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drawings/drawing5.xml" ContentType="application/vnd.openxmlformats-officedocument.drawing+xml"/>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7.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8.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0.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1.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mc:AlternateContent xmlns:mc="http://schemas.openxmlformats.org/markup-compatibility/2006">
    <mc:Choice Requires="x15">
      <x15ac:absPath xmlns:x15ac="http://schemas.microsoft.com/office/spreadsheetml/2010/11/ac" url="https://d.docs.live.net/039fc67798459929/Documentos/Joel/3ro/FE/"/>
    </mc:Choice>
  </mc:AlternateContent>
  <xr:revisionPtr revIDLastSave="3" documentId="13_ncr:1_{0D3C99E9-EF04-41C4-AA40-2360D781A138}" xr6:coauthVersionLast="46" xr6:coauthVersionMax="46" xr10:uidLastSave="{0F78D35B-DF57-40CD-A328-3C143611EA32}"/>
  <bookViews>
    <workbookView xWindow="-120" yWindow="-120" windowWidth="20730" windowHeight="11160" xr2:uid="{0D77B386-5FEE-4E39-9261-D4FD269D20D7}"/>
  </bookViews>
  <sheets>
    <sheet name="INICIO" sheetId="1" r:id="rId1"/>
    <sheet name="SOLO UNO" sheetId="10" r:id="rId2"/>
    <sheet name="TRES PRODUCTOS" sheetId="11" r:id="rId3"/>
    <sheet name="EMPRESA A" sheetId="5" r:id="rId4"/>
    <sheet name="EMPRESA B" sheetId="6" r:id="rId5"/>
    <sheet name="EMPRESA C" sheetId="7" r:id="rId6"/>
    <sheet name="REPORTE TRES EMPRESAS" sheetId="9" r:id="rId7"/>
    <sheet name="EMPRESA_A1" sheetId="2" r:id="rId8"/>
    <sheet name="EMPRESA_B1" sheetId="3" r:id="rId9"/>
    <sheet name="EMPRESA_C1" sheetId="4" r:id="rId10"/>
    <sheet name="TRES EMPRESAS" sheetId="8" r:id="rId11"/>
  </sheets>
  <definedNames>
    <definedName name="_xlnm.Print_Area" localSheetId="6">'REPORTE TRES EMPRESAS'!$A$1:$AC$68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W11" i="8" l="1"/>
  <c r="W10" i="8"/>
  <c r="D44" i="8"/>
  <c r="D43" i="8"/>
  <c r="C10" i="8"/>
  <c r="C9" i="8"/>
  <c r="J10" i="4"/>
  <c r="X14" i="9"/>
  <c r="X15" i="9" s="1"/>
  <c r="T14" i="9"/>
  <c r="T15" i="9" s="1"/>
  <c r="L14" i="9"/>
  <c r="L15" i="9" s="1"/>
  <c r="M14" i="9"/>
  <c r="M15" i="9" s="1"/>
  <c r="K14" i="9"/>
  <c r="K15" i="9" s="1"/>
  <c r="V23" i="9"/>
  <c r="W14" i="9"/>
  <c r="W15" i="9" s="1"/>
  <c r="V14" i="9"/>
  <c r="V15" i="9" s="1"/>
  <c r="U14" i="9"/>
  <c r="U15" i="9" s="1"/>
  <c r="L23" i="9"/>
  <c r="N14" i="9"/>
  <c r="N15" i="9" s="1"/>
  <c r="W19" i="7"/>
  <c r="U19" i="7"/>
  <c r="Y18" i="7"/>
  <c r="Y19" i="7" s="1"/>
  <c r="X18" i="7"/>
  <c r="X19" i="7" s="1"/>
  <c r="W18" i="7"/>
  <c r="V18" i="7"/>
  <c r="V19" i="7" s="1"/>
  <c r="U18" i="7"/>
  <c r="W17" i="7"/>
  <c r="W10" i="7" s="1"/>
  <c r="E18" i="7"/>
  <c r="U19" i="6"/>
  <c r="U21" i="6" s="1"/>
  <c r="T19" i="6"/>
  <c r="T21" i="6" s="1"/>
  <c r="S19" i="6"/>
  <c r="S21" i="6" s="1"/>
  <c r="R19" i="6"/>
  <c r="R21" i="6" s="1"/>
  <c r="S18" i="6"/>
  <c r="C22" i="6" s="1"/>
  <c r="R20" i="5"/>
  <c r="R21" i="5" s="1"/>
  <c r="Q20" i="5"/>
  <c r="Q21" i="5" s="1"/>
  <c r="P20" i="5"/>
  <c r="P21" i="5" s="1"/>
  <c r="Q19" i="5"/>
  <c r="D21" i="5" s="1"/>
  <c r="I8" i="5"/>
  <c r="I9" i="5" s="1"/>
  <c r="K8" i="5"/>
  <c r="K9" i="5" s="1"/>
  <c r="J8" i="5"/>
  <c r="J9" i="5" s="1"/>
  <c r="C14" i="9"/>
  <c r="C15" i="9" s="1"/>
  <c r="D23" i="9"/>
  <c r="E14" i="9"/>
  <c r="E15" i="9" s="1"/>
  <c r="D14" i="9"/>
  <c r="D15" i="9" s="1"/>
  <c r="N7" i="7"/>
  <c r="L7" i="7"/>
  <c r="K7" i="7"/>
  <c r="O6" i="7"/>
  <c r="O7" i="7" s="1"/>
  <c r="N6" i="7"/>
  <c r="M6" i="7"/>
  <c r="M7" i="7" s="1"/>
  <c r="L6" i="7"/>
  <c r="K6" i="7"/>
  <c r="J7" i="6"/>
  <c r="J8" i="6" s="1"/>
  <c r="S11" i="6"/>
  <c r="M7" i="6"/>
  <c r="M8" i="6" s="1"/>
  <c r="L7" i="6"/>
  <c r="L8" i="6" s="1"/>
  <c r="K7" i="6"/>
  <c r="K8" i="6" s="1"/>
  <c r="Q11" i="5"/>
  <c r="C9" i="4"/>
  <c r="D9" i="3"/>
  <c r="C10" i="4"/>
  <c r="D10" i="3"/>
  <c r="C10" i="2"/>
  <c r="C9" i="2"/>
  <c r="R6" i="4"/>
  <c r="Q6" i="4"/>
  <c r="P6" i="4"/>
  <c r="O6" i="4"/>
  <c r="N6" i="4"/>
  <c r="M6" i="4"/>
  <c r="L6" i="4"/>
  <c r="K6" i="4"/>
  <c r="J6" i="4"/>
  <c r="I6" i="4"/>
  <c r="H6" i="4"/>
  <c r="R8" i="4"/>
  <c r="R7" i="4" s="1"/>
  <c r="Q8" i="4"/>
  <c r="Q7" i="4" s="1"/>
  <c r="P8" i="4"/>
  <c r="P7" i="4" s="1"/>
  <c r="O8" i="4"/>
  <c r="N8" i="4"/>
  <c r="N7" i="4" s="1"/>
  <c r="M8" i="4"/>
  <c r="L8" i="4"/>
  <c r="L7" i="4" s="1"/>
  <c r="K8" i="4"/>
  <c r="K7" i="4" s="1"/>
  <c r="J8" i="4"/>
  <c r="J7" i="4" s="1"/>
  <c r="I8" i="4"/>
  <c r="I7" i="4" s="1"/>
  <c r="H8" i="4"/>
  <c r="H7" i="4" s="1"/>
  <c r="I8" i="3"/>
  <c r="I7" i="3" s="1"/>
  <c r="O7" i="4"/>
  <c r="M7" i="4"/>
  <c r="S8" i="3"/>
  <c r="S7" i="3" s="1"/>
  <c r="R8" i="3"/>
  <c r="R7" i="3" s="1"/>
  <c r="Q8" i="3"/>
  <c r="Q7" i="3" s="1"/>
  <c r="P8" i="3"/>
  <c r="P7" i="3" s="1"/>
  <c r="O8" i="3"/>
  <c r="O7" i="3" s="1"/>
  <c r="N8" i="3"/>
  <c r="N7" i="3" s="1"/>
  <c r="M8" i="3"/>
  <c r="M7" i="3" s="1"/>
  <c r="L8" i="3"/>
  <c r="L7" i="3" s="1"/>
  <c r="K8" i="3"/>
  <c r="K7" i="3" s="1"/>
  <c r="J8" i="3"/>
  <c r="J7" i="3" s="1"/>
  <c r="F8" i="2"/>
  <c r="F7" i="2" s="1"/>
  <c r="F6" i="2"/>
  <c r="J6" i="3"/>
  <c r="K6" i="3"/>
  <c r="L6" i="3"/>
  <c r="M6" i="3"/>
  <c r="N6" i="3"/>
  <c r="O6" i="3"/>
  <c r="P6" i="3"/>
  <c r="Q6" i="3"/>
  <c r="R6" i="3"/>
  <c r="S6" i="3"/>
  <c r="I6" i="3"/>
  <c r="P8" i="2"/>
  <c r="P7" i="2" s="1"/>
  <c r="O8" i="2"/>
  <c r="O7" i="2" s="1"/>
  <c r="N8" i="2"/>
  <c r="M8" i="2"/>
  <c r="M7" i="2" s="1"/>
  <c r="L8" i="2"/>
  <c r="L7" i="2" s="1"/>
  <c r="K8" i="2"/>
  <c r="K7" i="2" s="1"/>
  <c r="J8" i="2"/>
  <c r="J7" i="2" s="1"/>
  <c r="I8" i="2"/>
  <c r="H8" i="2"/>
  <c r="H7" i="2" s="1"/>
  <c r="G8" i="2"/>
  <c r="G7" i="2" s="1"/>
  <c r="N7" i="2"/>
  <c r="I7" i="2"/>
  <c r="P6" i="2"/>
  <c r="O6" i="2"/>
  <c r="N6" i="2"/>
  <c r="M6" i="2"/>
  <c r="L6" i="2"/>
  <c r="K6" i="2"/>
  <c r="J6" i="2"/>
  <c r="G6" i="2"/>
  <c r="I6" i="2"/>
  <c r="I9" i="2" s="1"/>
  <c r="I10" i="2" s="1"/>
  <c r="H6" i="2"/>
  <c r="H9" i="2" s="1"/>
  <c r="H10" i="2" s="1"/>
  <c r="P9" i="4" l="1"/>
  <c r="P10" i="4" s="1"/>
  <c r="L9" i="4"/>
  <c r="L10" i="4" s="1"/>
  <c r="M9" i="4"/>
  <c r="M10" i="4" s="1"/>
  <c r="N9" i="4"/>
  <c r="N10" i="4" s="1"/>
  <c r="O9" i="4"/>
  <c r="O10" i="4" s="1"/>
  <c r="L9" i="3"/>
  <c r="L10" i="3" s="1"/>
  <c r="S9" i="3"/>
  <c r="S10" i="3" s="1"/>
  <c r="K9" i="3"/>
  <c r="K10" i="3" s="1"/>
  <c r="O9" i="3"/>
  <c r="O10" i="3" s="1"/>
  <c r="N9" i="3"/>
  <c r="N10" i="3" s="1"/>
  <c r="N12" i="3" s="1"/>
  <c r="P9" i="3"/>
  <c r="P10" i="3" s="1"/>
  <c r="K9" i="2"/>
  <c r="K10" i="2" s="1"/>
  <c r="L9" i="2"/>
  <c r="L10" i="2" s="1"/>
  <c r="R23" i="6"/>
  <c r="R25" i="6" s="1"/>
  <c r="W20" i="7"/>
  <c r="W21" i="7" s="1"/>
  <c r="K9" i="6"/>
  <c r="K10" i="6" s="1"/>
  <c r="M8" i="7"/>
  <c r="M9" i="7" s="1"/>
  <c r="M9" i="2"/>
  <c r="M10" i="2" s="1"/>
  <c r="N9" i="2"/>
  <c r="N10" i="2" s="1"/>
  <c r="N12" i="2" s="1"/>
  <c r="J10" i="5"/>
  <c r="J11" i="5" s="1"/>
  <c r="I12" i="5" s="1"/>
  <c r="O9" i="2"/>
  <c r="O10" i="2" s="1"/>
  <c r="M9" i="3"/>
  <c r="M10" i="3" s="1"/>
  <c r="M12" i="3" s="1"/>
  <c r="H9" i="4"/>
  <c r="H10" i="4" s="1"/>
  <c r="H12" i="4" s="1"/>
  <c r="P9" i="2"/>
  <c r="P10" i="2" s="1"/>
  <c r="I9" i="3"/>
  <c r="I10" i="3" s="1"/>
  <c r="I9" i="4"/>
  <c r="I10" i="4" s="1"/>
  <c r="Q9" i="4"/>
  <c r="Q10" i="4" s="1"/>
  <c r="J9" i="4"/>
  <c r="J9" i="2"/>
  <c r="J10" i="2" s="1"/>
  <c r="R9" i="3"/>
  <c r="R10" i="3" s="1"/>
  <c r="J9" i="3"/>
  <c r="J10" i="3" s="1"/>
  <c r="K9" i="4"/>
  <c r="K10" i="4" s="1"/>
  <c r="Q22" i="5"/>
  <c r="Q23" i="5" s="1"/>
  <c r="G9" i="2"/>
  <c r="G10" i="2" s="1"/>
  <c r="R9" i="4"/>
  <c r="R10" i="4" s="1"/>
  <c r="Q9" i="3"/>
  <c r="Q10" i="3" s="1"/>
  <c r="L16" i="9"/>
  <c r="L17" i="9" s="1"/>
  <c r="L18" i="9" s="1"/>
  <c r="O12" i="3"/>
  <c r="V16" i="9"/>
  <c r="V17" i="9" s="1"/>
  <c r="X18" i="9" s="1"/>
  <c r="D16" i="9"/>
  <c r="D17" i="9" s="1"/>
  <c r="R12" i="3"/>
  <c r="Q12" i="3"/>
  <c r="O12" i="4"/>
  <c r="R12" i="4"/>
  <c r="S12" i="3"/>
  <c r="L12" i="3"/>
  <c r="O12" i="2"/>
  <c r="H12" i="2"/>
  <c r="I12" i="2"/>
  <c r="K12" i="2"/>
  <c r="L12" i="2"/>
  <c r="F9" i="2"/>
  <c r="Q12" i="4" l="1"/>
  <c r="M12" i="4"/>
  <c r="P12" i="4"/>
  <c r="L12" i="4"/>
  <c r="J12" i="4"/>
  <c r="N12" i="4"/>
  <c r="P12" i="3"/>
  <c r="J12" i="3"/>
  <c r="M12" i="2"/>
  <c r="P12" i="2"/>
  <c r="Q24" i="5"/>
  <c r="R24" i="5"/>
  <c r="E18" i="5" s="1"/>
  <c r="P24" i="5"/>
  <c r="C17" i="5" s="1"/>
  <c r="I12" i="4"/>
  <c r="N18" i="9"/>
  <c r="N20" i="9" s="1"/>
  <c r="U18" i="9"/>
  <c r="U19" i="9" s="1"/>
  <c r="T27" i="6"/>
  <c r="S27" i="6"/>
  <c r="R27" i="6"/>
  <c r="U27" i="6"/>
  <c r="J12" i="2"/>
  <c r="V18" i="9"/>
  <c r="V19" i="9" s="1"/>
  <c r="W18" i="9"/>
  <c r="W19" i="9" s="1"/>
  <c r="M10" i="7"/>
  <c r="L10" i="7"/>
  <c r="K10" i="7"/>
  <c r="N10" i="7"/>
  <c r="O10" i="7"/>
  <c r="I12" i="3"/>
  <c r="K11" i="6"/>
  <c r="J11" i="6"/>
  <c r="L11" i="6"/>
  <c r="M11" i="6"/>
  <c r="U22" i="7"/>
  <c r="Y22" i="7"/>
  <c r="X22" i="7"/>
  <c r="W22" i="7"/>
  <c r="V22" i="7"/>
  <c r="T18" i="9"/>
  <c r="T20" i="9" s="1"/>
  <c r="M18" i="9"/>
  <c r="M20" i="9" s="1"/>
  <c r="K18" i="9"/>
  <c r="L19" i="9"/>
  <c r="L20" i="9"/>
  <c r="X20" i="9"/>
  <c r="X19" i="9"/>
  <c r="D17" i="5"/>
  <c r="D18" i="5"/>
  <c r="C18" i="5"/>
  <c r="E18" i="9"/>
  <c r="D18" i="9"/>
  <c r="C18" i="9"/>
  <c r="F10" i="2"/>
  <c r="F12" i="2" s="1"/>
  <c r="O18" i="9" l="1"/>
  <c r="Y18" i="9"/>
  <c r="T19" i="9"/>
  <c r="E17" i="5"/>
  <c r="C19" i="5"/>
  <c r="E19" i="5"/>
  <c r="T7" i="6"/>
  <c r="T8" i="6"/>
  <c r="E15" i="7"/>
  <c r="E14" i="7"/>
  <c r="D15" i="7"/>
  <c r="D16" i="7" s="1"/>
  <c r="D14" i="7"/>
  <c r="W20" i="9"/>
  <c r="W21" i="9" s="1"/>
  <c r="K20" i="9"/>
  <c r="R8" i="6"/>
  <c r="R7" i="6"/>
  <c r="N11" i="6"/>
  <c r="K19" i="9"/>
  <c r="S8" i="6"/>
  <c r="S7" i="6"/>
  <c r="M19" i="9"/>
  <c r="M21" i="9" s="1"/>
  <c r="W6" i="7"/>
  <c r="W7" i="7"/>
  <c r="U7" i="6"/>
  <c r="U8" i="6"/>
  <c r="D19" i="5"/>
  <c r="X7" i="7"/>
  <c r="X6" i="7"/>
  <c r="F15" i="6"/>
  <c r="F16" i="6"/>
  <c r="E16" i="6"/>
  <c r="E15" i="6"/>
  <c r="V6" i="7"/>
  <c r="V7" i="7"/>
  <c r="U20" i="9"/>
  <c r="U21" i="9" s="1"/>
  <c r="G14" i="7"/>
  <c r="G15" i="7"/>
  <c r="N19" i="9"/>
  <c r="N21" i="9" s="1"/>
  <c r="V20" i="9"/>
  <c r="V21" i="9" s="1"/>
  <c r="Y7" i="7"/>
  <c r="Y6" i="7"/>
  <c r="F14" i="7"/>
  <c r="F15" i="7"/>
  <c r="F16" i="7" s="1"/>
  <c r="C16" i="6"/>
  <c r="C15" i="6"/>
  <c r="U6" i="7"/>
  <c r="U7" i="7"/>
  <c r="C15" i="7"/>
  <c r="P10" i="7"/>
  <c r="C14" i="7"/>
  <c r="D16" i="6"/>
  <c r="D15" i="6"/>
  <c r="X21" i="9"/>
  <c r="D20" i="9"/>
  <c r="D19" i="9"/>
  <c r="T21" i="9"/>
  <c r="E20" i="9"/>
  <c r="E19" i="9"/>
  <c r="F18" i="9"/>
  <c r="C20" i="9"/>
  <c r="C19" i="9"/>
  <c r="L21" i="9"/>
  <c r="J12" i="5"/>
  <c r="K12" i="5"/>
  <c r="K21" i="9" l="1"/>
  <c r="L22" i="9" s="1"/>
  <c r="L24" i="9" s="1"/>
  <c r="Y8" i="7"/>
  <c r="U8" i="7"/>
  <c r="C17" i="6"/>
  <c r="T9" i="6"/>
  <c r="F17" i="6"/>
  <c r="D17" i="6"/>
  <c r="D20" i="5"/>
  <c r="D22" i="5" s="1"/>
  <c r="G16" i="7"/>
  <c r="X8" i="7"/>
  <c r="S9" i="6"/>
  <c r="E16" i="7"/>
  <c r="C16" i="7"/>
  <c r="V8" i="7"/>
  <c r="E17" i="6"/>
  <c r="U9" i="6"/>
  <c r="R9" i="6"/>
  <c r="W8" i="7"/>
  <c r="C21" i="9"/>
  <c r="D21" i="9"/>
  <c r="V22" i="9"/>
  <c r="V24" i="9" s="1"/>
  <c r="E21" i="9"/>
  <c r="R7" i="5"/>
  <c r="R8" i="5"/>
  <c r="P8" i="5"/>
  <c r="P7" i="5"/>
  <c r="L12" i="5"/>
  <c r="Q8" i="5"/>
  <c r="Q7" i="5"/>
  <c r="E17" i="7" l="1"/>
  <c r="E19" i="7" s="1"/>
  <c r="W9" i="7"/>
  <c r="W11" i="7" s="1"/>
  <c r="S10" i="6"/>
  <c r="S12" i="6" s="1"/>
  <c r="C19" i="6"/>
  <c r="C24" i="6" s="1"/>
  <c r="P9" i="5"/>
  <c r="Q9" i="5"/>
  <c r="D22" i="9"/>
  <c r="D24" i="9" s="1"/>
  <c r="R9" i="5"/>
  <c r="Q10" i="5" l="1"/>
  <c r="Q12" i="5" s="1"/>
</calcChain>
</file>

<file path=xl/sharedStrings.xml><?xml version="1.0" encoding="utf-8"?>
<sst xmlns="http://schemas.openxmlformats.org/spreadsheetml/2006/main" count="291" uniqueCount="80">
  <si>
    <t>precio de venta</t>
  </si>
  <si>
    <t xml:space="preserve">precio de venta </t>
  </si>
  <si>
    <t>costos fijos</t>
  </si>
  <si>
    <t xml:space="preserve">nivel de produccion </t>
  </si>
  <si>
    <t>Empresa  “A”</t>
  </si>
  <si>
    <t>Producto 1</t>
  </si>
  <si>
    <t>Producto 2</t>
  </si>
  <si>
    <t>Producto 3</t>
  </si>
  <si>
    <t xml:space="preserve">Precio de venta </t>
  </si>
  <si>
    <t>Costo variable por unidad</t>
  </si>
  <si>
    <t>Costos fijos</t>
  </si>
  <si>
    <t xml:space="preserve">Proporción de producción </t>
  </si>
  <si>
    <t xml:space="preserve">Punto de equlibrio para la emresa A con tres productos </t>
  </si>
  <si>
    <t xml:space="preserve">Punto de equilibrio para la empresa B con un solo producto </t>
  </si>
  <si>
    <t>Empresa  “B”</t>
  </si>
  <si>
    <t>Producto 4</t>
  </si>
  <si>
    <t>Empresa A</t>
  </si>
  <si>
    <t>Empresa B</t>
  </si>
  <si>
    <t xml:space="preserve"> Punto de equilibrio para la empresa C con tres productos </t>
  </si>
  <si>
    <t>Empresa  “C”</t>
  </si>
  <si>
    <t xml:space="preserve">Producto 5 </t>
  </si>
  <si>
    <t xml:space="preserve">Punto de equlibrio para la empresa C con un solo producto </t>
  </si>
  <si>
    <t>Empresa C</t>
  </si>
  <si>
    <t>ventas:</t>
  </si>
  <si>
    <t>margen de contribucion:</t>
  </si>
  <si>
    <t>utilidad:</t>
  </si>
  <si>
    <t>costo variable por unidad</t>
  </si>
  <si>
    <t>costos totales</t>
  </si>
  <si>
    <t>costos variable</t>
  </si>
  <si>
    <t>punto de equilibrio para la empresa A con un solo producto</t>
  </si>
  <si>
    <t>margen de contribución:</t>
  </si>
  <si>
    <t xml:space="preserve">costos fijos </t>
  </si>
  <si>
    <t>Costos variables</t>
  </si>
  <si>
    <t>costos variables</t>
  </si>
  <si>
    <t>punto de equilibrio en ingreso</t>
  </si>
  <si>
    <t>punto de equilibrio en cantidad</t>
  </si>
  <si>
    <t xml:space="preserve">punto de equilibrio en ingreso </t>
  </si>
  <si>
    <t>grado de apalancamiento</t>
  </si>
  <si>
    <t>contribucion marginal</t>
  </si>
  <si>
    <t>producto 1</t>
  </si>
  <si>
    <t>producto 2</t>
  </si>
  <si>
    <t>producto 3</t>
  </si>
  <si>
    <t>contribucion marginal poderada</t>
  </si>
  <si>
    <t xml:space="preserve">contribucion marginal poderada promedio </t>
  </si>
  <si>
    <t xml:space="preserve">Punto de equlibrio para la empresa B con cuatro productos </t>
  </si>
  <si>
    <t>Punto de equlibrio en unidades (mezcladas)</t>
  </si>
  <si>
    <t xml:space="preserve">proporcion de produccion </t>
  </si>
  <si>
    <t>ingreso</t>
  </si>
  <si>
    <t>margen de contribucion</t>
  </si>
  <si>
    <t>utilidad o perdida</t>
  </si>
  <si>
    <t xml:space="preserve">unidades por producto </t>
  </si>
  <si>
    <t>margen de contribucion total</t>
  </si>
  <si>
    <t>ventas</t>
  </si>
  <si>
    <t>utilidad</t>
  </si>
  <si>
    <t>contribucion marginal ponderada</t>
  </si>
  <si>
    <t>contribucion marginal ponderada promedio</t>
  </si>
  <si>
    <t>punto de equilibrio en unidades (mezcladas)</t>
  </si>
  <si>
    <t>producto 4</t>
  </si>
  <si>
    <t>total de unidades</t>
  </si>
  <si>
    <t>producto 5</t>
  </si>
  <si>
    <t>contribucion marginal poderada promedio</t>
  </si>
  <si>
    <t>unidades por producto</t>
  </si>
  <si>
    <t xml:space="preserve">punto de equilibrio mas utilidad deseada </t>
  </si>
  <si>
    <t>utilidad deseada</t>
  </si>
  <si>
    <t xml:space="preserve">costos variables </t>
  </si>
  <si>
    <t>producto5</t>
  </si>
  <si>
    <t>utilidadc deseada</t>
  </si>
  <si>
    <t>REPORTE GENERAL DE LAS TRES EMPRESAS</t>
  </si>
  <si>
    <t>EMPRESA A</t>
  </si>
  <si>
    <t>Entre los seis productos que nos brindan las tres empresas, el producto que más utilidades genera para todas las empresas es el producto de la empresa B. Ganó dos pesos de inversión, que es el costo más bajo de producirnos. nivel de producción, no muy alto, pero no muy bajo, por lo tanto, debido a que no perderemos tanto al vender el producto, obtendremos un beneficio considerable</t>
  </si>
  <si>
    <t>La empresa que genera mayor beneficio es la empresa 5, porque su margen de contribución ponderado es el más alto de las tres empresas. Esto nos dice que la empresa que menos pierde en la producción y venta de productos es la empresa. Por lo tanto, la empresa tendrá el mayor beneficio como máximo</t>
  </si>
  <si>
    <t>EMPRESA B</t>
  </si>
  <si>
    <t>EMPRESA C</t>
  </si>
  <si>
    <t>En la empresa A, debido a los tres productos administrados por la empresa A, el producto más rentable es el producto 3. Es el producto con el menor costo de producción, el producto con el precio más alto y el producto con el precio más alto. Producirán la mayor cantidad de unidades.</t>
  </si>
  <si>
    <t>En la empresa B, el producto que produce la mayor ganancia es el producto 4, porque en relación con la cantidad de productos que vendemos, es el producto con el costo de producción más bajo, no el producto con la producción más alta, sino en comparación con el producto 3, que cuenta para el 31% de la producción, aquí recuperamos la inversión de dos pesos, y en el producto 3 solo recuperamos 50 centavos</t>
  </si>
  <si>
    <t>En la empresa C, el producto más rentable es el producto 3, que es el producto con mayor ratio de producción y el producto con mayor aporte marginal, entre los cinco productos es el producto con menor costo.</t>
  </si>
  <si>
    <r>
      <t xml:space="preserve">nivel de </t>
    </r>
    <r>
      <rPr>
        <b/>
        <sz val="11"/>
        <color rgb="FF000000"/>
        <rFont val="Century Gothic"/>
        <family val="2"/>
      </rPr>
      <t xml:space="preserve">producción </t>
    </r>
  </si>
  <si>
    <t xml:space="preserve">EMPRESA A </t>
  </si>
  <si>
    <t xml:space="preserve">EMPRESA B </t>
  </si>
  <si>
    <t xml:space="preserve">EMPRESA  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</si>
</sst>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Red]\-&quot;$&quot;#,##0"/>
    <numFmt numFmtId="8" formatCode="&quot;$&quot;#,##0.00;[Red]\-&quot;$&quot;#,##0.00"/>
  </numFmts>
  <fonts count="26">
    <font>
      <sz val="11"/>
      <color theme="1"/>
      <name val="Calibri"/>
      <family val="2"/>
      <scheme val="minor"/>
    </font>
    <font>
      <sz val="8"/>
      <name val="Calibri"/>
      <family val="2"/>
      <scheme val="minor"/>
    </font>
    <font>
      <sz val="11"/>
      <color theme="1"/>
      <name val="Calibri"/>
      <family val="2"/>
      <scheme val="minor"/>
    </font>
    <font>
      <sz val="26"/>
      <color theme="1"/>
      <name val="Orange Juice"/>
      <family val="3"/>
    </font>
    <font>
      <sz val="11"/>
      <color theme="1"/>
      <name val="Century Gothic"/>
      <family val="2"/>
    </font>
    <font>
      <sz val="10"/>
      <color theme="1"/>
      <name val="Century Gothic"/>
      <family val="2"/>
    </font>
    <font>
      <b/>
      <sz val="12"/>
      <color theme="1"/>
      <name val="Century Gothic"/>
      <family val="2"/>
    </font>
    <font>
      <b/>
      <sz val="11"/>
      <color theme="1"/>
      <name val="Century Gothic"/>
      <family val="2"/>
    </font>
    <font>
      <sz val="28"/>
      <color theme="1"/>
      <name val="Orange Juice"/>
      <family val="3"/>
    </font>
    <font>
      <b/>
      <sz val="10"/>
      <color theme="1"/>
      <name val="Century Gothic"/>
      <family val="2"/>
    </font>
    <font>
      <b/>
      <sz val="9"/>
      <color theme="1"/>
      <name val="Century Gothic"/>
      <family val="2"/>
    </font>
    <font>
      <sz val="36"/>
      <color theme="1"/>
      <name val="Orange Juice"/>
      <family val="3"/>
    </font>
    <font>
      <sz val="16"/>
      <color theme="1"/>
      <name val="Century Gothic"/>
      <family val="2"/>
    </font>
    <font>
      <sz val="20"/>
      <color theme="1"/>
      <name val="Century Gothic"/>
      <family val="2"/>
    </font>
    <font>
      <sz val="22"/>
      <color theme="1"/>
      <name val="Century Gothic"/>
      <family val="2"/>
    </font>
    <font>
      <sz val="48"/>
      <color theme="1"/>
      <name val="Orange Juice"/>
      <family val="3"/>
    </font>
    <font>
      <sz val="48"/>
      <color theme="0"/>
      <name val="Orange Juice"/>
      <family val="3"/>
    </font>
    <font>
      <sz val="30"/>
      <color theme="0"/>
      <name val="Orange Juice"/>
      <family val="3"/>
    </font>
    <font>
      <sz val="14"/>
      <name val="Century Gothic"/>
      <family val="2"/>
    </font>
    <font>
      <sz val="18"/>
      <name val="Century Gothic"/>
      <family val="2"/>
    </font>
    <font>
      <sz val="11"/>
      <name val="Century Gothic"/>
      <family val="2"/>
    </font>
    <font>
      <sz val="11"/>
      <color rgb="FF000000"/>
      <name val="Century Gothic"/>
      <family val="2"/>
    </font>
    <font>
      <b/>
      <sz val="11"/>
      <color rgb="FF000000"/>
      <name val="Century Gothic"/>
      <family val="2"/>
    </font>
    <font>
      <sz val="11"/>
      <color rgb="FFFFCC66"/>
      <name val="Century Gothic"/>
      <family val="2"/>
    </font>
    <font>
      <sz val="9"/>
      <color theme="1"/>
      <name val="Century Gothic"/>
      <family val="2"/>
    </font>
    <font>
      <u/>
      <sz val="11"/>
      <color theme="1"/>
      <name val="Calibri"/>
      <family val="2"/>
      <scheme val="minor"/>
    </font>
  </fonts>
  <fills count="31">
    <fill>
      <patternFill patternType="none"/>
    </fill>
    <fill>
      <patternFill patternType="gray125"/>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rgb="FFFFCC66"/>
        <bgColor indexed="64"/>
      </patternFill>
    </fill>
    <fill>
      <patternFill patternType="solid">
        <fgColor rgb="FFFF9966"/>
        <bgColor indexed="64"/>
      </patternFill>
    </fill>
    <fill>
      <patternFill patternType="solid">
        <fgColor rgb="FFFFCC99"/>
        <bgColor indexed="64"/>
      </patternFill>
    </fill>
    <fill>
      <patternFill patternType="solid">
        <fgColor rgb="FFFF9933"/>
        <bgColor indexed="64"/>
      </patternFill>
    </fill>
    <fill>
      <patternFill patternType="solid">
        <fgColor theme="8" tint="0.59999389629810485"/>
        <bgColor indexed="64"/>
      </patternFill>
    </fill>
    <fill>
      <patternFill patternType="solid">
        <fgColor theme="4" tint="0.39997558519241921"/>
        <bgColor indexed="65"/>
      </patternFill>
    </fill>
    <fill>
      <patternFill patternType="solid">
        <fgColor theme="7" tint="0.39997558519241921"/>
        <bgColor indexed="65"/>
      </patternFill>
    </fill>
    <fill>
      <patternFill patternType="solid">
        <fgColor rgb="FFFFFFCC"/>
        <bgColor indexed="64"/>
      </patternFill>
    </fill>
    <fill>
      <patternFill patternType="solid">
        <fgColor rgb="FFFF9999"/>
        <bgColor indexed="64"/>
      </patternFill>
    </fill>
    <fill>
      <patternFill patternType="solid">
        <fgColor rgb="FF99CCFF"/>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0070C0"/>
        <bgColor indexed="64"/>
      </patternFill>
    </fill>
    <fill>
      <patternFill patternType="solid">
        <fgColor rgb="FF66FF99"/>
        <bgColor indexed="64"/>
      </patternFill>
    </fill>
    <fill>
      <patternFill patternType="solid">
        <fgColor rgb="FF99FFCC"/>
        <bgColor indexed="64"/>
      </patternFill>
    </fill>
    <fill>
      <patternFill patternType="solid">
        <fgColor rgb="FFFFFF66"/>
        <bgColor indexed="64"/>
      </patternFill>
    </fill>
  </fills>
  <borders count="15">
    <border>
      <left/>
      <right/>
      <top/>
      <bottom/>
      <diagonal/>
    </border>
    <border>
      <left/>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top/>
      <bottom style="medium">
        <color indexed="64"/>
      </bottom>
      <diagonal/>
    </border>
  </borders>
  <cellStyleXfs count="9">
    <xf numFmtId="0" fontId="0" fillId="0" borderId="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cellStyleXfs>
  <cellXfs count="348">
    <xf numFmtId="0" fontId="0" fillId="0" borderId="0" xfId="0"/>
    <xf numFmtId="0" fontId="2" fillId="4" borderId="0" xfId="1"/>
    <xf numFmtId="0" fontId="2" fillId="4" borderId="0" xfId="1" applyBorder="1" applyAlignment="1">
      <alignment vertical="top"/>
    </xf>
    <xf numFmtId="0" fontId="2" fillId="8" borderId="0" xfId="5"/>
    <xf numFmtId="0" fontId="2" fillId="5" borderId="0" xfId="2"/>
    <xf numFmtId="0" fontId="2" fillId="6" borderId="0" xfId="3"/>
    <xf numFmtId="0" fontId="2" fillId="6" borderId="0" xfId="3" applyAlignment="1">
      <alignment horizontal="justify" vertical="center"/>
    </xf>
    <xf numFmtId="0" fontId="4" fillId="12" borderId="3" xfId="3" applyFont="1" applyFill="1" applyBorder="1" applyAlignment="1">
      <alignment horizontal="center" vertical="center" wrapText="1"/>
    </xf>
    <xf numFmtId="8" fontId="4" fillId="13" borderId="3" xfId="3" applyNumberFormat="1" applyFont="1" applyFill="1" applyBorder="1" applyAlignment="1">
      <alignment horizontal="center" vertical="center" wrapText="1"/>
    </xf>
    <xf numFmtId="8" fontId="4" fillId="13" borderId="7" xfId="3" applyNumberFormat="1" applyFont="1" applyFill="1" applyBorder="1" applyAlignment="1">
      <alignment horizontal="center" vertical="center" wrapText="1"/>
    </xf>
    <xf numFmtId="0" fontId="4" fillId="13" borderId="10" xfId="3" applyFont="1" applyFill="1" applyBorder="1" applyAlignment="1">
      <alignment horizontal="center" vertical="center" wrapText="1"/>
    </xf>
    <xf numFmtId="6" fontId="4" fillId="13" borderId="12" xfId="3" applyNumberFormat="1" applyFont="1" applyFill="1" applyBorder="1" applyAlignment="1">
      <alignment horizontal="center" vertical="center" wrapText="1"/>
    </xf>
    <xf numFmtId="0" fontId="4" fillId="13" borderId="11" xfId="3" applyFont="1" applyFill="1" applyBorder="1" applyAlignment="1">
      <alignment horizontal="center" vertical="center" wrapText="1"/>
    </xf>
    <xf numFmtId="0" fontId="4" fillId="6" borderId="0" xfId="3" applyFont="1" applyAlignment="1">
      <alignment horizontal="center" vertical="center"/>
    </xf>
    <xf numFmtId="8" fontId="4" fillId="13" borderId="3" xfId="3" applyNumberFormat="1" applyFont="1" applyFill="1" applyBorder="1" applyAlignment="1">
      <alignment horizontal="center" vertical="center"/>
    </xf>
    <xf numFmtId="8" fontId="4" fillId="13" borderId="10" xfId="3" applyNumberFormat="1" applyFont="1" applyFill="1" applyBorder="1" applyAlignment="1">
      <alignment horizontal="center" vertical="center"/>
    </xf>
    <xf numFmtId="8" fontId="4" fillId="13" borderId="12" xfId="3" applyNumberFormat="1" applyFont="1" applyFill="1" applyBorder="1" applyAlignment="1">
      <alignment horizontal="center" vertical="center"/>
    </xf>
    <xf numFmtId="8" fontId="4" fillId="13" borderId="11" xfId="3" applyNumberFormat="1" applyFont="1" applyFill="1" applyBorder="1" applyAlignment="1">
      <alignment horizontal="center" vertical="center"/>
    </xf>
    <xf numFmtId="0" fontId="4" fillId="13" borderId="10" xfId="3" applyNumberFormat="1" applyFont="1" applyFill="1" applyBorder="1" applyAlignment="1">
      <alignment horizontal="center" vertical="center"/>
    </xf>
    <xf numFmtId="0" fontId="4" fillId="13" borderId="12" xfId="3" applyFont="1" applyFill="1" applyBorder="1" applyAlignment="1">
      <alignment horizontal="center" vertical="center"/>
    </xf>
    <xf numFmtId="0" fontId="4" fillId="13" borderId="11" xfId="3" applyFont="1" applyFill="1" applyBorder="1" applyAlignment="1">
      <alignment horizontal="center" vertical="center"/>
    </xf>
    <xf numFmtId="0" fontId="4" fillId="13" borderId="3" xfId="3" applyFont="1" applyFill="1" applyBorder="1" applyAlignment="1">
      <alignment horizontal="center" vertical="center"/>
    </xf>
    <xf numFmtId="8" fontId="4" fillId="3" borderId="3" xfId="3" applyNumberFormat="1" applyFont="1" applyFill="1" applyBorder="1" applyAlignment="1">
      <alignment horizontal="center" vertical="center"/>
    </xf>
    <xf numFmtId="0" fontId="4" fillId="12" borderId="3" xfId="3" applyFont="1" applyFill="1" applyBorder="1" applyAlignment="1">
      <alignment horizontal="center" vertical="center"/>
    </xf>
    <xf numFmtId="0" fontId="4" fillId="13" borderId="7" xfId="3" applyFont="1" applyFill="1" applyBorder="1" applyAlignment="1">
      <alignment horizontal="center" vertical="center"/>
    </xf>
    <xf numFmtId="0" fontId="4" fillId="13" borderId="9" xfId="3" applyFont="1" applyFill="1" applyBorder="1" applyAlignment="1">
      <alignment horizontal="center" vertical="center"/>
    </xf>
    <xf numFmtId="0" fontId="4" fillId="13" borderId="10" xfId="3" applyFont="1" applyFill="1" applyBorder="1" applyAlignment="1">
      <alignment horizontal="center" vertical="center"/>
    </xf>
    <xf numFmtId="6" fontId="4" fillId="13" borderId="12" xfId="3" applyNumberFormat="1" applyFont="1" applyFill="1" applyBorder="1" applyAlignment="1">
      <alignment horizontal="center" vertical="center"/>
    </xf>
    <xf numFmtId="6" fontId="4" fillId="13" borderId="0" xfId="3" applyNumberFormat="1" applyFont="1" applyFill="1" applyBorder="1" applyAlignment="1">
      <alignment horizontal="center" vertical="center"/>
    </xf>
    <xf numFmtId="6" fontId="4" fillId="13" borderId="10" xfId="3" applyNumberFormat="1" applyFont="1" applyFill="1" applyBorder="1" applyAlignment="1">
      <alignment horizontal="center" vertical="center"/>
    </xf>
    <xf numFmtId="6" fontId="4" fillId="13" borderId="11" xfId="3" applyNumberFormat="1" applyFont="1" applyFill="1" applyBorder="1" applyAlignment="1">
      <alignment horizontal="center" vertical="center"/>
    </xf>
    <xf numFmtId="9" fontId="4" fillId="12" borderId="3" xfId="3" applyNumberFormat="1" applyFont="1" applyFill="1" applyBorder="1" applyAlignment="1">
      <alignment horizontal="center" vertical="center" wrapText="1"/>
    </xf>
    <xf numFmtId="6" fontId="4" fillId="13" borderId="8" xfId="3" applyNumberFormat="1" applyFont="1" applyFill="1" applyBorder="1" applyAlignment="1">
      <alignment horizontal="center" vertical="center"/>
    </xf>
    <xf numFmtId="8" fontId="4" fillId="13" borderId="2" xfId="3" applyNumberFormat="1" applyFont="1" applyFill="1" applyBorder="1" applyAlignment="1">
      <alignment horizontal="center" vertical="center"/>
    </xf>
    <xf numFmtId="6" fontId="4" fillId="13" borderId="9" xfId="3" applyNumberFormat="1" applyFont="1" applyFill="1" applyBorder="1" applyAlignment="1">
      <alignment horizontal="center" vertical="center"/>
    </xf>
    <xf numFmtId="0" fontId="4" fillId="12" borderId="11" xfId="3" applyFont="1" applyFill="1" applyBorder="1" applyAlignment="1">
      <alignment horizontal="center" vertical="center"/>
    </xf>
    <xf numFmtId="6" fontId="4" fillId="13" borderId="14" xfId="3" applyNumberFormat="1" applyFont="1" applyFill="1" applyBorder="1" applyAlignment="1">
      <alignment horizontal="center" vertical="center"/>
    </xf>
    <xf numFmtId="6" fontId="4" fillId="13" borderId="1" xfId="3" applyNumberFormat="1" applyFont="1" applyFill="1" applyBorder="1" applyAlignment="1">
      <alignment horizontal="center" vertical="center"/>
    </xf>
    <xf numFmtId="6" fontId="4" fillId="13" borderId="4" xfId="3" applyNumberFormat="1" applyFont="1" applyFill="1" applyBorder="1" applyAlignment="1">
      <alignment horizontal="center" vertical="center"/>
    </xf>
    <xf numFmtId="0" fontId="4" fillId="13" borderId="5" xfId="3" applyFont="1" applyFill="1" applyBorder="1" applyAlignment="1">
      <alignment horizontal="center" vertical="center"/>
    </xf>
    <xf numFmtId="0" fontId="4" fillId="13" borderId="4" xfId="3" applyFont="1" applyFill="1" applyBorder="1" applyAlignment="1">
      <alignment horizontal="center" vertical="center"/>
    </xf>
    <xf numFmtId="0" fontId="4" fillId="3" borderId="11" xfId="3" applyFont="1" applyFill="1" applyBorder="1" applyAlignment="1">
      <alignment horizontal="center" vertical="center" wrapText="1"/>
    </xf>
    <xf numFmtId="8" fontId="4" fillId="13" borderId="7" xfId="3" applyNumberFormat="1" applyFont="1" applyFill="1" applyBorder="1" applyAlignment="1">
      <alignment horizontal="center" vertical="center"/>
    </xf>
    <xf numFmtId="8" fontId="4" fillId="13" borderId="6" xfId="3" applyNumberFormat="1" applyFont="1" applyFill="1" applyBorder="1" applyAlignment="1">
      <alignment horizontal="center" vertical="center"/>
    </xf>
    <xf numFmtId="0" fontId="4" fillId="13" borderId="6" xfId="3" applyFont="1" applyFill="1" applyBorder="1" applyAlignment="1">
      <alignment horizontal="center" vertical="center"/>
    </xf>
    <xf numFmtId="0" fontId="2" fillId="7" borderId="0" xfId="4"/>
    <xf numFmtId="0" fontId="2" fillId="7" borderId="0" xfId="4" applyAlignment="1">
      <alignment horizontal="justify" vertical="center"/>
    </xf>
    <xf numFmtId="3" fontId="2" fillId="7" borderId="0" xfId="4" applyNumberFormat="1" applyBorder="1"/>
    <xf numFmtId="0" fontId="2" fillId="7" borderId="0" xfId="4" applyAlignment="1"/>
    <xf numFmtId="0" fontId="4" fillId="7" borderId="0" xfId="4" applyFont="1"/>
    <xf numFmtId="0" fontId="4" fillId="16" borderId="3" xfId="4" applyFont="1" applyFill="1" applyBorder="1" applyAlignment="1">
      <alignment horizontal="center" vertical="center"/>
    </xf>
    <xf numFmtId="0" fontId="4" fillId="7" borderId="0" xfId="4" applyFont="1" applyAlignment="1">
      <alignment horizontal="center" vertical="center"/>
    </xf>
    <xf numFmtId="0" fontId="4" fillId="16" borderId="3" xfId="4" applyFont="1" applyFill="1" applyBorder="1" applyAlignment="1">
      <alignment horizontal="center" vertical="center" wrapText="1"/>
    </xf>
    <xf numFmtId="0" fontId="4" fillId="7" borderId="0" xfId="4" applyFont="1" applyAlignment="1">
      <alignment horizontal="justify" vertical="center"/>
    </xf>
    <xf numFmtId="0" fontId="4" fillId="7" borderId="0" xfId="4" applyFont="1" applyBorder="1" applyAlignment="1">
      <alignment wrapText="1"/>
    </xf>
    <xf numFmtId="3" fontId="4" fillId="7" borderId="0" xfId="4" applyNumberFormat="1" applyFont="1" applyBorder="1"/>
    <xf numFmtId="0" fontId="4" fillId="17" borderId="3" xfId="4" applyFont="1" applyFill="1" applyBorder="1" applyAlignment="1">
      <alignment horizontal="center" vertical="center" wrapText="1"/>
    </xf>
    <xf numFmtId="9" fontId="4" fillId="16" borderId="3" xfId="4" applyNumberFormat="1" applyFont="1" applyFill="1" applyBorder="1" applyAlignment="1">
      <alignment horizontal="center" vertical="center" wrapText="1"/>
    </xf>
    <xf numFmtId="0" fontId="4" fillId="16" borderId="7" xfId="4" applyFont="1" applyFill="1" applyBorder="1" applyAlignment="1">
      <alignment horizontal="center" vertical="center"/>
    </xf>
    <xf numFmtId="0" fontId="4" fillId="16" borderId="7" xfId="4" applyFont="1" applyFill="1" applyBorder="1" applyAlignment="1">
      <alignment horizontal="center" vertical="center" wrapText="1"/>
    </xf>
    <xf numFmtId="8" fontId="4" fillId="18" borderId="3" xfId="4" applyNumberFormat="1" applyFont="1" applyFill="1" applyBorder="1" applyAlignment="1">
      <alignment horizontal="center" vertical="center" wrapText="1"/>
    </xf>
    <xf numFmtId="8" fontId="4" fillId="18" borderId="7" xfId="4" applyNumberFormat="1" applyFont="1" applyFill="1" applyBorder="1" applyAlignment="1">
      <alignment horizontal="center" vertical="center" wrapText="1"/>
    </xf>
    <xf numFmtId="0" fontId="4" fillId="18" borderId="10" xfId="4" applyFont="1" applyFill="1" applyBorder="1" applyAlignment="1">
      <alignment horizontal="center" vertical="center"/>
    </xf>
    <xf numFmtId="3" fontId="4" fillId="18" borderId="12" xfId="4" applyNumberFormat="1" applyFont="1" applyFill="1" applyBorder="1" applyAlignment="1">
      <alignment horizontal="center" vertical="center"/>
    </xf>
    <xf numFmtId="0" fontId="4" fillId="18" borderId="12" xfId="4" applyFont="1" applyFill="1" applyBorder="1" applyAlignment="1">
      <alignment horizontal="center" vertical="center"/>
    </xf>
    <xf numFmtId="0" fontId="4" fillId="18" borderId="11" xfId="4" applyFont="1" applyFill="1" applyBorder="1" applyAlignment="1">
      <alignment horizontal="center" vertical="center"/>
    </xf>
    <xf numFmtId="9" fontId="4" fillId="18" borderId="3" xfId="4" applyNumberFormat="1" applyFont="1" applyFill="1" applyBorder="1" applyAlignment="1">
      <alignment horizontal="center" vertical="center" wrapText="1"/>
    </xf>
    <xf numFmtId="8" fontId="4" fillId="18" borderId="3" xfId="4" applyNumberFormat="1" applyFont="1" applyFill="1" applyBorder="1" applyAlignment="1">
      <alignment horizontal="center" vertical="center"/>
    </xf>
    <xf numFmtId="8" fontId="4" fillId="18" borderId="7" xfId="4" applyNumberFormat="1" applyFont="1" applyFill="1" applyBorder="1" applyAlignment="1">
      <alignment horizontal="center" vertical="center"/>
    </xf>
    <xf numFmtId="8" fontId="4" fillId="18" borderId="2" xfId="4" applyNumberFormat="1" applyFont="1" applyFill="1" applyBorder="1" applyAlignment="1">
      <alignment horizontal="center" vertical="center"/>
    </xf>
    <xf numFmtId="0" fontId="4" fillId="18" borderId="2" xfId="4" applyFont="1" applyFill="1" applyBorder="1" applyAlignment="1">
      <alignment horizontal="center" vertical="center"/>
    </xf>
    <xf numFmtId="8" fontId="4" fillId="18" borderId="12" xfId="4" applyNumberFormat="1" applyFont="1" applyFill="1" applyBorder="1" applyAlignment="1">
      <alignment horizontal="center" vertical="center"/>
    </xf>
    <xf numFmtId="8" fontId="4" fillId="18" borderId="6" xfId="4" applyNumberFormat="1" applyFont="1" applyFill="1" applyBorder="1" applyAlignment="1">
      <alignment horizontal="center" vertical="center"/>
    </xf>
    <xf numFmtId="0" fontId="4" fillId="15" borderId="3" xfId="4" applyFont="1" applyFill="1" applyBorder="1" applyAlignment="1">
      <alignment horizontal="center" vertical="center" wrapText="1"/>
    </xf>
    <xf numFmtId="8" fontId="4" fillId="15" borderId="3" xfId="4" applyNumberFormat="1" applyFont="1" applyFill="1" applyBorder="1" applyAlignment="1">
      <alignment horizontal="center" vertical="center"/>
    </xf>
    <xf numFmtId="0" fontId="4" fillId="18" borderId="3" xfId="4" applyFont="1" applyFill="1" applyBorder="1" applyAlignment="1">
      <alignment horizontal="center" vertical="center"/>
    </xf>
    <xf numFmtId="3" fontId="4" fillId="18" borderId="1" xfId="4" applyNumberFormat="1" applyFont="1" applyFill="1" applyBorder="1" applyAlignment="1">
      <alignment horizontal="center" vertical="center"/>
    </xf>
    <xf numFmtId="0" fontId="4" fillId="18" borderId="1" xfId="4" applyFont="1" applyFill="1" applyBorder="1" applyAlignment="1">
      <alignment horizontal="center" vertical="center"/>
    </xf>
    <xf numFmtId="6" fontId="4" fillId="18" borderId="2" xfId="4" applyNumberFormat="1" applyFont="1" applyFill="1" applyBorder="1" applyAlignment="1">
      <alignment horizontal="center" vertical="center"/>
    </xf>
    <xf numFmtId="6" fontId="4" fillId="18" borderId="8" xfId="4" applyNumberFormat="1" applyFont="1" applyFill="1" applyBorder="1" applyAlignment="1">
      <alignment horizontal="center" vertical="center"/>
    </xf>
    <xf numFmtId="0" fontId="7" fillId="17" borderId="3" xfId="4" applyFont="1" applyFill="1" applyBorder="1" applyAlignment="1">
      <alignment horizontal="center" vertical="center" wrapText="1"/>
    </xf>
    <xf numFmtId="0" fontId="7" fillId="17" borderId="7" xfId="4" applyFont="1" applyFill="1" applyBorder="1" applyAlignment="1">
      <alignment horizontal="center" vertical="center" wrapText="1"/>
    </xf>
    <xf numFmtId="0" fontId="4" fillId="18" borderId="9" xfId="4" applyFont="1" applyFill="1" applyBorder="1" applyAlignment="1">
      <alignment horizontal="center" vertical="center"/>
    </xf>
    <xf numFmtId="0" fontId="5" fillId="16" borderId="3" xfId="4" applyFont="1" applyFill="1" applyBorder="1" applyAlignment="1">
      <alignment horizontal="center" vertical="center"/>
    </xf>
    <xf numFmtId="0" fontId="10" fillId="17" borderId="3" xfId="4" applyFont="1" applyFill="1" applyBorder="1" applyAlignment="1">
      <alignment horizontal="center" vertical="center" wrapText="1"/>
    </xf>
    <xf numFmtId="0" fontId="2" fillId="9" borderId="0" xfId="6"/>
    <xf numFmtId="0" fontId="2" fillId="9" borderId="0" xfId="6" applyAlignment="1">
      <alignment horizontal="center" vertical="center"/>
    </xf>
    <xf numFmtId="0" fontId="4" fillId="9" borderId="0" xfId="6" applyFont="1"/>
    <xf numFmtId="0" fontId="2" fillId="14" borderId="3" xfId="6" applyFill="1" applyBorder="1" applyAlignment="1">
      <alignment horizontal="center" vertical="center" wrapText="1"/>
    </xf>
    <xf numFmtId="0" fontId="2" fillId="16" borderId="3" xfId="6" applyFill="1" applyBorder="1" applyAlignment="1">
      <alignment horizontal="center" vertical="center" wrapText="1"/>
    </xf>
    <xf numFmtId="8" fontId="2" fillId="16" borderId="3" xfId="6" applyNumberFormat="1" applyFill="1" applyBorder="1" applyAlignment="1">
      <alignment horizontal="center" vertical="center" wrapText="1"/>
    </xf>
    <xf numFmtId="8" fontId="2" fillId="16" borderId="7" xfId="6" applyNumberFormat="1" applyFill="1" applyBorder="1" applyAlignment="1">
      <alignment horizontal="center" vertical="center" wrapText="1"/>
    </xf>
    <xf numFmtId="0" fontId="2" fillId="16" borderId="10" xfId="6" applyFill="1" applyBorder="1" applyAlignment="1">
      <alignment horizontal="center" vertical="center" wrapText="1"/>
    </xf>
    <xf numFmtId="0" fontId="2" fillId="16" borderId="12" xfId="6" applyFill="1" applyBorder="1" applyAlignment="1">
      <alignment horizontal="center" vertical="center" wrapText="1"/>
    </xf>
    <xf numFmtId="6" fontId="2" fillId="16" borderId="12" xfId="6" applyNumberFormat="1" applyFill="1" applyBorder="1" applyAlignment="1">
      <alignment horizontal="center" vertical="center" wrapText="1"/>
    </xf>
    <xf numFmtId="0" fontId="2" fillId="16" borderId="11" xfId="6" applyFill="1" applyBorder="1" applyAlignment="1">
      <alignment horizontal="center" vertical="center" wrapText="1"/>
    </xf>
    <xf numFmtId="9" fontId="2" fillId="16" borderId="3" xfId="6" applyNumberFormat="1" applyFill="1" applyBorder="1" applyAlignment="1">
      <alignment horizontal="center" vertical="center" wrapText="1"/>
    </xf>
    <xf numFmtId="9" fontId="2" fillId="16" borderId="6" xfId="6" applyNumberFormat="1" applyFill="1" applyBorder="1" applyAlignment="1">
      <alignment horizontal="center" vertical="center" wrapText="1"/>
    </xf>
    <xf numFmtId="8" fontId="2" fillId="16" borderId="11" xfId="6" applyNumberFormat="1" applyFill="1" applyBorder="1" applyAlignment="1">
      <alignment horizontal="center" vertical="center"/>
    </xf>
    <xf numFmtId="8" fontId="2" fillId="16" borderId="3" xfId="6" applyNumberFormat="1" applyFill="1" applyBorder="1" applyAlignment="1">
      <alignment horizontal="center" vertical="center"/>
    </xf>
    <xf numFmtId="0" fontId="2" fillId="16" borderId="12" xfId="6" applyFill="1" applyBorder="1" applyAlignment="1">
      <alignment horizontal="center" vertical="center"/>
    </xf>
    <xf numFmtId="0" fontId="2" fillId="16" borderId="2" xfId="6" applyFill="1" applyBorder="1" applyAlignment="1">
      <alignment horizontal="center" vertical="center"/>
    </xf>
    <xf numFmtId="8" fontId="2" fillId="16" borderId="2" xfId="6" applyNumberFormat="1" applyFill="1" applyBorder="1" applyAlignment="1">
      <alignment horizontal="center" vertical="center"/>
    </xf>
    <xf numFmtId="0" fontId="2" fillId="16" borderId="11" xfId="6" applyFill="1" applyBorder="1" applyAlignment="1">
      <alignment horizontal="center" vertical="center"/>
    </xf>
    <xf numFmtId="0" fontId="2" fillId="16" borderId="6" xfId="6" applyFill="1" applyBorder="1" applyAlignment="1">
      <alignment horizontal="center" vertical="center"/>
    </xf>
    <xf numFmtId="0" fontId="2" fillId="16" borderId="3" xfId="6" applyFill="1" applyBorder="1" applyAlignment="1">
      <alignment horizontal="center" vertical="center"/>
    </xf>
    <xf numFmtId="8" fontId="2" fillId="16" borderId="7" xfId="6" applyNumberFormat="1" applyFill="1" applyBorder="1" applyAlignment="1">
      <alignment horizontal="center" vertical="center"/>
    </xf>
    <xf numFmtId="8" fontId="2" fillId="16" borderId="12" xfId="6" applyNumberFormat="1" applyFill="1" applyBorder="1" applyAlignment="1">
      <alignment horizontal="center" vertical="center"/>
    </xf>
    <xf numFmtId="6" fontId="2" fillId="16" borderId="1" xfId="6" applyNumberFormat="1" applyFill="1" applyBorder="1" applyAlignment="1">
      <alignment horizontal="center" vertical="center"/>
    </xf>
    <xf numFmtId="0" fontId="2" fillId="16" borderId="10" xfId="6" applyFill="1" applyBorder="1" applyAlignment="1">
      <alignment horizontal="center" vertical="center"/>
    </xf>
    <xf numFmtId="6" fontId="2" fillId="16" borderId="2" xfId="6" applyNumberFormat="1" applyFill="1" applyBorder="1" applyAlignment="1">
      <alignment horizontal="center" vertical="center"/>
    </xf>
    <xf numFmtId="6" fontId="2" fillId="16" borderId="10" xfId="6" applyNumberFormat="1" applyFill="1" applyBorder="1" applyAlignment="1">
      <alignment horizontal="center" vertical="center"/>
    </xf>
    <xf numFmtId="6" fontId="2" fillId="16" borderId="12" xfId="6" applyNumberFormat="1" applyFill="1" applyBorder="1" applyAlignment="1">
      <alignment horizontal="center" vertical="center"/>
    </xf>
    <xf numFmtId="0" fontId="2" fillId="16" borderId="13" xfId="6" applyFill="1" applyBorder="1" applyAlignment="1">
      <alignment horizontal="center" vertical="center" wrapText="1"/>
    </xf>
    <xf numFmtId="8" fontId="2" fillId="16" borderId="10" xfId="6" applyNumberFormat="1" applyFill="1" applyBorder="1" applyAlignment="1">
      <alignment horizontal="center" vertical="center"/>
    </xf>
    <xf numFmtId="8" fontId="4" fillId="16" borderId="3" xfId="6" applyNumberFormat="1" applyFont="1" applyFill="1" applyBorder="1" applyAlignment="1">
      <alignment horizontal="center" vertical="center"/>
    </xf>
    <xf numFmtId="6" fontId="4" fillId="16" borderId="8" xfId="6" applyNumberFormat="1" applyFont="1" applyFill="1" applyBorder="1" applyAlignment="1">
      <alignment horizontal="center" vertical="center"/>
    </xf>
    <xf numFmtId="8" fontId="4" fillId="16" borderId="2" xfId="6" applyNumberFormat="1" applyFont="1" applyFill="1" applyBorder="1" applyAlignment="1">
      <alignment horizontal="center" vertical="center"/>
    </xf>
    <xf numFmtId="3" fontId="4" fillId="16" borderId="2" xfId="6" applyNumberFormat="1" applyFont="1" applyFill="1" applyBorder="1" applyAlignment="1">
      <alignment horizontal="center" vertical="center"/>
    </xf>
    <xf numFmtId="0" fontId="4" fillId="16" borderId="9" xfId="6" applyFont="1" applyFill="1" applyBorder="1" applyAlignment="1">
      <alignment horizontal="center" vertical="center" wrapText="1"/>
    </xf>
    <xf numFmtId="6" fontId="4" fillId="16" borderId="12" xfId="6" applyNumberFormat="1" applyFont="1" applyFill="1" applyBorder="1" applyAlignment="1">
      <alignment horizontal="center" vertical="center"/>
    </xf>
    <xf numFmtId="0" fontId="4" fillId="16" borderId="12" xfId="6" applyFont="1" applyFill="1" applyBorder="1" applyAlignment="1">
      <alignment horizontal="center" vertical="center"/>
    </xf>
    <xf numFmtId="0" fontId="4" fillId="16" borderId="11" xfId="6" applyFont="1" applyFill="1" applyBorder="1" applyAlignment="1">
      <alignment horizontal="center" vertical="center"/>
    </xf>
    <xf numFmtId="8" fontId="4" fillId="16" borderId="5" xfId="6" applyNumberFormat="1" applyFont="1" applyFill="1" applyBorder="1" applyAlignment="1">
      <alignment horizontal="center" vertical="center"/>
    </xf>
    <xf numFmtId="0" fontId="2" fillId="16" borderId="1" xfId="6" applyFill="1" applyBorder="1" applyAlignment="1">
      <alignment horizontal="center" vertical="center"/>
    </xf>
    <xf numFmtId="0" fontId="2" fillId="17" borderId="3" xfId="6" applyFill="1" applyBorder="1" applyAlignment="1">
      <alignment horizontal="center" vertical="center"/>
    </xf>
    <xf numFmtId="0" fontId="2" fillId="17" borderId="11" xfId="6" applyFill="1" applyBorder="1" applyAlignment="1">
      <alignment horizontal="center" vertical="center"/>
    </xf>
    <xf numFmtId="9" fontId="2" fillId="15" borderId="3" xfId="6" applyNumberFormat="1" applyFill="1" applyBorder="1" applyAlignment="1">
      <alignment horizontal="center" vertical="center" wrapText="1"/>
    </xf>
    <xf numFmtId="0" fontId="2" fillId="15" borderId="7" xfId="6" applyFill="1" applyBorder="1" applyAlignment="1">
      <alignment horizontal="center" vertical="center"/>
    </xf>
    <xf numFmtId="0" fontId="2" fillId="15" borderId="7" xfId="6" applyFill="1" applyBorder="1" applyAlignment="1">
      <alignment horizontal="center" vertical="center" wrapText="1"/>
    </xf>
    <xf numFmtId="0" fontId="2" fillId="15" borderId="3" xfId="6" applyFill="1" applyBorder="1" applyAlignment="1">
      <alignment horizontal="center" vertical="center" wrapText="1"/>
    </xf>
    <xf numFmtId="0" fontId="2" fillId="15" borderId="11" xfId="6" applyFill="1" applyBorder="1" applyAlignment="1">
      <alignment horizontal="center" vertical="center"/>
    </xf>
    <xf numFmtId="0" fontId="2" fillId="15" borderId="3" xfId="6" applyFill="1" applyBorder="1" applyAlignment="1">
      <alignment horizontal="center" vertical="center"/>
    </xf>
    <xf numFmtId="0" fontId="2" fillId="22" borderId="3" xfId="6" applyFill="1" applyBorder="1" applyAlignment="1">
      <alignment horizontal="center" vertical="center" wrapText="1"/>
    </xf>
    <xf numFmtId="0" fontId="2" fillId="22" borderId="3" xfId="6" applyFill="1" applyBorder="1" applyAlignment="1">
      <alignment horizontal="center" vertical="center"/>
    </xf>
    <xf numFmtId="0" fontId="2" fillId="19" borderId="0" xfId="7"/>
    <xf numFmtId="0" fontId="2" fillId="19" borderId="0" xfId="7" applyAlignment="1">
      <alignment horizontal="center" vertical="center"/>
    </xf>
    <xf numFmtId="8" fontId="2" fillId="19" borderId="0" xfId="7" applyNumberFormat="1" applyAlignment="1">
      <alignment horizontal="center" vertical="center"/>
    </xf>
    <xf numFmtId="0" fontId="2" fillId="19" borderId="0" xfId="7" applyAlignment="1">
      <alignment horizontal="center"/>
    </xf>
    <xf numFmtId="0" fontId="4" fillId="19" borderId="0" xfId="7" applyFont="1"/>
    <xf numFmtId="0" fontId="4" fillId="19" borderId="0" xfId="7" applyFont="1" applyAlignment="1">
      <alignment horizontal="center" vertical="center"/>
    </xf>
    <xf numFmtId="8" fontId="4" fillId="19" borderId="0" xfId="7" applyNumberFormat="1" applyFont="1" applyAlignment="1">
      <alignment horizontal="center" vertical="center"/>
    </xf>
    <xf numFmtId="0" fontId="2" fillId="19" borderId="0" xfId="7" applyBorder="1" applyAlignment="1">
      <alignment horizontal="center" vertical="center" wrapText="1"/>
    </xf>
    <xf numFmtId="0" fontId="2" fillId="19" borderId="0" xfId="7" applyAlignment="1"/>
    <xf numFmtId="0" fontId="16" fillId="19" borderId="0" xfId="7" applyFont="1" applyAlignment="1">
      <alignment vertical="center"/>
    </xf>
    <xf numFmtId="0" fontId="13" fillId="19" borderId="0" xfId="7" applyFont="1" applyBorder="1" applyAlignment="1">
      <alignment horizontal="center" vertical="center" wrapText="1"/>
    </xf>
    <xf numFmtId="0" fontId="9" fillId="24" borderId="3" xfId="7" applyFont="1" applyFill="1" applyBorder="1" applyAlignment="1">
      <alignment horizontal="center" vertical="center" wrapText="1"/>
    </xf>
    <xf numFmtId="8" fontId="4" fillId="3" borderId="3" xfId="7" applyNumberFormat="1" applyFont="1" applyFill="1" applyBorder="1" applyAlignment="1">
      <alignment horizontal="center" vertical="center" wrapText="1"/>
    </xf>
    <xf numFmtId="8" fontId="4" fillId="3" borderId="7" xfId="7" applyNumberFormat="1" applyFont="1" applyFill="1" applyBorder="1" applyAlignment="1">
      <alignment horizontal="center" vertical="center" wrapText="1"/>
    </xf>
    <xf numFmtId="0" fontId="4" fillId="3" borderId="10" xfId="7" applyFont="1" applyFill="1" applyBorder="1" applyAlignment="1">
      <alignment horizontal="center" vertical="center" wrapText="1"/>
    </xf>
    <xf numFmtId="6" fontId="4" fillId="3" borderId="12" xfId="7" applyNumberFormat="1" applyFont="1" applyFill="1" applyBorder="1" applyAlignment="1">
      <alignment horizontal="center" vertical="center" wrapText="1"/>
    </xf>
    <xf numFmtId="0" fontId="4" fillId="3" borderId="11" xfId="7" applyFont="1" applyFill="1" applyBorder="1" applyAlignment="1">
      <alignment horizontal="center" vertical="center" wrapText="1"/>
    </xf>
    <xf numFmtId="9" fontId="4" fillId="3" borderId="6" xfId="7" applyNumberFormat="1" applyFont="1" applyFill="1" applyBorder="1" applyAlignment="1">
      <alignment horizontal="center" vertical="center" wrapText="1"/>
    </xf>
    <xf numFmtId="8" fontId="4" fillId="3" borderId="3" xfId="7" applyNumberFormat="1" applyFont="1" applyFill="1" applyBorder="1" applyAlignment="1">
      <alignment horizontal="center" vertical="center"/>
    </xf>
    <xf numFmtId="8" fontId="4" fillId="3" borderId="10" xfId="7" applyNumberFormat="1" applyFont="1" applyFill="1" applyBorder="1" applyAlignment="1">
      <alignment horizontal="center" vertical="center"/>
    </xf>
    <xf numFmtId="8" fontId="4" fillId="3" borderId="12" xfId="7" applyNumberFormat="1" applyFont="1" applyFill="1" applyBorder="1" applyAlignment="1">
      <alignment horizontal="center" vertical="center"/>
    </xf>
    <xf numFmtId="8" fontId="4" fillId="3" borderId="11" xfId="7" applyNumberFormat="1" applyFont="1" applyFill="1" applyBorder="1" applyAlignment="1">
      <alignment horizontal="center" vertical="center"/>
    </xf>
    <xf numFmtId="0" fontId="4" fillId="3" borderId="10" xfId="7" applyNumberFormat="1" applyFont="1" applyFill="1" applyBorder="1" applyAlignment="1">
      <alignment horizontal="center" vertical="center"/>
    </xf>
    <xf numFmtId="0" fontId="4" fillId="3" borderId="12" xfId="7" applyFont="1" applyFill="1" applyBorder="1" applyAlignment="1">
      <alignment horizontal="center" vertical="center"/>
    </xf>
    <xf numFmtId="0" fontId="4" fillId="3" borderId="11" xfId="7" applyFont="1" applyFill="1" applyBorder="1" applyAlignment="1">
      <alignment horizontal="center" vertical="center"/>
    </xf>
    <xf numFmtId="0" fontId="4" fillId="3" borderId="3" xfId="7" applyFont="1" applyFill="1" applyBorder="1" applyAlignment="1">
      <alignment horizontal="center" vertical="center"/>
    </xf>
    <xf numFmtId="0" fontId="4" fillId="3" borderId="7" xfId="7" applyFont="1" applyFill="1" applyBorder="1" applyAlignment="1">
      <alignment horizontal="center" vertical="center"/>
    </xf>
    <xf numFmtId="0" fontId="4" fillId="3" borderId="8" xfId="7" applyFont="1" applyFill="1" applyBorder="1" applyAlignment="1">
      <alignment horizontal="center" vertical="center"/>
    </xf>
    <xf numFmtId="0" fontId="4" fillId="3" borderId="2" xfId="7" applyFont="1" applyFill="1" applyBorder="1" applyAlignment="1">
      <alignment horizontal="center" vertical="center"/>
    </xf>
    <xf numFmtId="0" fontId="4" fillId="3" borderId="9" xfId="7" applyFont="1" applyFill="1" applyBorder="1" applyAlignment="1">
      <alignment horizontal="center" vertical="center"/>
    </xf>
    <xf numFmtId="0" fontId="4" fillId="3" borderId="10" xfId="7" applyFont="1" applyFill="1" applyBorder="1" applyAlignment="1">
      <alignment horizontal="center" vertical="center"/>
    </xf>
    <xf numFmtId="6" fontId="4" fillId="3" borderId="2" xfId="7" applyNumberFormat="1" applyFont="1" applyFill="1" applyBorder="1" applyAlignment="1">
      <alignment horizontal="center" vertical="center"/>
    </xf>
    <xf numFmtId="0" fontId="4" fillId="3" borderId="5" xfId="7" applyFont="1" applyFill="1" applyBorder="1" applyAlignment="1">
      <alignment horizontal="center" vertical="center"/>
    </xf>
    <xf numFmtId="6" fontId="4" fillId="3" borderId="12" xfId="7" applyNumberFormat="1" applyFont="1" applyFill="1" applyBorder="1" applyAlignment="1">
      <alignment horizontal="center" vertical="center"/>
    </xf>
    <xf numFmtId="3" fontId="4" fillId="3" borderId="12" xfId="7" applyNumberFormat="1" applyFont="1" applyFill="1" applyBorder="1" applyAlignment="1">
      <alignment horizontal="center" vertical="center"/>
    </xf>
    <xf numFmtId="9" fontId="4" fillId="3" borderId="3" xfId="7" applyNumberFormat="1" applyFont="1" applyFill="1" applyBorder="1" applyAlignment="1">
      <alignment horizontal="center" vertical="center" wrapText="1"/>
    </xf>
    <xf numFmtId="8" fontId="4" fillId="3" borderId="7" xfId="7" applyNumberFormat="1" applyFont="1" applyFill="1" applyBorder="1" applyAlignment="1">
      <alignment horizontal="center" vertical="center"/>
    </xf>
    <xf numFmtId="8" fontId="4" fillId="3" borderId="2" xfId="7" applyNumberFormat="1" applyFont="1" applyFill="1" applyBorder="1" applyAlignment="1">
      <alignment horizontal="center" vertical="center"/>
    </xf>
    <xf numFmtId="3" fontId="4" fillId="3" borderId="1" xfId="7" applyNumberFormat="1" applyFont="1" applyFill="1" applyBorder="1" applyAlignment="1">
      <alignment horizontal="center" vertical="center"/>
    </xf>
    <xf numFmtId="0" fontId="4" fillId="3" borderId="1" xfId="7" applyFont="1" applyFill="1" applyBorder="1" applyAlignment="1">
      <alignment horizontal="center" vertical="center"/>
    </xf>
    <xf numFmtId="0" fontId="4" fillId="3" borderId="12" xfId="7" applyFont="1" applyFill="1" applyBorder="1" applyAlignment="1">
      <alignment horizontal="center" vertical="center" wrapText="1"/>
    </xf>
    <xf numFmtId="0" fontId="4" fillId="3" borderId="6" xfId="7" applyFont="1" applyFill="1" applyBorder="1" applyAlignment="1">
      <alignment horizontal="center" vertical="center"/>
    </xf>
    <xf numFmtId="6" fontId="4" fillId="3" borderId="1" xfId="7" applyNumberFormat="1" applyFont="1" applyFill="1" applyBorder="1" applyAlignment="1">
      <alignment horizontal="center" vertical="center"/>
    </xf>
    <xf numFmtId="0" fontId="4" fillId="26" borderId="3" xfId="7" applyFont="1" applyFill="1" applyBorder="1" applyAlignment="1">
      <alignment horizontal="center" vertical="center" wrapText="1"/>
    </xf>
    <xf numFmtId="8" fontId="4" fillId="26" borderId="3" xfId="7" applyNumberFormat="1" applyFont="1" applyFill="1" applyBorder="1" applyAlignment="1">
      <alignment horizontal="center" vertical="center"/>
    </xf>
    <xf numFmtId="0" fontId="4" fillId="26" borderId="3" xfId="7" applyFont="1" applyFill="1" applyBorder="1" applyAlignment="1">
      <alignment horizontal="center" vertical="center"/>
    </xf>
    <xf numFmtId="0" fontId="2" fillId="19" borderId="0" xfId="7" applyBorder="1"/>
    <xf numFmtId="0" fontId="13" fillId="19" borderId="0" xfId="7" applyFont="1"/>
    <xf numFmtId="0" fontId="12" fillId="19" borderId="0" xfId="7" applyFont="1" applyBorder="1" applyAlignment="1">
      <alignment vertical="center" wrapText="1"/>
    </xf>
    <xf numFmtId="0" fontId="2" fillId="27" borderId="0" xfId="8" applyFill="1"/>
    <xf numFmtId="0" fontId="2" fillId="27" borderId="0" xfId="8" applyFill="1" applyAlignment="1"/>
    <xf numFmtId="0" fontId="2" fillId="27" borderId="0" xfId="8" applyFill="1" applyBorder="1" applyAlignment="1">
      <alignment vertical="center"/>
    </xf>
    <xf numFmtId="3" fontId="2" fillId="27" borderId="0" xfId="8" applyNumberFormat="1" applyFill="1" applyBorder="1" applyAlignment="1">
      <alignment horizontal="right"/>
    </xf>
    <xf numFmtId="0" fontId="0" fillId="27" borderId="0" xfId="0" applyFill="1"/>
    <xf numFmtId="0" fontId="2" fillId="27" borderId="0" xfId="8" applyFill="1" applyBorder="1" applyAlignment="1">
      <alignment wrapText="1"/>
    </xf>
    <xf numFmtId="0" fontId="0" fillId="27" borderId="0" xfId="0" applyFill="1" applyBorder="1"/>
    <xf numFmtId="0" fontId="2" fillId="27" borderId="0" xfId="8" applyFill="1" applyAlignment="1">
      <alignment vertical="center"/>
    </xf>
    <xf numFmtId="0" fontId="4" fillId="27" borderId="0" xfId="8" applyFont="1" applyFill="1" applyAlignment="1">
      <alignment vertical="center"/>
    </xf>
    <xf numFmtId="0" fontId="2" fillId="27" borderId="0" xfId="8" applyFill="1" applyBorder="1"/>
    <xf numFmtId="0" fontId="4" fillId="27" borderId="0" xfId="8" applyFont="1" applyFill="1" applyBorder="1" applyAlignment="1">
      <alignment vertical="center"/>
    </xf>
    <xf numFmtId="0" fontId="4" fillId="27" borderId="0" xfId="8" applyFont="1" applyFill="1"/>
    <xf numFmtId="0" fontId="4" fillId="27" borderId="0" xfId="8" applyFont="1" applyFill="1" applyBorder="1" applyAlignment="1"/>
    <xf numFmtId="3" fontId="4" fillId="27" borderId="0" xfId="8" applyNumberFormat="1" applyFont="1" applyFill="1" applyBorder="1" applyAlignment="1">
      <alignment horizontal="right"/>
    </xf>
    <xf numFmtId="8" fontId="4" fillId="2" borderId="3" xfId="8" applyNumberFormat="1" applyFont="1" applyFill="1" applyBorder="1" applyAlignment="1">
      <alignment horizontal="right"/>
    </xf>
    <xf numFmtId="3" fontId="4" fillId="2" borderId="3" xfId="8" applyNumberFormat="1" applyFont="1" applyFill="1" applyBorder="1" applyAlignment="1">
      <alignment horizontal="right"/>
    </xf>
    <xf numFmtId="3" fontId="4" fillId="2" borderId="3" xfId="8" applyNumberFormat="1" applyFont="1" applyFill="1" applyBorder="1" applyAlignment="1">
      <alignment horizontal="right" wrapText="1"/>
    </xf>
    <xf numFmtId="3" fontId="4" fillId="2" borderId="3" xfId="8" applyNumberFormat="1" applyFont="1" applyFill="1" applyBorder="1" applyAlignment="1">
      <alignment horizontal="center" wrapText="1"/>
    </xf>
    <xf numFmtId="3" fontId="4" fillId="2" borderId="3" xfId="8" applyNumberFormat="1" applyFont="1" applyFill="1" applyBorder="1"/>
    <xf numFmtId="8" fontId="4" fillId="2" borderId="3" xfId="8" applyNumberFormat="1" applyFont="1" applyFill="1" applyBorder="1" applyAlignment="1"/>
    <xf numFmtId="8" fontId="4" fillId="2" borderId="3" xfId="8" applyNumberFormat="1" applyFont="1" applyFill="1" applyBorder="1"/>
    <xf numFmtId="0" fontId="4" fillId="2" borderId="3" xfId="8" applyFont="1" applyFill="1" applyBorder="1"/>
    <xf numFmtId="0" fontId="7" fillId="28" borderId="3" xfId="8" applyFont="1" applyFill="1" applyBorder="1"/>
    <xf numFmtId="0" fontId="6" fillId="28" borderId="3" xfId="8" applyFont="1" applyFill="1" applyBorder="1"/>
    <xf numFmtId="0" fontId="6" fillId="28" borderId="3" xfId="8" applyFont="1" applyFill="1" applyBorder="1" applyAlignment="1">
      <alignment vertical="center" wrapText="1"/>
    </xf>
    <xf numFmtId="0" fontId="7" fillId="28" borderId="3" xfId="8" applyFont="1" applyFill="1" applyBorder="1" applyAlignment="1">
      <alignment wrapText="1"/>
    </xf>
    <xf numFmtId="0" fontId="0" fillId="29" borderId="0" xfId="0" applyFill="1"/>
    <xf numFmtId="0" fontId="0" fillId="29" borderId="0" xfId="0" applyFill="1" applyBorder="1" applyAlignment="1">
      <alignment vertical="center"/>
    </xf>
    <xf numFmtId="3" fontId="0" fillId="29" borderId="0" xfId="0" applyNumberFormat="1" applyFill="1" applyBorder="1"/>
    <xf numFmtId="0" fontId="0" fillId="29" borderId="0" xfId="0" applyFill="1" applyAlignment="1"/>
    <xf numFmtId="0" fontId="0" fillId="29" borderId="0" xfId="0" applyFill="1" applyBorder="1" applyAlignment="1">
      <alignment wrapText="1"/>
    </xf>
    <xf numFmtId="3" fontId="0" fillId="29" borderId="0" xfId="0" applyNumberFormat="1" applyFill="1" applyBorder="1" applyAlignment="1"/>
    <xf numFmtId="0" fontId="4" fillId="29" borderId="0" xfId="0" applyFont="1" applyFill="1"/>
    <xf numFmtId="3" fontId="20" fillId="21" borderId="3" xfId="0" applyNumberFormat="1" applyFont="1" applyFill="1" applyBorder="1" applyAlignment="1">
      <alignment horizontal="center" vertical="center" wrapText="1"/>
    </xf>
    <xf numFmtId="3" fontId="20" fillId="21" borderId="3" xfId="0" applyNumberFormat="1" applyFont="1" applyFill="1" applyBorder="1" applyAlignment="1">
      <alignment horizontal="right" vertical="center"/>
    </xf>
    <xf numFmtId="8" fontId="4" fillId="21" borderId="3" xfId="0" applyNumberFormat="1" applyFont="1" applyFill="1" applyBorder="1"/>
    <xf numFmtId="8" fontId="20" fillId="21" borderId="3" xfId="0" applyNumberFormat="1" applyFont="1" applyFill="1" applyBorder="1" applyAlignment="1">
      <alignment horizontal="right" vertical="center"/>
    </xf>
    <xf numFmtId="6" fontId="4" fillId="21" borderId="3" xfId="0" applyNumberFormat="1" applyFont="1" applyFill="1" applyBorder="1"/>
    <xf numFmtId="8" fontId="20" fillId="21" borderId="3" xfId="0" applyNumberFormat="1" applyFont="1" applyFill="1" applyBorder="1" applyAlignment="1">
      <alignment horizontal="center" vertical="center"/>
    </xf>
    <xf numFmtId="3" fontId="4" fillId="21" borderId="3" xfId="0" applyNumberFormat="1" applyFont="1" applyFill="1" applyBorder="1"/>
    <xf numFmtId="3" fontId="4" fillId="29" borderId="0" xfId="0" applyNumberFormat="1" applyFont="1" applyFill="1" applyBorder="1"/>
    <xf numFmtId="6" fontId="20" fillId="21" borderId="3" xfId="0" applyNumberFormat="1" applyFont="1" applyFill="1" applyBorder="1"/>
    <xf numFmtId="0" fontId="20" fillId="21" borderId="3" xfId="0" applyFont="1" applyFill="1" applyBorder="1"/>
    <xf numFmtId="0" fontId="0" fillId="16" borderId="0" xfId="0" applyFill="1"/>
    <xf numFmtId="0" fontId="0" fillId="16" borderId="0" xfId="0" applyFill="1" applyBorder="1" applyAlignment="1">
      <alignment vertical="center"/>
    </xf>
    <xf numFmtId="3" fontId="0" fillId="16" borderId="0" xfId="0" applyNumberFormat="1" applyFill="1" applyBorder="1"/>
    <xf numFmtId="0" fontId="0" fillId="16" borderId="0" xfId="0" applyFill="1" applyBorder="1" applyAlignment="1">
      <alignment wrapText="1"/>
    </xf>
    <xf numFmtId="0" fontId="0" fillId="16" borderId="0" xfId="0" applyFill="1" applyBorder="1" applyAlignment="1"/>
    <xf numFmtId="0" fontId="4" fillId="16" borderId="0" xfId="0" applyFont="1" applyFill="1"/>
    <xf numFmtId="3" fontId="21" fillId="13" borderId="3" xfId="0" applyNumberFormat="1" applyFont="1" applyFill="1" applyBorder="1" applyAlignment="1">
      <alignment horizontal="center" vertical="center" wrapText="1"/>
    </xf>
    <xf numFmtId="3" fontId="21" fillId="13" borderId="3" xfId="0" applyNumberFormat="1" applyFont="1" applyFill="1" applyBorder="1" applyAlignment="1">
      <alignment horizontal="right" vertical="center"/>
    </xf>
    <xf numFmtId="8" fontId="4" fillId="13" borderId="3" xfId="0" applyNumberFormat="1" applyFont="1" applyFill="1" applyBorder="1"/>
    <xf numFmtId="8" fontId="21" fillId="13" borderId="3" xfId="0" applyNumberFormat="1" applyFont="1" applyFill="1" applyBorder="1" applyAlignment="1">
      <alignment horizontal="right" vertical="center"/>
    </xf>
    <xf numFmtId="8" fontId="21" fillId="13" borderId="3" xfId="0" applyNumberFormat="1" applyFont="1" applyFill="1" applyBorder="1" applyAlignment="1">
      <alignment horizontal="center" vertical="center"/>
    </xf>
    <xf numFmtId="3" fontId="4" fillId="13" borderId="3" xfId="0" applyNumberFormat="1" applyFont="1" applyFill="1" applyBorder="1"/>
    <xf numFmtId="0" fontId="4" fillId="16" borderId="0" xfId="0" applyFont="1" applyFill="1" applyBorder="1" applyAlignment="1">
      <alignment vertical="center"/>
    </xf>
    <xf numFmtId="3" fontId="4" fillId="16" borderId="0" xfId="0" applyNumberFormat="1" applyFont="1" applyFill="1" applyBorder="1"/>
    <xf numFmtId="0" fontId="4" fillId="13" borderId="3" xfId="0" applyFont="1" applyFill="1" applyBorder="1"/>
    <xf numFmtId="0" fontId="7" fillId="23" borderId="3" xfId="0" applyFont="1" applyFill="1" applyBorder="1"/>
    <xf numFmtId="0" fontId="7" fillId="23" borderId="3" xfId="0" applyFont="1" applyFill="1" applyBorder="1" applyAlignment="1">
      <alignment vertical="center" wrapText="1"/>
    </xf>
    <xf numFmtId="0" fontId="4" fillId="16" borderId="0" xfId="0" applyFont="1" applyFill="1" applyBorder="1" applyAlignment="1">
      <alignment wrapText="1"/>
    </xf>
    <xf numFmtId="8" fontId="23" fillId="13" borderId="3" xfId="0" applyNumberFormat="1" applyFont="1" applyFill="1" applyBorder="1" applyAlignment="1">
      <alignment horizontal="right" vertical="center"/>
    </xf>
    <xf numFmtId="0" fontId="7" fillId="27" borderId="0" xfId="8" applyFont="1" applyFill="1" applyBorder="1" applyAlignment="1">
      <alignment wrapText="1"/>
    </xf>
    <xf numFmtId="3" fontId="4" fillId="27" borderId="0" xfId="8" applyNumberFormat="1" applyFont="1" applyFill="1" applyBorder="1" applyAlignment="1">
      <alignment horizontal="center" wrapText="1"/>
    </xf>
    <xf numFmtId="3" fontId="4" fillId="27" borderId="0" xfId="8" applyNumberFormat="1" applyFont="1" applyFill="1" applyBorder="1"/>
    <xf numFmtId="0" fontId="7" fillId="27" borderId="0" xfId="8" applyFont="1" applyFill="1" applyBorder="1"/>
    <xf numFmtId="8" fontId="4" fillId="27" borderId="0" xfId="8" applyNumberFormat="1" applyFont="1" applyFill="1" applyBorder="1" applyAlignment="1"/>
    <xf numFmtId="8" fontId="4" fillId="27" borderId="0" xfId="8" applyNumberFormat="1" applyFont="1" applyFill="1" applyBorder="1"/>
    <xf numFmtId="8" fontId="4" fillId="27" borderId="0" xfId="8" applyNumberFormat="1" applyFont="1" applyFill="1" applyBorder="1" applyAlignment="1">
      <alignment horizontal="right"/>
    </xf>
    <xf numFmtId="0" fontId="4" fillId="27" borderId="0" xfId="8" applyFont="1" applyFill="1" applyBorder="1"/>
    <xf numFmtId="0" fontId="0" fillId="28" borderId="0" xfId="0" applyFill="1"/>
    <xf numFmtId="0" fontId="2" fillId="28" borderId="0" xfId="8" applyFill="1" applyAlignment="1">
      <alignment vertical="center"/>
    </xf>
    <xf numFmtId="0" fontId="4" fillId="28" borderId="0" xfId="8" applyFont="1" applyFill="1" applyAlignment="1">
      <alignment vertical="center"/>
    </xf>
    <xf numFmtId="0" fontId="2" fillId="28" borderId="0" xfId="8" applyFill="1"/>
    <xf numFmtId="0" fontId="2" fillId="28" borderId="0" xfId="8" applyFill="1" applyBorder="1" applyAlignment="1">
      <alignment wrapText="1"/>
    </xf>
    <xf numFmtId="0" fontId="0" fillId="28" borderId="0" xfId="0" applyFill="1" applyBorder="1"/>
    <xf numFmtId="8" fontId="5" fillId="3" borderId="3" xfId="7" applyNumberFormat="1" applyFont="1" applyFill="1" applyBorder="1" applyAlignment="1">
      <alignment horizontal="center" vertical="center"/>
    </xf>
    <xf numFmtId="8" fontId="24" fillId="3" borderId="3" xfId="7" applyNumberFormat="1" applyFont="1" applyFill="1" applyBorder="1" applyAlignment="1">
      <alignment horizontal="center" vertical="center"/>
    </xf>
    <xf numFmtId="0" fontId="5" fillId="3" borderId="10" xfId="7" applyFont="1" applyFill="1" applyBorder="1" applyAlignment="1">
      <alignment horizontal="center" vertical="center"/>
    </xf>
    <xf numFmtId="8" fontId="5" fillId="3" borderId="12" xfId="7" applyNumberFormat="1" applyFont="1" applyFill="1" applyBorder="1" applyAlignment="1">
      <alignment horizontal="center" vertical="center"/>
    </xf>
    <xf numFmtId="0" fontId="5" fillId="3" borderId="12" xfId="7" applyFont="1" applyFill="1" applyBorder="1" applyAlignment="1">
      <alignment horizontal="center" vertical="center"/>
    </xf>
    <xf numFmtId="0" fontId="5" fillId="3" borderId="11" xfId="7" applyFont="1" applyFill="1" applyBorder="1" applyAlignment="1">
      <alignment horizontal="center" vertical="center"/>
    </xf>
    <xf numFmtId="8" fontId="5" fillId="3" borderId="6" xfId="7" applyNumberFormat="1" applyFont="1" applyFill="1" applyBorder="1" applyAlignment="1">
      <alignment horizontal="center" vertical="center"/>
    </xf>
    <xf numFmtId="0" fontId="25" fillId="4" borderId="0" xfId="1" applyFont="1"/>
    <xf numFmtId="0" fontId="6" fillId="11" borderId="3" xfId="3" applyFont="1" applyFill="1" applyBorder="1" applyAlignment="1">
      <alignment horizontal="center" vertical="center" wrapText="1"/>
    </xf>
    <xf numFmtId="9" fontId="4" fillId="13" borderId="6" xfId="3" applyNumberFormat="1" applyFont="1" applyFill="1" applyBorder="1" applyAlignment="1">
      <alignment horizontal="center" vertical="center" wrapText="1"/>
    </xf>
    <xf numFmtId="9" fontId="4" fillId="13" borderId="3" xfId="3" applyNumberFormat="1" applyFont="1" applyFill="1" applyBorder="1" applyAlignment="1">
      <alignment horizontal="center" vertical="center" wrapText="1"/>
    </xf>
    <xf numFmtId="0" fontId="3" fillId="10" borderId="0" xfId="3" applyFont="1" applyFill="1" applyBorder="1" applyAlignment="1">
      <alignment horizontal="center" vertical="center" wrapText="1"/>
    </xf>
    <xf numFmtId="0" fontId="2" fillId="12" borderId="3" xfId="3" applyFill="1" applyBorder="1" applyAlignment="1">
      <alignment horizontal="center"/>
    </xf>
    <xf numFmtId="0" fontId="6" fillId="11" borderId="10" xfId="3" applyFont="1" applyFill="1" applyBorder="1" applyAlignment="1">
      <alignment horizontal="center" vertical="center" wrapText="1"/>
    </xf>
    <xf numFmtId="0" fontId="7" fillId="10" borderId="3" xfId="3" applyFont="1" applyFill="1" applyBorder="1" applyAlignment="1">
      <alignment horizontal="center" vertical="center" wrapText="1"/>
    </xf>
    <xf numFmtId="0" fontId="4" fillId="10" borderId="3" xfId="3" applyFont="1" applyFill="1" applyBorder="1" applyAlignment="1">
      <alignment horizontal="center" vertical="center" wrapText="1"/>
    </xf>
    <xf numFmtId="0" fontId="4" fillId="11" borderId="3" xfId="3" applyFont="1" applyFill="1" applyBorder="1" applyAlignment="1">
      <alignment horizontal="center" vertical="center" wrapText="1"/>
    </xf>
    <xf numFmtId="0" fontId="4" fillId="11" borderId="10" xfId="3" applyFont="1" applyFill="1" applyBorder="1" applyAlignment="1">
      <alignment horizontal="center" vertical="center" wrapText="1"/>
    </xf>
    <xf numFmtId="0" fontId="4" fillId="11" borderId="3" xfId="3" applyFont="1" applyFill="1" applyBorder="1" applyAlignment="1">
      <alignment horizontal="center" vertical="center"/>
    </xf>
    <xf numFmtId="0" fontId="4" fillId="11" borderId="10" xfId="3" applyFont="1" applyFill="1" applyBorder="1" applyAlignment="1">
      <alignment horizontal="center" vertical="center"/>
    </xf>
    <xf numFmtId="0" fontId="7" fillId="17" borderId="3" xfId="4" applyFont="1" applyFill="1" applyBorder="1" applyAlignment="1">
      <alignment horizontal="center" vertical="center" wrapText="1"/>
    </xf>
    <xf numFmtId="0" fontId="7" fillId="15" borderId="10" xfId="4" applyFont="1" applyFill="1" applyBorder="1" applyAlignment="1">
      <alignment horizontal="center" vertical="center" wrapText="1"/>
    </xf>
    <xf numFmtId="0" fontId="7" fillId="15" borderId="12" xfId="4" applyFont="1" applyFill="1" applyBorder="1" applyAlignment="1">
      <alignment horizontal="center" vertical="center" wrapText="1"/>
    </xf>
    <xf numFmtId="0" fontId="7" fillId="15" borderId="11" xfId="4" applyFont="1" applyFill="1" applyBorder="1" applyAlignment="1">
      <alignment horizontal="center" vertical="center" wrapText="1"/>
    </xf>
    <xf numFmtId="0" fontId="8" fillId="14" borderId="0" xfId="4" applyFont="1" applyFill="1" applyBorder="1" applyAlignment="1">
      <alignment horizontal="center" vertical="center" wrapText="1"/>
    </xf>
    <xf numFmtId="0" fontId="9" fillId="17" borderId="3" xfId="4" applyFont="1" applyFill="1" applyBorder="1" applyAlignment="1">
      <alignment horizontal="center" vertical="center" wrapText="1"/>
    </xf>
    <xf numFmtId="0" fontId="2" fillId="17" borderId="3" xfId="4" applyFill="1" applyBorder="1" applyAlignment="1">
      <alignment horizontal="center"/>
    </xf>
    <xf numFmtId="0" fontId="4" fillId="17" borderId="3" xfId="4" applyFont="1" applyFill="1" applyBorder="1" applyAlignment="1">
      <alignment horizontal="center"/>
    </xf>
    <xf numFmtId="8" fontId="4" fillId="18" borderId="3" xfId="4" applyNumberFormat="1" applyFont="1" applyFill="1" applyBorder="1" applyAlignment="1">
      <alignment horizontal="center" vertical="center"/>
    </xf>
    <xf numFmtId="3" fontId="4" fillId="18" borderId="3" xfId="4" applyNumberFormat="1" applyFont="1" applyFill="1" applyBorder="1" applyAlignment="1">
      <alignment horizontal="center" vertical="center"/>
    </xf>
    <xf numFmtId="8" fontId="4" fillId="18" borderId="7" xfId="4" applyNumberFormat="1" applyFont="1" applyFill="1" applyBorder="1" applyAlignment="1">
      <alignment horizontal="center" vertical="center"/>
    </xf>
    <xf numFmtId="8" fontId="4" fillId="18" borderId="6" xfId="4" applyNumberFormat="1" applyFont="1" applyFill="1" applyBorder="1" applyAlignment="1">
      <alignment horizontal="center" vertical="center"/>
    </xf>
    <xf numFmtId="0" fontId="4" fillId="15" borderId="0" xfId="4" applyFont="1" applyFill="1" applyBorder="1" applyAlignment="1">
      <alignment horizontal="center" vertical="center" wrapText="1"/>
    </xf>
    <xf numFmtId="0" fontId="4" fillId="15" borderId="13" xfId="4" applyFont="1" applyFill="1" applyBorder="1" applyAlignment="1">
      <alignment horizontal="center" vertical="center" wrapText="1"/>
    </xf>
    <xf numFmtId="6" fontId="4" fillId="18" borderId="8" xfId="4" applyNumberFormat="1" applyFont="1" applyFill="1" applyBorder="1" applyAlignment="1">
      <alignment horizontal="center" vertical="center"/>
    </xf>
    <xf numFmtId="6" fontId="4" fillId="18" borderId="2" xfId="4" applyNumberFormat="1" applyFont="1" applyFill="1" applyBorder="1" applyAlignment="1">
      <alignment horizontal="center" vertical="center"/>
    </xf>
    <xf numFmtId="6" fontId="4" fillId="18" borderId="9" xfId="4" applyNumberFormat="1" applyFont="1" applyFill="1" applyBorder="1" applyAlignment="1">
      <alignment horizontal="center" vertical="center"/>
    </xf>
    <xf numFmtId="6" fontId="4" fillId="18" borderId="5" xfId="4" applyNumberFormat="1" applyFont="1" applyFill="1" applyBorder="1" applyAlignment="1">
      <alignment horizontal="center" vertical="center"/>
    </xf>
    <xf numFmtId="6" fontId="4" fillId="18" borderId="1" xfId="4" applyNumberFormat="1" applyFont="1" applyFill="1" applyBorder="1" applyAlignment="1">
      <alignment horizontal="center" vertical="center"/>
    </xf>
    <xf numFmtId="6" fontId="4" fillId="18" borderId="4" xfId="4" applyNumberFormat="1" applyFont="1" applyFill="1" applyBorder="1" applyAlignment="1">
      <alignment horizontal="center" vertical="center"/>
    </xf>
    <xf numFmtId="8" fontId="4" fillId="18" borderId="8" xfId="4" applyNumberFormat="1" applyFont="1" applyFill="1" applyBorder="1" applyAlignment="1">
      <alignment horizontal="center" vertical="center"/>
    </xf>
    <xf numFmtId="8" fontId="4" fillId="18" borderId="2" xfId="4" applyNumberFormat="1" applyFont="1" applyFill="1" applyBorder="1" applyAlignment="1">
      <alignment horizontal="center" vertical="center"/>
    </xf>
    <xf numFmtId="8" fontId="4" fillId="18" borderId="9" xfId="4" applyNumberFormat="1" applyFont="1" applyFill="1" applyBorder="1" applyAlignment="1">
      <alignment horizontal="center" vertical="center"/>
    </xf>
    <xf numFmtId="8" fontId="4" fillId="18" borderId="5" xfId="4" applyNumberFormat="1" applyFont="1" applyFill="1" applyBorder="1" applyAlignment="1">
      <alignment horizontal="center" vertical="center"/>
    </xf>
    <xf numFmtId="8" fontId="4" fillId="18" borderId="1" xfId="4" applyNumberFormat="1" applyFont="1" applyFill="1" applyBorder="1" applyAlignment="1">
      <alignment horizontal="center" vertical="center"/>
    </xf>
    <xf numFmtId="8" fontId="4" fillId="18" borderId="4" xfId="4" applyNumberFormat="1" applyFont="1" applyFill="1" applyBorder="1" applyAlignment="1">
      <alignment horizontal="center" vertical="center"/>
    </xf>
    <xf numFmtId="0" fontId="2" fillId="15" borderId="10" xfId="6" applyFill="1" applyBorder="1" applyAlignment="1">
      <alignment horizontal="center" vertical="center" wrapText="1"/>
    </xf>
    <xf numFmtId="0" fontId="2" fillId="15" borderId="12" xfId="6" applyFill="1" applyBorder="1" applyAlignment="1">
      <alignment horizontal="center" vertical="center" wrapText="1"/>
    </xf>
    <xf numFmtId="0" fontId="2" fillId="15" borderId="11" xfId="6" applyFill="1" applyBorder="1" applyAlignment="1">
      <alignment horizontal="center" vertical="center" wrapText="1"/>
    </xf>
    <xf numFmtId="0" fontId="2" fillId="14" borderId="3" xfId="6" applyFill="1" applyBorder="1" applyAlignment="1">
      <alignment horizontal="center" vertical="center" wrapText="1"/>
    </xf>
    <xf numFmtId="0" fontId="2" fillId="14" borderId="3" xfId="6" applyFill="1" applyBorder="1" applyAlignment="1">
      <alignment horizontal="center"/>
    </xf>
    <xf numFmtId="0" fontId="4" fillId="14" borderId="3" xfId="6" applyFont="1" applyFill="1" applyBorder="1" applyAlignment="1">
      <alignment horizontal="center" vertical="center" wrapText="1"/>
    </xf>
    <xf numFmtId="0" fontId="2" fillId="17" borderId="3" xfId="6" applyFill="1" applyBorder="1" applyAlignment="1">
      <alignment horizontal="center" vertical="center" wrapText="1"/>
    </xf>
    <xf numFmtId="0" fontId="11" fillId="16" borderId="0" xfId="6" applyFont="1" applyFill="1" applyBorder="1" applyAlignment="1">
      <alignment horizontal="center" vertical="center" wrapText="1"/>
    </xf>
    <xf numFmtId="0" fontId="16" fillId="19" borderId="0" xfId="7" applyFont="1" applyAlignment="1">
      <alignment horizontal="center" vertical="center"/>
    </xf>
    <xf numFmtId="0" fontId="17" fillId="19" borderId="0" xfId="7" applyFont="1" applyBorder="1" applyAlignment="1">
      <alignment horizontal="center" vertical="center" wrapText="1"/>
    </xf>
    <xf numFmtId="0" fontId="17" fillId="19" borderId="0" xfId="7" applyFont="1" applyAlignment="1">
      <alignment horizontal="center" vertical="center"/>
    </xf>
    <xf numFmtId="0" fontId="17" fillId="19" borderId="0" xfId="7" applyFont="1" applyAlignment="1">
      <alignment horizontal="center"/>
    </xf>
    <xf numFmtId="0" fontId="19" fillId="22" borderId="0" xfId="7" applyFont="1" applyFill="1" applyBorder="1" applyAlignment="1">
      <alignment horizontal="center" vertical="center" wrapText="1"/>
    </xf>
    <xf numFmtId="0" fontId="4" fillId="25" borderId="3" xfId="7" applyFont="1" applyFill="1" applyBorder="1" applyAlignment="1">
      <alignment horizontal="center" vertical="center" wrapText="1"/>
    </xf>
    <xf numFmtId="0" fontId="0" fillId="25" borderId="3" xfId="0" applyFill="1" applyBorder="1" applyAlignment="1">
      <alignment horizontal="center"/>
    </xf>
    <xf numFmtId="0" fontId="4" fillId="25" borderId="3" xfId="7" applyFont="1" applyFill="1" applyBorder="1" applyAlignment="1">
      <alignment horizontal="center"/>
    </xf>
    <xf numFmtId="0" fontId="14" fillId="27" borderId="0" xfId="7" applyFont="1" applyFill="1" applyBorder="1" applyAlignment="1">
      <alignment horizontal="center" vertical="center" wrapText="1"/>
    </xf>
    <xf numFmtId="0" fontId="4" fillId="25" borderId="3" xfId="7" applyFont="1" applyFill="1" applyBorder="1" applyAlignment="1">
      <alignment horizontal="center" vertical="center"/>
    </xf>
    <xf numFmtId="0" fontId="4" fillId="3" borderId="12" xfId="7" applyFont="1" applyFill="1" applyBorder="1" applyAlignment="1">
      <alignment horizontal="center" vertical="center" wrapText="1"/>
    </xf>
    <xf numFmtId="0" fontId="18" fillId="14" borderId="0" xfId="7" applyFont="1" applyFill="1" applyBorder="1" applyAlignment="1">
      <alignment horizontal="center" vertical="center" wrapText="1"/>
    </xf>
    <xf numFmtId="0" fontId="13" fillId="15" borderId="0" xfId="7" applyFont="1" applyFill="1" applyBorder="1" applyAlignment="1">
      <alignment horizontal="center" vertical="center" wrapText="1"/>
    </xf>
    <xf numFmtId="0" fontId="14" fillId="23" borderId="0" xfId="7" applyFont="1" applyFill="1" applyBorder="1" applyAlignment="1">
      <alignment horizontal="center" vertical="center" wrapText="1"/>
    </xf>
    <xf numFmtId="0" fontId="15" fillId="28" borderId="0" xfId="8" applyFont="1" applyFill="1" applyBorder="1" applyAlignment="1">
      <alignment horizontal="center" vertical="center" wrapText="1"/>
    </xf>
    <xf numFmtId="0" fontId="2" fillId="27" borderId="0" xfId="8" applyFill="1" applyBorder="1" applyAlignment="1">
      <alignment horizontal="center" wrapText="1"/>
    </xf>
    <xf numFmtId="0" fontId="4" fillId="12" borderId="3" xfId="8" applyFont="1" applyFill="1" applyBorder="1" applyAlignment="1">
      <alignment horizontal="center" wrapText="1"/>
    </xf>
    <xf numFmtId="0" fontId="11" fillId="16" borderId="0" xfId="0" applyFont="1" applyFill="1" applyBorder="1" applyAlignment="1">
      <alignment horizontal="center" wrapText="1"/>
    </xf>
    <xf numFmtId="0" fontId="4" fillId="16" borderId="3" xfId="0" applyFont="1" applyFill="1" applyBorder="1" applyAlignment="1">
      <alignment horizontal="center" vertical="center" wrapText="1"/>
    </xf>
    <xf numFmtId="0" fontId="4" fillId="16" borderId="3" xfId="0" applyFont="1" applyFill="1" applyBorder="1" applyAlignment="1">
      <alignment horizontal="center"/>
    </xf>
    <xf numFmtId="0" fontId="4" fillId="23" borderId="3" xfId="0" applyFont="1" applyFill="1" applyBorder="1" applyAlignment="1">
      <alignment horizontal="center"/>
    </xf>
    <xf numFmtId="0" fontId="21" fillId="16" borderId="3" xfId="0" applyFont="1" applyFill="1" applyBorder="1" applyAlignment="1">
      <alignment horizontal="center" vertical="center" wrapText="1"/>
    </xf>
    <xf numFmtId="0" fontId="21" fillId="16" borderId="3" xfId="0" applyFont="1" applyFill="1" applyBorder="1" applyAlignment="1">
      <alignment horizontal="center" vertical="center"/>
    </xf>
    <xf numFmtId="0" fontId="20" fillId="16" borderId="3" xfId="0" applyFont="1" applyFill="1" applyBorder="1" applyAlignment="1">
      <alignment horizontal="center" vertical="center" wrapText="1"/>
    </xf>
    <xf numFmtId="0" fontId="22" fillId="23" borderId="3" xfId="0" applyFont="1" applyFill="1" applyBorder="1" applyAlignment="1">
      <alignment horizontal="center" vertical="center" wrapText="1"/>
    </xf>
    <xf numFmtId="0" fontId="22" fillId="23" borderId="3" xfId="0" applyFont="1" applyFill="1" applyBorder="1" applyAlignment="1">
      <alignment horizontal="center" vertical="center"/>
    </xf>
    <xf numFmtId="0" fontId="7" fillId="23" borderId="3" xfId="0" applyFont="1" applyFill="1" applyBorder="1" applyAlignment="1">
      <alignment horizontal="center"/>
    </xf>
    <xf numFmtId="0" fontId="7" fillId="23" borderId="3" xfId="0" applyFont="1" applyFill="1" applyBorder="1" applyAlignment="1">
      <alignment horizontal="center" wrapText="1"/>
    </xf>
    <xf numFmtId="0" fontId="15" fillId="30" borderId="0" xfId="0" applyFont="1" applyFill="1" applyBorder="1" applyAlignment="1">
      <alignment horizontal="center" vertical="center" wrapText="1"/>
    </xf>
    <xf numFmtId="0" fontId="4" fillId="30" borderId="10" xfId="0" applyFont="1" applyFill="1" applyBorder="1" applyAlignment="1">
      <alignment horizontal="center" wrapText="1"/>
    </xf>
    <xf numFmtId="0" fontId="4" fillId="30" borderId="11" xfId="0" applyFont="1" applyFill="1" applyBorder="1" applyAlignment="1">
      <alignment horizontal="center" wrapText="1"/>
    </xf>
    <xf numFmtId="0" fontId="7" fillId="23" borderId="3" xfId="0" applyFont="1" applyFill="1" applyBorder="1" applyAlignment="1">
      <alignment horizontal="center" vertical="center" wrapText="1"/>
    </xf>
    <xf numFmtId="0" fontId="4" fillId="30" borderId="0" xfId="0" applyFont="1" applyFill="1" applyBorder="1" applyAlignment="1">
      <alignment horizontal="center" wrapText="1"/>
    </xf>
    <xf numFmtId="0" fontId="4" fillId="30" borderId="13" xfId="0" applyFont="1" applyFill="1" applyBorder="1" applyAlignment="1">
      <alignment horizontal="center" wrapText="1"/>
    </xf>
  </cellXfs>
  <cellStyles count="9">
    <cellStyle name="20% - Énfasis2" xfId="2" builtinId="34"/>
    <cellStyle name="20% - Énfasis3" xfId="3" builtinId="38"/>
    <cellStyle name="20% - Énfasis5" xfId="4" builtinId="46"/>
    <cellStyle name="20% - Énfasis6" xfId="5" builtinId="50"/>
    <cellStyle name="40% - Énfasis1" xfId="1" builtinId="31"/>
    <cellStyle name="40% - Énfasis6" xfId="6" builtinId="51"/>
    <cellStyle name="60% - Énfasis1" xfId="7" builtinId="32"/>
    <cellStyle name="60% - Énfasis4" xfId="8" builtinId="44"/>
    <cellStyle name="Normal" xfId="0" builtinId="0"/>
  </cellStyles>
  <dxfs count="0"/>
  <tableStyles count="0" defaultTableStyle="TableStyleMedium2" defaultPivotStyle="PivotStyleLight16"/>
  <colors>
    <mruColors>
      <color rgb="FFFFFF66"/>
      <color rgb="FFFFCC99"/>
      <color rgb="FFFFCC66"/>
      <color rgb="FF66FF99"/>
      <color rgb="FF99CCFF"/>
      <color rgb="FF99FFCC"/>
      <color rgb="FFFFFFCC"/>
      <color rgb="FFFF9999"/>
      <color rgb="FFFF9966"/>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punto de equilibrio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MX"/>
        </a:p>
      </c:txPr>
    </c:title>
    <c:autoTitleDeleted val="0"/>
    <c:plotArea>
      <c:layout/>
      <c:lineChart>
        <c:grouping val="standard"/>
        <c:varyColors val="0"/>
        <c:ser>
          <c:idx val="0"/>
          <c:order val="0"/>
          <c:tx>
            <c:strRef>
              <c:f>EMPRESA_A1!$E$6</c:f>
              <c:strCache>
                <c:ptCount val="1"/>
                <c:pt idx="0">
                  <c:v>ventas:</c:v>
                </c:pt>
              </c:strCache>
            </c:strRef>
          </c:tx>
          <c:spPr>
            <a:ln w="34925" cap="rnd">
              <a:solidFill>
                <a:schemeClr val="accent1"/>
              </a:solidFill>
              <a:round/>
            </a:ln>
            <a:effectLst>
              <a:outerShdw blurRad="63500" dist="38100" dir="5400000" rotWithShape="0">
                <a:srgbClr val="000000">
                  <a:alpha val="65000"/>
                </a:srgbClr>
              </a:outerShdw>
            </a:effectLst>
          </c:spPr>
          <c:marker>
            <c:symbol val="none"/>
          </c:marker>
          <c:cat>
            <c:numRef>
              <c:f>EMPRESA_A1!$F$5:$P$5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EMPRESA_A1!$F$6:$P$6</c:f>
              <c:numCache>
                <c:formatCode>"$"#,##0.00_);[Red]\("$"#,##0.00\)</c:formatCode>
                <c:ptCount val="11"/>
                <c:pt idx="0">
                  <c:v>40000</c:v>
                </c:pt>
                <c:pt idx="1">
                  <c:v>80000</c:v>
                </c:pt>
                <c:pt idx="2">
                  <c:v>100000</c:v>
                </c:pt>
                <c:pt idx="3">
                  <c:v>120000</c:v>
                </c:pt>
                <c:pt idx="4">
                  <c:v>160000</c:v>
                </c:pt>
                <c:pt idx="5">
                  <c:v>200000</c:v>
                </c:pt>
                <c:pt idx="6">
                  <c:v>240000</c:v>
                </c:pt>
                <c:pt idx="7">
                  <c:v>280000</c:v>
                </c:pt>
                <c:pt idx="8">
                  <c:v>320000</c:v>
                </c:pt>
                <c:pt idx="9">
                  <c:v>360000</c:v>
                </c:pt>
                <c:pt idx="10">
                  <c:v>400000</c:v>
                </c:pt>
              </c:numCache>
            </c:numRef>
          </c:val>
          <c:smooth val="0"/>
          <c:extLst>
            <c:ext xmlns:c16="http://schemas.microsoft.com/office/drawing/2014/chart" uri="{C3380CC4-5D6E-409C-BE32-E72D297353CC}">
              <c16:uniqueId val="{00000000-8AB7-428A-A5C7-9FBEFB6BC880}"/>
            </c:ext>
          </c:extLst>
        </c:ser>
        <c:ser>
          <c:idx val="1"/>
          <c:order val="1"/>
          <c:tx>
            <c:strRef>
              <c:f>EMPRESA_A1!$E$7</c:f>
              <c:strCache>
                <c:ptCount val="1"/>
                <c:pt idx="0">
                  <c:v>costos totales</c:v>
                </c:pt>
              </c:strCache>
            </c:strRef>
          </c:tx>
          <c:spPr>
            <a:ln w="34925" cap="rnd">
              <a:solidFill>
                <a:schemeClr val="accent2"/>
              </a:solidFill>
              <a:round/>
            </a:ln>
            <a:effectLst>
              <a:outerShdw blurRad="63500" dist="38100" dir="5400000" rotWithShape="0">
                <a:srgbClr val="000000">
                  <a:alpha val="65000"/>
                </a:srgbClr>
              </a:outerShdw>
            </a:effectLst>
          </c:spPr>
          <c:marker>
            <c:symbol val="none"/>
          </c:marker>
          <c:cat>
            <c:numRef>
              <c:f>EMPRESA_A1!$F$5:$P$5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EMPRESA_A1!$F$7:$P$7</c:f>
              <c:numCache>
                <c:formatCode>"$"#,##0.00_);[Red]\("$"#,##0.00\)</c:formatCode>
                <c:ptCount val="11"/>
                <c:pt idx="0">
                  <c:v>50000</c:v>
                </c:pt>
                <c:pt idx="1">
                  <c:v>80000</c:v>
                </c:pt>
                <c:pt idx="2">
                  <c:v>95000</c:v>
                </c:pt>
                <c:pt idx="3">
                  <c:v>110000</c:v>
                </c:pt>
                <c:pt idx="4">
                  <c:v>140000</c:v>
                </c:pt>
                <c:pt idx="5">
                  <c:v>170000</c:v>
                </c:pt>
                <c:pt idx="6">
                  <c:v>200000</c:v>
                </c:pt>
                <c:pt idx="7">
                  <c:v>230000</c:v>
                </c:pt>
                <c:pt idx="8">
                  <c:v>260000</c:v>
                </c:pt>
                <c:pt idx="9">
                  <c:v>290000</c:v>
                </c:pt>
                <c:pt idx="10">
                  <c:v>320000</c:v>
                </c:pt>
              </c:numCache>
            </c:numRef>
          </c:val>
          <c:smooth val="0"/>
          <c:extLst>
            <c:ext xmlns:c16="http://schemas.microsoft.com/office/drawing/2014/chart" uri="{C3380CC4-5D6E-409C-BE32-E72D297353CC}">
              <c16:uniqueId val="{00000004-8AB7-428A-A5C7-9FBEFB6BC880}"/>
            </c:ext>
          </c:extLst>
        </c:ser>
        <c:ser>
          <c:idx val="2"/>
          <c:order val="2"/>
          <c:tx>
            <c:strRef>
              <c:f>EMPRESA_A1!$E$11</c:f>
              <c:strCache>
                <c:ptCount val="1"/>
                <c:pt idx="0">
                  <c:v>costos fijos </c:v>
                </c:pt>
              </c:strCache>
            </c:strRef>
          </c:tx>
          <c:spPr>
            <a:ln w="34925" cap="rnd">
              <a:solidFill>
                <a:schemeClr val="accent3"/>
              </a:solidFill>
              <a:round/>
            </a:ln>
            <a:effectLst>
              <a:outerShdw blurRad="63500" dist="38100" dir="5400000" rotWithShape="0">
                <a:srgbClr val="000000">
                  <a:alpha val="65000"/>
                </a:srgbClr>
              </a:outerShdw>
            </a:effectLst>
          </c:spPr>
          <c:marker>
            <c:symbol val="none"/>
          </c:marker>
          <c:cat>
            <c:numRef>
              <c:f>EMPRESA_A1!$F$5:$P$5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EMPRESA_A1!$F$11:$P$11</c:f>
              <c:numCache>
                <c:formatCode>"$"#,##0.00_);[Red]\("$"#,##0.00\)</c:formatCode>
                <c:ptCount val="11"/>
                <c:pt idx="0">
                  <c:v>20000</c:v>
                </c:pt>
                <c:pt idx="1">
                  <c:v>20000</c:v>
                </c:pt>
                <c:pt idx="2">
                  <c:v>20000</c:v>
                </c:pt>
                <c:pt idx="3">
                  <c:v>20000</c:v>
                </c:pt>
                <c:pt idx="4">
                  <c:v>20000</c:v>
                </c:pt>
                <c:pt idx="5">
                  <c:v>20000</c:v>
                </c:pt>
                <c:pt idx="6">
                  <c:v>20000</c:v>
                </c:pt>
                <c:pt idx="7">
                  <c:v>20000</c:v>
                </c:pt>
                <c:pt idx="8">
                  <c:v>20000</c:v>
                </c:pt>
                <c:pt idx="9">
                  <c:v>20000</c:v>
                </c:pt>
                <c:pt idx="10">
                  <c:v>20000</c:v>
                </c:pt>
              </c:numCache>
            </c:numRef>
          </c:val>
          <c:smooth val="0"/>
          <c:extLst>
            <c:ext xmlns:c16="http://schemas.microsoft.com/office/drawing/2014/chart" uri="{C3380CC4-5D6E-409C-BE32-E72D297353CC}">
              <c16:uniqueId val="{00000005-8AB7-428A-A5C7-9FBEFB6BC880}"/>
            </c:ext>
          </c:extLst>
        </c:ser>
        <c:dLbls>
          <c:showLegendKey val="0"/>
          <c:showVal val="0"/>
          <c:showCatName val="0"/>
          <c:showSerName val="0"/>
          <c:showPercent val="0"/>
          <c:showBubbleSize val="0"/>
        </c:dLbls>
        <c:smooth val="0"/>
        <c:axId val="536102152"/>
        <c:axId val="536105432"/>
      </c:lineChart>
      <c:catAx>
        <c:axId val="5361021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cantidades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MX"/>
            </a:p>
          </c:txPr>
        </c:title>
        <c:numFmt formatCode="#,##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MX"/>
          </a:p>
        </c:txPr>
        <c:crossAx val="536105432"/>
        <c:crosses val="autoZero"/>
        <c:auto val="1"/>
        <c:lblAlgn val="ctr"/>
        <c:lblOffset val="100"/>
        <c:noMultiLvlLbl val="0"/>
      </c:catAx>
      <c:valAx>
        <c:axId val="53610543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s-MX"/>
                  <a:t>ingresos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MX"/>
            </a:p>
          </c:txPr>
        </c:title>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MX"/>
          </a:p>
        </c:txPr>
        <c:crossAx val="53610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MX"/>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MX"/>
              <a:t>Punto de equilibrio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EMPRESA_B1!$G$6</c:f>
              <c:strCache>
                <c:ptCount val="1"/>
                <c:pt idx="0">
                  <c:v>ventas:</c:v>
                </c:pt>
              </c:strCache>
            </c:strRef>
          </c:tx>
          <c:spPr>
            <a:ln w="34925" cap="rnd">
              <a:solidFill>
                <a:schemeClr val="accent1"/>
              </a:solidFill>
              <a:round/>
            </a:ln>
            <a:effectLst>
              <a:outerShdw blurRad="63500" dist="38100" dir="5400000" rotWithShape="0">
                <a:srgbClr val="000000">
                  <a:alpha val="6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EMPRESA_B1!$I$5:$S$5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EMPRESA_B1!$I$6:$S$6</c:f>
              <c:numCache>
                <c:formatCode>"$"#,##0.00_);[Red]\("$"#,##0.00\)</c:formatCode>
                <c:ptCount val="11"/>
                <c:pt idx="0">
                  <c:v>40000</c:v>
                </c:pt>
                <c:pt idx="1">
                  <c:v>80000</c:v>
                </c:pt>
                <c:pt idx="2">
                  <c:v>100000</c:v>
                </c:pt>
                <c:pt idx="3">
                  <c:v>120000</c:v>
                </c:pt>
                <c:pt idx="4">
                  <c:v>160000</c:v>
                </c:pt>
                <c:pt idx="5">
                  <c:v>200000</c:v>
                </c:pt>
                <c:pt idx="6">
                  <c:v>240000</c:v>
                </c:pt>
                <c:pt idx="7">
                  <c:v>280000</c:v>
                </c:pt>
                <c:pt idx="8">
                  <c:v>320000</c:v>
                </c:pt>
                <c:pt idx="9">
                  <c:v>360000</c:v>
                </c:pt>
                <c:pt idx="10">
                  <c:v>400000</c:v>
                </c:pt>
              </c:numCache>
            </c:numRef>
          </c:val>
          <c:smooth val="0"/>
          <c:extLst>
            <c:ext xmlns:c16="http://schemas.microsoft.com/office/drawing/2014/chart" uri="{C3380CC4-5D6E-409C-BE32-E72D297353CC}">
              <c16:uniqueId val="{00000000-1FC9-4907-A1A0-E8A5447C94FB}"/>
            </c:ext>
          </c:extLst>
        </c:ser>
        <c:ser>
          <c:idx val="1"/>
          <c:order val="1"/>
          <c:tx>
            <c:strRef>
              <c:f>EMPRESA_B1!$G$7</c:f>
              <c:strCache>
                <c:ptCount val="1"/>
                <c:pt idx="0">
                  <c:v>costos totales</c:v>
                </c:pt>
              </c:strCache>
            </c:strRef>
          </c:tx>
          <c:spPr>
            <a:ln w="34925" cap="rnd">
              <a:solidFill>
                <a:schemeClr val="accent2"/>
              </a:solidFill>
              <a:round/>
            </a:ln>
            <a:effectLst>
              <a:outerShdw blurRad="63500" dist="38100" dir="5400000" rotWithShape="0">
                <a:srgbClr val="000000">
                  <a:alpha val="6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EMPRESA_B1!$I$5:$S$5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EMPRESA_B1!$I$7:$S$7</c:f>
              <c:numCache>
                <c:formatCode>"$"#,##0.00_);[Red]\("$"#,##0.00\)</c:formatCode>
                <c:ptCount val="11"/>
                <c:pt idx="0">
                  <c:v>64000</c:v>
                </c:pt>
                <c:pt idx="1">
                  <c:v>88000</c:v>
                </c:pt>
                <c:pt idx="2">
                  <c:v>100000</c:v>
                </c:pt>
                <c:pt idx="3">
                  <c:v>112000</c:v>
                </c:pt>
                <c:pt idx="4">
                  <c:v>136000</c:v>
                </c:pt>
                <c:pt idx="5">
                  <c:v>160000</c:v>
                </c:pt>
                <c:pt idx="6">
                  <c:v>184000</c:v>
                </c:pt>
                <c:pt idx="7">
                  <c:v>208000</c:v>
                </c:pt>
                <c:pt idx="8">
                  <c:v>232000</c:v>
                </c:pt>
                <c:pt idx="9">
                  <c:v>256000</c:v>
                </c:pt>
                <c:pt idx="10">
                  <c:v>280000</c:v>
                </c:pt>
              </c:numCache>
            </c:numRef>
          </c:val>
          <c:smooth val="0"/>
          <c:extLst>
            <c:ext xmlns:c16="http://schemas.microsoft.com/office/drawing/2014/chart" uri="{C3380CC4-5D6E-409C-BE32-E72D297353CC}">
              <c16:uniqueId val="{00000002-1FC9-4907-A1A0-E8A5447C94FB}"/>
            </c:ext>
          </c:extLst>
        </c:ser>
        <c:ser>
          <c:idx val="2"/>
          <c:order val="2"/>
          <c:tx>
            <c:strRef>
              <c:f>EMPRESA_B1!$G$11</c:f>
              <c:strCache>
                <c:ptCount val="1"/>
                <c:pt idx="0">
                  <c:v>costos fijos</c:v>
                </c:pt>
              </c:strCache>
            </c:strRef>
          </c:tx>
          <c:spPr>
            <a:ln w="34925" cap="rnd">
              <a:solidFill>
                <a:schemeClr val="accent3"/>
              </a:solidFill>
              <a:round/>
            </a:ln>
            <a:effectLst>
              <a:outerShdw blurRad="63500" dist="38100" dir="5400000" rotWithShape="0">
                <a:srgbClr val="000000">
                  <a:alpha val="6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EMPRESA_B1!$I$5:$S$5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EMPRESA_B1!$I$11:$S$11</c:f>
              <c:numCache>
                <c:formatCode>"$"#,##0_);[Red]\("$"#,##0\)</c:formatCode>
                <c:ptCount val="11"/>
                <c:pt idx="0">
                  <c:v>40000</c:v>
                </c:pt>
                <c:pt idx="1">
                  <c:v>40000</c:v>
                </c:pt>
                <c:pt idx="2">
                  <c:v>40000</c:v>
                </c:pt>
                <c:pt idx="3">
                  <c:v>40000</c:v>
                </c:pt>
                <c:pt idx="4">
                  <c:v>40000</c:v>
                </c:pt>
                <c:pt idx="5">
                  <c:v>40000</c:v>
                </c:pt>
                <c:pt idx="6">
                  <c:v>40000</c:v>
                </c:pt>
                <c:pt idx="7">
                  <c:v>40000</c:v>
                </c:pt>
                <c:pt idx="8">
                  <c:v>40000</c:v>
                </c:pt>
                <c:pt idx="9">
                  <c:v>40000</c:v>
                </c:pt>
                <c:pt idx="10">
                  <c:v>40000</c:v>
                </c:pt>
              </c:numCache>
            </c:numRef>
          </c:val>
          <c:smooth val="0"/>
          <c:extLst>
            <c:ext xmlns:c16="http://schemas.microsoft.com/office/drawing/2014/chart" uri="{C3380CC4-5D6E-409C-BE32-E72D297353CC}">
              <c16:uniqueId val="{00000004-1FC9-4907-A1A0-E8A5447C94FB}"/>
            </c:ext>
          </c:extLst>
        </c:ser>
        <c:dLbls>
          <c:dLblPos val="ctr"/>
          <c:showLegendKey val="0"/>
          <c:showVal val="1"/>
          <c:showCatName val="0"/>
          <c:showSerName val="0"/>
          <c:showPercent val="0"/>
          <c:showBubbleSize val="0"/>
        </c:dLbls>
        <c:smooth val="0"/>
        <c:axId val="677769480"/>
        <c:axId val="677771448"/>
      </c:lineChart>
      <c:catAx>
        <c:axId val="67776948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title>
        <c:numFmt formatCode="#,##0"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MX"/>
          </a:p>
        </c:txPr>
        <c:crossAx val="677771448"/>
        <c:crosses val="autoZero"/>
        <c:auto val="1"/>
        <c:lblAlgn val="ctr"/>
        <c:lblOffset val="100"/>
        <c:noMultiLvlLbl val="0"/>
      </c:catAx>
      <c:valAx>
        <c:axId val="677771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MX"/>
                  <a:t>ingresos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title>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77769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EMPRESA_C1!$F$6</c:f>
              <c:strCache>
                <c:ptCount val="1"/>
                <c:pt idx="0">
                  <c:v>ventas:</c:v>
                </c:pt>
              </c:strCache>
            </c:strRef>
          </c:tx>
          <c:spPr>
            <a:ln w="22225" cap="rnd" cmpd="sng" algn="ctr">
              <a:solidFill>
                <a:schemeClr val="accent1"/>
              </a:solidFill>
              <a:round/>
            </a:ln>
            <a:effectLst/>
          </c:spPr>
          <c:marker>
            <c:symbol val="none"/>
          </c:marker>
          <c:cat>
            <c:numRef>
              <c:f>EMPRESA_C1!$H$5:$R$5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EMPRESA_C1!$H$6:$R$6</c:f>
              <c:numCache>
                <c:formatCode>"$"#,##0.00_);[Red]\("$"#,##0.00\)</c:formatCode>
                <c:ptCount val="11"/>
                <c:pt idx="0">
                  <c:v>40000</c:v>
                </c:pt>
                <c:pt idx="1">
                  <c:v>80000</c:v>
                </c:pt>
                <c:pt idx="2">
                  <c:v>100000</c:v>
                </c:pt>
                <c:pt idx="3">
                  <c:v>120000</c:v>
                </c:pt>
                <c:pt idx="4">
                  <c:v>160000</c:v>
                </c:pt>
                <c:pt idx="5">
                  <c:v>200000</c:v>
                </c:pt>
                <c:pt idx="6">
                  <c:v>240000</c:v>
                </c:pt>
                <c:pt idx="7">
                  <c:v>280000</c:v>
                </c:pt>
                <c:pt idx="8">
                  <c:v>320000</c:v>
                </c:pt>
                <c:pt idx="9">
                  <c:v>360000</c:v>
                </c:pt>
                <c:pt idx="10">
                  <c:v>400000</c:v>
                </c:pt>
              </c:numCache>
            </c:numRef>
          </c:val>
          <c:smooth val="0"/>
          <c:extLst>
            <c:ext xmlns:c16="http://schemas.microsoft.com/office/drawing/2014/chart" uri="{C3380CC4-5D6E-409C-BE32-E72D297353CC}">
              <c16:uniqueId val="{0000000C-6C6B-4EE9-A328-E048C08DA4D1}"/>
            </c:ext>
          </c:extLst>
        </c:ser>
        <c:ser>
          <c:idx val="1"/>
          <c:order val="1"/>
          <c:tx>
            <c:strRef>
              <c:f>EMPRESA_C1!$F$7</c:f>
              <c:strCache>
                <c:ptCount val="1"/>
                <c:pt idx="0">
                  <c:v>costos totales</c:v>
                </c:pt>
              </c:strCache>
            </c:strRef>
          </c:tx>
          <c:spPr>
            <a:ln w="22225" cap="rnd" cmpd="sng" algn="ctr">
              <a:solidFill>
                <a:schemeClr val="accent2"/>
              </a:solidFill>
              <a:round/>
            </a:ln>
            <a:effectLst/>
          </c:spPr>
          <c:marker>
            <c:symbol val="none"/>
          </c:marker>
          <c:cat>
            <c:numRef>
              <c:f>EMPRESA_C1!$H$5:$R$5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EMPRESA_C1!$H$7:$R$7</c:f>
              <c:numCache>
                <c:formatCode>"$"#,##0.00_);[Red]\("$"#,##0.00\)</c:formatCode>
                <c:ptCount val="11"/>
                <c:pt idx="0">
                  <c:v>80000</c:v>
                </c:pt>
                <c:pt idx="1">
                  <c:v>100000</c:v>
                </c:pt>
                <c:pt idx="2">
                  <c:v>110000</c:v>
                </c:pt>
                <c:pt idx="3">
                  <c:v>120000</c:v>
                </c:pt>
                <c:pt idx="4">
                  <c:v>140000</c:v>
                </c:pt>
                <c:pt idx="5">
                  <c:v>160000</c:v>
                </c:pt>
                <c:pt idx="6">
                  <c:v>180000</c:v>
                </c:pt>
                <c:pt idx="7">
                  <c:v>200000</c:v>
                </c:pt>
                <c:pt idx="8">
                  <c:v>220000</c:v>
                </c:pt>
                <c:pt idx="9">
                  <c:v>240000</c:v>
                </c:pt>
                <c:pt idx="10">
                  <c:v>260000</c:v>
                </c:pt>
              </c:numCache>
            </c:numRef>
          </c:val>
          <c:smooth val="0"/>
          <c:extLst>
            <c:ext xmlns:c16="http://schemas.microsoft.com/office/drawing/2014/chart" uri="{C3380CC4-5D6E-409C-BE32-E72D297353CC}">
              <c16:uniqueId val="{0000000D-6C6B-4EE9-A328-E048C08DA4D1}"/>
            </c:ext>
          </c:extLst>
        </c:ser>
        <c:ser>
          <c:idx val="2"/>
          <c:order val="2"/>
          <c:tx>
            <c:strRef>
              <c:f>EMPRESA_C1!$F$11</c:f>
              <c:strCache>
                <c:ptCount val="1"/>
                <c:pt idx="0">
                  <c:v>costos fijos</c:v>
                </c:pt>
              </c:strCache>
            </c:strRef>
          </c:tx>
          <c:spPr>
            <a:ln w="22225" cap="rnd" cmpd="sng" algn="ctr">
              <a:solidFill>
                <a:schemeClr val="accent3"/>
              </a:solidFill>
              <a:round/>
            </a:ln>
            <a:effectLst/>
          </c:spPr>
          <c:marker>
            <c:symbol val="none"/>
          </c:marker>
          <c:cat>
            <c:numRef>
              <c:f>EMPRESA_C1!$H$5:$R$5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EMPRESA_C1!$H$11:$R$11</c:f>
              <c:numCache>
                <c:formatCode>"$"#,##0.00_);[Red]\("$"#,##0.00\)</c:formatCode>
                <c:ptCount val="11"/>
                <c:pt idx="0">
                  <c:v>60000</c:v>
                </c:pt>
                <c:pt idx="1">
                  <c:v>60000</c:v>
                </c:pt>
                <c:pt idx="2">
                  <c:v>60000</c:v>
                </c:pt>
                <c:pt idx="3">
                  <c:v>60000</c:v>
                </c:pt>
                <c:pt idx="4">
                  <c:v>60000</c:v>
                </c:pt>
                <c:pt idx="5">
                  <c:v>60000</c:v>
                </c:pt>
                <c:pt idx="6">
                  <c:v>60000</c:v>
                </c:pt>
                <c:pt idx="7">
                  <c:v>60000</c:v>
                </c:pt>
                <c:pt idx="8">
                  <c:v>60000</c:v>
                </c:pt>
                <c:pt idx="9">
                  <c:v>60000</c:v>
                </c:pt>
                <c:pt idx="10">
                  <c:v>60000</c:v>
                </c:pt>
              </c:numCache>
            </c:numRef>
          </c:val>
          <c:smooth val="0"/>
          <c:extLst>
            <c:ext xmlns:c16="http://schemas.microsoft.com/office/drawing/2014/chart" uri="{C3380CC4-5D6E-409C-BE32-E72D297353CC}">
              <c16:uniqueId val="{0000000E-6C6B-4EE9-A328-E048C08DA4D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0339528"/>
        <c:axId val="460336576"/>
      </c:lineChart>
      <c:catAx>
        <c:axId val="460339528"/>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MX"/>
                  <a:t>unidades </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MX"/>
            </a:p>
          </c:txPr>
        </c:title>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MX"/>
          </a:p>
        </c:txPr>
        <c:crossAx val="460336576"/>
        <c:crosses val="autoZero"/>
        <c:auto val="1"/>
        <c:lblAlgn val="ctr"/>
        <c:lblOffset val="100"/>
        <c:noMultiLvlLbl val="0"/>
      </c:catAx>
      <c:valAx>
        <c:axId val="460336576"/>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MX"/>
                  <a:t>ingresos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MX"/>
            </a:p>
          </c:txPr>
        </c:title>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MX"/>
          </a:p>
        </c:txPr>
        <c:crossAx val="46033952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punto de equilibrio</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s-MX"/>
        </a:p>
      </c:txPr>
    </c:title>
    <c:autoTitleDeleted val="0"/>
    <c:plotArea>
      <c:layout/>
      <c:lineChart>
        <c:grouping val="standard"/>
        <c:varyColors val="0"/>
        <c:ser>
          <c:idx val="0"/>
          <c:order val="0"/>
          <c:tx>
            <c:strRef>
              <c:f>EMPRESA_A1!$E$6</c:f>
              <c:strCache>
                <c:ptCount val="1"/>
                <c:pt idx="0">
                  <c:v>ventas:</c:v>
                </c:pt>
              </c:strCache>
            </c:strRef>
          </c:tx>
          <c:spPr>
            <a:ln w="34925" cap="rnd">
              <a:solidFill>
                <a:schemeClr val="accent1"/>
              </a:solidFill>
              <a:round/>
            </a:ln>
            <a:effectLst>
              <a:outerShdw blurRad="63500" dist="38100" dir="5400000" rotWithShape="0">
                <a:srgbClr val="000000">
                  <a:alpha val="65000"/>
                </a:srgbClr>
              </a:outerShdw>
            </a:effectLst>
          </c:spPr>
          <c:marker>
            <c:symbol val="none"/>
          </c:marker>
          <c:cat>
            <c:numRef>
              <c:f>EMPRESA_A1!$F$5:$P$5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EMPRESA_A1!$F$6:$P$6</c:f>
              <c:numCache>
                <c:formatCode>"$"#,##0.00_);[Red]\("$"#,##0.00\)</c:formatCode>
                <c:ptCount val="11"/>
                <c:pt idx="0">
                  <c:v>40000</c:v>
                </c:pt>
                <c:pt idx="1">
                  <c:v>80000</c:v>
                </c:pt>
                <c:pt idx="2">
                  <c:v>100000</c:v>
                </c:pt>
                <c:pt idx="3">
                  <c:v>120000</c:v>
                </c:pt>
                <c:pt idx="4">
                  <c:v>160000</c:v>
                </c:pt>
                <c:pt idx="5">
                  <c:v>200000</c:v>
                </c:pt>
                <c:pt idx="6">
                  <c:v>240000</c:v>
                </c:pt>
                <c:pt idx="7">
                  <c:v>280000</c:v>
                </c:pt>
                <c:pt idx="8">
                  <c:v>320000</c:v>
                </c:pt>
                <c:pt idx="9">
                  <c:v>360000</c:v>
                </c:pt>
                <c:pt idx="10">
                  <c:v>400000</c:v>
                </c:pt>
              </c:numCache>
            </c:numRef>
          </c:val>
          <c:smooth val="0"/>
          <c:extLst>
            <c:ext xmlns:c16="http://schemas.microsoft.com/office/drawing/2014/chart" uri="{C3380CC4-5D6E-409C-BE32-E72D297353CC}">
              <c16:uniqueId val="{00000000-6B18-4FB7-A210-8147AB3449AE}"/>
            </c:ext>
          </c:extLst>
        </c:ser>
        <c:ser>
          <c:idx val="1"/>
          <c:order val="1"/>
          <c:tx>
            <c:strRef>
              <c:f>EMPRESA_A1!$E$7</c:f>
              <c:strCache>
                <c:ptCount val="1"/>
                <c:pt idx="0">
                  <c:v>costos totales</c:v>
                </c:pt>
              </c:strCache>
            </c:strRef>
          </c:tx>
          <c:spPr>
            <a:ln w="34925" cap="rnd">
              <a:solidFill>
                <a:schemeClr val="accent2"/>
              </a:solidFill>
              <a:round/>
            </a:ln>
            <a:effectLst>
              <a:outerShdw blurRad="63500" dist="38100" dir="5400000" rotWithShape="0">
                <a:srgbClr val="000000">
                  <a:alpha val="65000"/>
                </a:srgbClr>
              </a:outerShdw>
            </a:effectLst>
          </c:spPr>
          <c:marker>
            <c:symbol val="none"/>
          </c:marker>
          <c:cat>
            <c:numRef>
              <c:f>EMPRESA_A1!$F$5:$P$5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EMPRESA_A1!$F$7:$P$7</c:f>
              <c:numCache>
                <c:formatCode>"$"#,##0.00_);[Red]\("$"#,##0.00\)</c:formatCode>
                <c:ptCount val="11"/>
                <c:pt idx="0">
                  <c:v>50000</c:v>
                </c:pt>
                <c:pt idx="1">
                  <c:v>80000</c:v>
                </c:pt>
                <c:pt idx="2">
                  <c:v>95000</c:v>
                </c:pt>
                <c:pt idx="3">
                  <c:v>110000</c:v>
                </c:pt>
                <c:pt idx="4">
                  <c:v>140000</c:v>
                </c:pt>
                <c:pt idx="5">
                  <c:v>170000</c:v>
                </c:pt>
                <c:pt idx="6">
                  <c:v>200000</c:v>
                </c:pt>
                <c:pt idx="7">
                  <c:v>230000</c:v>
                </c:pt>
                <c:pt idx="8">
                  <c:v>260000</c:v>
                </c:pt>
                <c:pt idx="9">
                  <c:v>290000</c:v>
                </c:pt>
                <c:pt idx="10">
                  <c:v>320000</c:v>
                </c:pt>
              </c:numCache>
            </c:numRef>
          </c:val>
          <c:smooth val="0"/>
          <c:extLst>
            <c:ext xmlns:c16="http://schemas.microsoft.com/office/drawing/2014/chart" uri="{C3380CC4-5D6E-409C-BE32-E72D297353CC}">
              <c16:uniqueId val="{00000001-6B18-4FB7-A210-8147AB3449AE}"/>
            </c:ext>
          </c:extLst>
        </c:ser>
        <c:ser>
          <c:idx val="2"/>
          <c:order val="2"/>
          <c:tx>
            <c:strRef>
              <c:f>EMPRESA_A1!$E$11</c:f>
              <c:strCache>
                <c:ptCount val="1"/>
                <c:pt idx="0">
                  <c:v>costos fijos </c:v>
                </c:pt>
              </c:strCache>
            </c:strRef>
          </c:tx>
          <c:spPr>
            <a:ln w="34925" cap="rnd">
              <a:solidFill>
                <a:schemeClr val="accent3"/>
              </a:solidFill>
              <a:round/>
            </a:ln>
            <a:effectLst>
              <a:outerShdw blurRad="63500" dist="38100" dir="5400000" rotWithShape="0">
                <a:srgbClr val="000000">
                  <a:alpha val="65000"/>
                </a:srgbClr>
              </a:outerShdw>
            </a:effectLst>
          </c:spPr>
          <c:marker>
            <c:symbol val="none"/>
          </c:marker>
          <c:cat>
            <c:numRef>
              <c:f>EMPRESA_A1!$F$5:$P$5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EMPRESA_A1!$F$11:$P$11</c:f>
              <c:numCache>
                <c:formatCode>"$"#,##0.00_);[Red]\("$"#,##0.00\)</c:formatCode>
                <c:ptCount val="11"/>
                <c:pt idx="0">
                  <c:v>20000</c:v>
                </c:pt>
                <c:pt idx="1">
                  <c:v>20000</c:v>
                </c:pt>
                <c:pt idx="2">
                  <c:v>20000</c:v>
                </c:pt>
                <c:pt idx="3">
                  <c:v>20000</c:v>
                </c:pt>
                <c:pt idx="4">
                  <c:v>20000</c:v>
                </c:pt>
                <c:pt idx="5">
                  <c:v>20000</c:v>
                </c:pt>
                <c:pt idx="6">
                  <c:v>20000</c:v>
                </c:pt>
                <c:pt idx="7">
                  <c:v>20000</c:v>
                </c:pt>
                <c:pt idx="8">
                  <c:v>20000</c:v>
                </c:pt>
                <c:pt idx="9">
                  <c:v>20000</c:v>
                </c:pt>
                <c:pt idx="10">
                  <c:v>20000</c:v>
                </c:pt>
              </c:numCache>
            </c:numRef>
          </c:val>
          <c:smooth val="0"/>
          <c:extLst>
            <c:ext xmlns:c16="http://schemas.microsoft.com/office/drawing/2014/chart" uri="{C3380CC4-5D6E-409C-BE32-E72D297353CC}">
              <c16:uniqueId val="{00000002-6B18-4FB7-A210-8147AB3449AE}"/>
            </c:ext>
          </c:extLst>
        </c:ser>
        <c:dLbls>
          <c:showLegendKey val="0"/>
          <c:showVal val="0"/>
          <c:showCatName val="0"/>
          <c:showSerName val="0"/>
          <c:showPercent val="0"/>
          <c:showBubbleSize val="0"/>
        </c:dLbls>
        <c:smooth val="0"/>
        <c:axId val="536102152"/>
        <c:axId val="536105432"/>
      </c:lineChart>
      <c:catAx>
        <c:axId val="536102152"/>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n-US"/>
                  <a:t>cantidades</a:t>
                </a:r>
              </a:p>
            </c:rich>
          </c:tx>
          <c:overlay val="0"/>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MX"/>
            </a:p>
          </c:txPr>
        </c:title>
        <c:numFmt formatCode="#,##0"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MX"/>
          </a:p>
        </c:txPr>
        <c:crossAx val="536105432"/>
        <c:crosses val="autoZero"/>
        <c:auto val="1"/>
        <c:lblAlgn val="ctr"/>
        <c:lblOffset val="100"/>
        <c:noMultiLvlLbl val="0"/>
      </c:catAx>
      <c:valAx>
        <c:axId val="536105432"/>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r>
                  <a:rPr lang="es-MX"/>
                  <a:t>ingresos</a:t>
                </a:r>
              </a:p>
            </c:rich>
          </c:tx>
          <c:overlay val="0"/>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MX"/>
            </a:p>
          </c:txPr>
        </c:title>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MX"/>
          </a:p>
        </c:txPr>
        <c:crossAx val="536102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s-MX"/>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s-MX"/>
              <a:t>Punto de equilibrio </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s-MX"/>
        </a:p>
      </c:txPr>
    </c:title>
    <c:autoTitleDeleted val="0"/>
    <c:plotArea>
      <c:layout/>
      <c:lineChart>
        <c:grouping val="standard"/>
        <c:varyColors val="0"/>
        <c:ser>
          <c:idx val="0"/>
          <c:order val="0"/>
          <c:tx>
            <c:strRef>
              <c:f>EMPRESA_B1!$G$6</c:f>
              <c:strCache>
                <c:ptCount val="1"/>
                <c:pt idx="0">
                  <c:v>ventas:</c:v>
                </c:pt>
              </c:strCache>
            </c:strRef>
          </c:tx>
          <c:spPr>
            <a:ln w="34925" cap="rnd">
              <a:solidFill>
                <a:schemeClr val="accent1"/>
              </a:solidFill>
              <a:round/>
            </a:ln>
            <a:effectLst>
              <a:outerShdw blurRad="63500" dist="38100" dir="5400000" rotWithShape="0">
                <a:srgbClr val="000000">
                  <a:alpha val="6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EMPRESA_B1!$I$5:$S$5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EMPRESA_B1!$I$6:$S$6</c:f>
              <c:numCache>
                <c:formatCode>"$"#,##0.00_);[Red]\("$"#,##0.00\)</c:formatCode>
                <c:ptCount val="11"/>
                <c:pt idx="0">
                  <c:v>40000</c:v>
                </c:pt>
                <c:pt idx="1">
                  <c:v>80000</c:v>
                </c:pt>
                <c:pt idx="2">
                  <c:v>100000</c:v>
                </c:pt>
                <c:pt idx="3">
                  <c:v>120000</c:v>
                </c:pt>
                <c:pt idx="4">
                  <c:v>160000</c:v>
                </c:pt>
                <c:pt idx="5">
                  <c:v>200000</c:v>
                </c:pt>
                <c:pt idx="6">
                  <c:v>240000</c:v>
                </c:pt>
                <c:pt idx="7">
                  <c:v>280000</c:v>
                </c:pt>
                <c:pt idx="8">
                  <c:v>320000</c:v>
                </c:pt>
                <c:pt idx="9">
                  <c:v>360000</c:v>
                </c:pt>
                <c:pt idx="10">
                  <c:v>400000</c:v>
                </c:pt>
              </c:numCache>
            </c:numRef>
          </c:val>
          <c:smooth val="0"/>
          <c:extLst>
            <c:ext xmlns:c16="http://schemas.microsoft.com/office/drawing/2014/chart" uri="{C3380CC4-5D6E-409C-BE32-E72D297353CC}">
              <c16:uniqueId val="{00000000-586E-4F66-A293-224E60E58786}"/>
            </c:ext>
          </c:extLst>
        </c:ser>
        <c:ser>
          <c:idx val="1"/>
          <c:order val="1"/>
          <c:tx>
            <c:strRef>
              <c:f>EMPRESA_B1!$G$7</c:f>
              <c:strCache>
                <c:ptCount val="1"/>
                <c:pt idx="0">
                  <c:v>costos totales</c:v>
                </c:pt>
              </c:strCache>
            </c:strRef>
          </c:tx>
          <c:spPr>
            <a:ln w="34925" cap="rnd">
              <a:solidFill>
                <a:schemeClr val="accent2"/>
              </a:solidFill>
              <a:round/>
            </a:ln>
            <a:effectLst>
              <a:outerShdw blurRad="63500" dist="38100" dir="5400000" rotWithShape="0">
                <a:srgbClr val="000000">
                  <a:alpha val="6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EMPRESA_B1!$I$5:$S$5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EMPRESA_B1!$I$7:$S$7</c:f>
              <c:numCache>
                <c:formatCode>"$"#,##0.00_);[Red]\("$"#,##0.00\)</c:formatCode>
                <c:ptCount val="11"/>
                <c:pt idx="0">
                  <c:v>64000</c:v>
                </c:pt>
                <c:pt idx="1">
                  <c:v>88000</c:v>
                </c:pt>
                <c:pt idx="2">
                  <c:v>100000</c:v>
                </c:pt>
                <c:pt idx="3">
                  <c:v>112000</c:v>
                </c:pt>
                <c:pt idx="4">
                  <c:v>136000</c:v>
                </c:pt>
                <c:pt idx="5">
                  <c:v>160000</c:v>
                </c:pt>
                <c:pt idx="6">
                  <c:v>184000</c:v>
                </c:pt>
                <c:pt idx="7">
                  <c:v>208000</c:v>
                </c:pt>
                <c:pt idx="8">
                  <c:v>232000</c:v>
                </c:pt>
                <c:pt idx="9">
                  <c:v>256000</c:v>
                </c:pt>
                <c:pt idx="10">
                  <c:v>280000</c:v>
                </c:pt>
              </c:numCache>
            </c:numRef>
          </c:val>
          <c:smooth val="0"/>
          <c:extLst>
            <c:ext xmlns:c16="http://schemas.microsoft.com/office/drawing/2014/chart" uri="{C3380CC4-5D6E-409C-BE32-E72D297353CC}">
              <c16:uniqueId val="{00000001-586E-4F66-A293-224E60E58786}"/>
            </c:ext>
          </c:extLst>
        </c:ser>
        <c:ser>
          <c:idx val="2"/>
          <c:order val="2"/>
          <c:tx>
            <c:strRef>
              <c:f>EMPRESA_B1!$G$11</c:f>
              <c:strCache>
                <c:ptCount val="1"/>
                <c:pt idx="0">
                  <c:v>costos fijos</c:v>
                </c:pt>
              </c:strCache>
            </c:strRef>
          </c:tx>
          <c:spPr>
            <a:ln w="34925" cap="rnd">
              <a:solidFill>
                <a:schemeClr val="accent3"/>
              </a:solidFill>
              <a:round/>
            </a:ln>
            <a:effectLst>
              <a:outerShdw blurRad="63500" dist="38100" dir="5400000" rotWithShape="0">
                <a:srgbClr val="000000">
                  <a:alpha val="65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MX"/>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EMPRESA_B1!$I$5:$S$5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EMPRESA_B1!$I$11:$S$11</c:f>
              <c:numCache>
                <c:formatCode>"$"#,##0_);[Red]\("$"#,##0\)</c:formatCode>
                <c:ptCount val="11"/>
                <c:pt idx="0">
                  <c:v>40000</c:v>
                </c:pt>
                <c:pt idx="1">
                  <c:v>40000</c:v>
                </c:pt>
                <c:pt idx="2">
                  <c:v>40000</c:v>
                </c:pt>
                <c:pt idx="3">
                  <c:v>40000</c:v>
                </c:pt>
                <c:pt idx="4">
                  <c:v>40000</c:v>
                </c:pt>
                <c:pt idx="5">
                  <c:v>40000</c:v>
                </c:pt>
                <c:pt idx="6">
                  <c:v>40000</c:v>
                </c:pt>
                <c:pt idx="7">
                  <c:v>40000</c:v>
                </c:pt>
                <c:pt idx="8">
                  <c:v>40000</c:v>
                </c:pt>
                <c:pt idx="9">
                  <c:v>40000</c:v>
                </c:pt>
                <c:pt idx="10">
                  <c:v>40000</c:v>
                </c:pt>
              </c:numCache>
            </c:numRef>
          </c:val>
          <c:smooth val="0"/>
          <c:extLst>
            <c:ext xmlns:c16="http://schemas.microsoft.com/office/drawing/2014/chart" uri="{C3380CC4-5D6E-409C-BE32-E72D297353CC}">
              <c16:uniqueId val="{00000002-586E-4F66-A293-224E60E58786}"/>
            </c:ext>
          </c:extLst>
        </c:ser>
        <c:dLbls>
          <c:dLblPos val="ctr"/>
          <c:showLegendKey val="0"/>
          <c:showVal val="1"/>
          <c:showCatName val="0"/>
          <c:showSerName val="0"/>
          <c:showPercent val="0"/>
          <c:showBubbleSize val="0"/>
        </c:dLbls>
        <c:smooth val="0"/>
        <c:axId val="677769480"/>
        <c:axId val="677771448"/>
      </c:lineChart>
      <c:catAx>
        <c:axId val="677769480"/>
        <c:scaling>
          <c:orientation val="minMax"/>
        </c:scaling>
        <c:delete val="0"/>
        <c:axPos val="b"/>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MX"/>
                  <a:t>cantidad</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title>
        <c:numFmt formatCode="#,##0"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Century Gothic" panose="020B0502020202020204" pitchFamily="34" charset="0"/>
                <a:ea typeface="+mn-ea"/>
                <a:cs typeface="+mn-cs"/>
              </a:defRPr>
            </a:pPr>
            <a:endParaRPr lang="es-MX"/>
          </a:p>
        </c:txPr>
        <c:crossAx val="677771448"/>
        <c:crosses val="autoZero"/>
        <c:auto val="1"/>
        <c:lblAlgn val="ctr"/>
        <c:lblOffset val="100"/>
        <c:noMultiLvlLbl val="0"/>
      </c:catAx>
      <c:valAx>
        <c:axId val="677771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s-MX"/>
                  <a:t>ingresos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title>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crossAx val="677769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EMPRESA_C1!$F$6</c:f>
              <c:strCache>
                <c:ptCount val="1"/>
                <c:pt idx="0">
                  <c:v>ventas:</c:v>
                </c:pt>
              </c:strCache>
            </c:strRef>
          </c:tx>
          <c:spPr>
            <a:ln w="22225" cap="rnd" cmpd="sng" algn="ctr">
              <a:solidFill>
                <a:schemeClr val="accent1"/>
              </a:solidFill>
              <a:round/>
            </a:ln>
            <a:effectLst/>
          </c:spPr>
          <c:marker>
            <c:symbol val="none"/>
          </c:marker>
          <c:cat>
            <c:numRef>
              <c:f>EMPRESA_C1!$H$5:$R$5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EMPRESA_C1!$H$6:$R$6</c:f>
              <c:numCache>
                <c:formatCode>"$"#,##0.00_);[Red]\("$"#,##0.00\)</c:formatCode>
                <c:ptCount val="11"/>
                <c:pt idx="0">
                  <c:v>40000</c:v>
                </c:pt>
                <c:pt idx="1">
                  <c:v>80000</c:v>
                </c:pt>
                <c:pt idx="2">
                  <c:v>100000</c:v>
                </c:pt>
                <c:pt idx="3">
                  <c:v>120000</c:v>
                </c:pt>
                <c:pt idx="4">
                  <c:v>160000</c:v>
                </c:pt>
                <c:pt idx="5">
                  <c:v>200000</c:v>
                </c:pt>
                <c:pt idx="6">
                  <c:v>240000</c:v>
                </c:pt>
                <c:pt idx="7">
                  <c:v>280000</c:v>
                </c:pt>
                <c:pt idx="8">
                  <c:v>320000</c:v>
                </c:pt>
                <c:pt idx="9">
                  <c:v>360000</c:v>
                </c:pt>
                <c:pt idx="10">
                  <c:v>400000</c:v>
                </c:pt>
              </c:numCache>
            </c:numRef>
          </c:val>
          <c:smooth val="0"/>
          <c:extLst>
            <c:ext xmlns:c16="http://schemas.microsoft.com/office/drawing/2014/chart" uri="{C3380CC4-5D6E-409C-BE32-E72D297353CC}">
              <c16:uniqueId val="{00000000-52BE-43B4-9F74-36C2F6D048C0}"/>
            </c:ext>
          </c:extLst>
        </c:ser>
        <c:ser>
          <c:idx val="1"/>
          <c:order val="1"/>
          <c:tx>
            <c:strRef>
              <c:f>EMPRESA_C1!$F$7</c:f>
              <c:strCache>
                <c:ptCount val="1"/>
                <c:pt idx="0">
                  <c:v>costos totales</c:v>
                </c:pt>
              </c:strCache>
            </c:strRef>
          </c:tx>
          <c:spPr>
            <a:ln w="22225" cap="rnd" cmpd="sng" algn="ctr">
              <a:solidFill>
                <a:schemeClr val="accent2"/>
              </a:solidFill>
              <a:round/>
            </a:ln>
            <a:effectLst/>
          </c:spPr>
          <c:marker>
            <c:symbol val="none"/>
          </c:marker>
          <c:cat>
            <c:numRef>
              <c:f>EMPRESA_C1!$H$5:$R$5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EMPRESA_C1!$H$7:$R$7</c:f>
              <c:numCache>
                <c:formatCode>"$"#,##0.00_);[Red]\("$"#,##0.00\)</c:formatCode>
                <c:ptCount val="11"/>
                <c:pt idx="0">
                  <c:v>80000</c:v>
                </c:pt>
                <c:pt idx="1">
                  <c:v>100000</c:v>
                </c:pt>
                <c:pt idx="2">
                  <c:v>110000</c:v>
                </c:pt>
                <c:pt idx="3">
                  <c:v>120000</c:v>
                </c:pt>
                <c:pt idx="4">
                  <c:v>140000</c:v>
                </c:pt>
                <c:pt idx="5">
                  <c:v>160000</c:v>
                </c:pt>
                <c:pt idx="6">
                  <c:v>180000</c:v>
                </c:pt>
                <c:pt idx="7">
                  <c:v>200000</c:v>
                </c:pt>
                <c:pt idx="8">
                  <c:v>220000</c:v>
                </c:pt>
                <c:pt idx="9">
                  <c:v>240000</c:v>
                </c:pt>
                <c:pt idx="10">
                  <c:v>260000</c:v>
                </c:pt>
              </c:numCache>
            </c:numRef>
          </c:val>
          <c:smooth val="0"/>
          <c:extLst>
            <c:ext xmlns:c16="http://schemas.microsoft.com/office/drawing/2014/chart" uri="{C3380CC4-5D6E-409C-BE32-E72D297353CC}">
              <c16:uniqueId val="{00000001-52BE-43B4-9F74-36C2F6D048C0}"/>
            </c:ext>
          </c:extLst>
        </c:ser>
        <c:ser>
          <c:idx val="2"/>
          <c:order val="2"/>
          <c:tx>
            <c:strRef>
              <c:f>EMPRESA_C1!$F$11</c:f>
              <c:strCache>
                <c:ptCount val="1"/>
                <c:pt idx="0">
                  <c:v>costos fijos</c:v>
                </c:pt>
              </c:strCache>
            </c:strRef>
          </c:tx>
          <c:spPr>
            <a:ln w="22225" cap="rnd" cmpd="sng" algn="ctr">
              <a:solidFill>
                <a:schemeClr val="accent3"/>
              </a:solidFill>
              <a:round/>
            </a:ln>
            <a:effectLst/>
          </c:spPr>
          <c:marker>
            <c:symbol val="none"/>
          </c:marker>
          <c:cat>
            <c:numRef>
              <c:f>EMPRESA_C1!$H$5:$R$5</c:f>
              <c:numCache>
                <c:formatCode>#,##0</c:formatCode>
                <c:ptCount val="11"/>
                <c:pt idx="0">
                  <c:v>20000</c:v>
                </c:pt>
                <c:pt idx="1">
                  <c:v>40000</c:v>
                </c:pt>
                <c:pt idx="2">
                  <c:v>50000</c:v>
                </c:pt>
                <c:pt idx="3">
                  <c:v>60000</c:v>
                </c:pt>
                <c:pt idx="4">
                  <c:v>80000</c:v>
                </c:pt>
                <c:pt idx="5">
                  <c:v>100000</c:v>
                </c:pt>
                <c:pt idx="6">
                  <c:v>120000</c:v>
                </c:pt>
                <c:pt idx="7">
                  <c:v>140000</c:v>
                </c:pt>
                <c:pt idx="8">
                  <c:v>160000</c:v>
                </c:pt>
                <c:pt idx="9">
                  <c:v>180000</c:v>
                </c:pt>
                <c:pt idx="10">
                  <c:v>200000</c:v>
                </c:pt>
              </c:numCache>
            </c:numRef>
          </c:cat>
          <c:val>
            <c:numRef>
              <c:f>EMPRESA_C1!$H$11:$R$11</c:f>
              <c:numCache>
                <c:formatCode>"$"#,##0.00_);[Red]\("$"#,##0.00\)</c:formatCode>
                <c:ptCount val="11"/>
                <c:pt idx="0">
                  <c:v>60000</c:v>
                </c:pt>
                <c:pt idx="1">
                  <c:v>60000</c:v>
                </c:pt>
                <c:pt idx="2">
                  <c:v>60000</c:v>
                </c:pt>
                <c:pt idx="3">
                  <c:v>60000</c:v>
                </c:pt>
                <c:pt idx="4">
                  <c:v>60000</c:v>
                </c:pt>
                <c:pt idx="5">
                  <c:v>60000</c:v>
                </c:pt>
                <c:pt idx="6">
                  <c:v>60000</c:v>
                </c:pt>
                <c:pt idx="7">
                  <c:v>60000</c:v>
                </c:pt>
                <c:pt idx="8">
                  <c:v>60000</c:v>
                </c:pt>
                <c:pt idx="9">
                  <c:v>60000</c:v>
                </c:pt>
                <c:pt idx="10">
                  <c:v>60000</c:v>
                </c:pt>
              </c:numCache>
            </c:numRef>
          </c:val>
          <c:smooth val="0"/>
          <c:extLst>
            <c:ext xmlns:c16="http://schemas.microsoft.com/office/drawing/2014/chart" uri="{C3380CC4-5D6E-409C-BE32-E72D297353CC}">
              <c16:uniqueId val="{00000002-52BE-43B4-9F74-36C2F6D048C0}"/>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smooth val="0"/>
        <c:axId val="460339528"/>
        <c:axId val="460336576"/>
      </c:lineChart>
      <c:catAx>
        <c:axId val="460339528"/>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MX"/>
                  <a:t>unidades </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MX"/>
            </a:p>
          </c:txPr>
        </c:title>
        <c:numFmt formatCode="#,##0"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MX"/>
          </a:p>
        </c:txPr>
        <c:crossAx val="460336576"/>
        <c:crosses val="autoZero"/>
        <c:auto val="1"/>
        <c:lblAlgn val="ctr"/>
        <c:lblOffset val="100"/>
        <c:noMultiLvlLbl val="0"/>
      </c:catAx>
      <c:valAx>
        <c:axId val="460336576"/>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s-MX"/>
                  <a:t>ingresos</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s-MX"/>
            </a:p>
          </c:txPr>
        </c:title>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s-MX"/>
          </a:p>
        </c:txPr>
        <c:crossAx val="460339528"/>
        <c:crosses val="autoZero"/>
        <c:crossBetween val="between"/>
      </c:valAx>
      <c:spPr>
        <a:gradFill>
          <a:gsLst>
            <a:gs pos="100000">
              <a:schemeClr val="lt1">
                <a:lumMod val="95000"/>
              </a:schemeClr>
            </a:gs>
            <a:gs pos="0">
              <a:schemeClr val="lt1"/>
            </a:gs>
          </a:gsLst>
          <a:lin ang="5400000" scaled="0"/>
        </a:gra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s-MX"/>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s-MX"/>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5.png"/><Relationship Id="rId1" Type="http://schemas.openxmlformats.org/officeDocument/2006/relationships/image" Target="../media/image4.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3" Type="http://schemas.openxmlformats.org/officeDocument/2006/relationships/image" Target="../media/image13.png"/><Relationship Id="rId2" Type="http://schemas.microsoft.com/office/2007/relationships/hdphoto" Target="../media/hdphoto2.wdp"/><Relationship Id="rId1" Type="http://schemas.openxmlformats.org/officeDocument/2006/relationships/image" Target="../media/image12.png"/><Relationship Id="rId4" Type="http://schemas.microsoft.com/office/2007/relationships/hdphoto" Target="../media/hdphoto3.wdp"/></Relationships>
</file>

<file path=xl/drawings/_rels/drawing3.xml.rels><?xml version="1.0" encoding="UTF-8" standalone="yes"?>
<Relationships xmlns="http://schemas.openxmlformats.org/package/2006/relationships"><Relationship Id="rId1" Type="http://schemas.openxmlformats.org/officeDocument/2006/relationships/image" Target="../media/image19.png"/></Relationships>
</file>

<file path=xl/drawings/_rels/drawing4.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7.emf"/><Relationship Id="rId4" Type="http://schemas.openxmlformats.org/officeDocument/2006/relationships/image" Target="../media/image8.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 Id="rId5" Type="http://schemas.openxmlformats.org/officeDocument/2006/relationships/image" Target="../media/image14.emf"/><Relationship Id="rId4" Type="http://schemas.openxmlformats.org/officeDocument/2006/relationships/image" Target="../media/image1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2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30.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4.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35.emf"/><Relationship Id="rId1" Type="http://schemas.openxmlformats.org/officeDocument/2006/relationships/image" Target="../media/image3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37.emf"/><Relationship Id="rId1"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12</xdr:col>
      <xdr:colOff>733425</xdr:colOff>
      <xdr:row>0</xdr:row>
      <xdr:rowOff>133350</xdr:rowOff>
    </xdr:from>
    <xdr:to>
      <xdr:col>15</xdr:col>
      <xdr:colOff>38100</xdr:colOff>
      <xdr:row>9</xdr:row>
      <xdr:rowOff>9525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77425" y="133350"/>
          <a:ext cx="1590675" cy="1590675"/>
        </a:xfrm>
        <a:prstGeom prst="rect">
          <a:avLst/>
        </a:prstGeom>
      </xdr:spPr>
    </xdr:pic>
    <xdr:clientData/>
  </xdr:twoCellAnchor>
  <xdr:twoCellAnchor editAs="oneCell">
    <xdr:from>
      <xdr:col>1</xdr:col>
      <xdr:colOff>38100</xdr:colOff>
      <xdr:row>0</xdr:row>
      <xdr:rowOff>0</xdr:rowOff>
    </xdr:from>
    <xdr:to>
      <xdr:col>3</xdr:col>
      <xdr:colOff>170100</xdr:colOff>
      <xdr:row>8</xdr:row>
      <xdr:rowOff>75094</xdr:rowOff>
    </xdr:to>
    <xdr:pic>
      <xdr:nvPicPr>
        <xdr:cNvPr id="5" name="Imagen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9483" b="89655" l="9677" r="89862">
                      <a14:foregroundMark x1="35484" y1="25000" x2="50691" y2="20690"/>
                      <a14:foregroundMark x1="64977" y1="21983" x2="67742" y2="68966"/>
                      <a14:foregroundMark x1="69585" y1="72845" x2="73272" y2="34052"/>
                      <a14:foregroundMark x1="55300" y1="85776" x2="31797" y2="84052"/>
                      <a14:foregroundMark x1="73272" y1="21983" x2="73272" y2="9483"/>
                      <a14:foregroundMark x1="52995" y1="28448" x2="55300" y2="14224"/>
                      <a14:foregroundMark x1="30415" y1="35345" x2="43318" y2="10776"/>
                      <a14:foregroundMark x1="46083" y1="88362" x2="51613" y2="88362"/>
                    </a14:backgroundRemoval>
                  </a14:imgEffect>
                </a14:imgLayer>
              </a14:imgProps>
            </a:ext>
            <a:ext uri="{28A0092B-C50C-407E-A947-70E740481C1C}">
              <a14:useLocalDpi xmlns:a14="http://schemas.microsoft.com/office/drawing/2010/main" val="0"/>
            </a:ext>
          </a:extLst>
        </a:blip>
        <a:stretch>
          <a:fillRect/>
        </a:stretch>
      </xdr:blipFill>
      <xdr:spPr>
        <a:xfrm>
          <a:off x="800100" y="0"/>
          <a:ext cx="1656000" cy="1599094"/>
        </a:xfrm>
        <a:prstGeom prst="rect">
          <a:avLst/>
        </a:prstGeom>
      </xdr:spPr>
    </xdr:pic>
    <xdr:clientData/>
  </xdr:twoCellAnchor>
  <xdr:twoCellAnchor>
    <xdr:from>
      <xdr:col>5</xdr:col>
      <xdr:colOff>676274</xdr:colOff>
      <xdr:row>0</xdr:row>
      <xdr:rowOff>123825</xdr:rowOff>
    </xdr:from>
    <xdr:to>
      <xdr:col>11</xdr:col>
      <xdr:colOff>457199</xdr:colOff>
      <xdr:row>8</xdr:row>
      <xdr:rowOff>57150</xdr:rowOff>
    </xdr:to>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4486274" y="123825"/>
          <a:ext cx="4352925" cy="1457325"/>
        </a:xfrm>
        <a:prstGeom prst="rect">
          <a:avLst/>
        </a:prstGeom>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lstStyle/>
        <a:p>
          <a:pPr algn="ctr"/>
          <a:r>
            <a:rPr lang="es-MX" sz="3200" b="1">
              <a:solidFill>
                <a:sysClr val="windowText" lastClr="000000"/>
              </a:solidFill>
              <a:latin typeface="Orange Juice" pitchFamily="50" charset="0"/>
              <a:cs typeface="Arial" panose="020B0604020202020204" pitchFamily="34" charset="0"/>
            </a:rPr>
            <a:t>Instituto Politecnico</a:t>
          </a:r>
          <a:r>
            <a:rPr lang="es-MX" sz="3200" b="1" baseline="0">
              <a:solidFill>
                <a:sysClr val="windowText" lastClr="000000"/>
              </a:solidFill>
              <a:latin typeface="Orange Juice" pitchFamily="50" charset="0"/>
              <a:cs typeface="Arial" panose="020B0604020202020204" pitchFamily="34" charset="0"/>
            </a:rPr>
            <a:t> Nacional</a:t>
          </a:r>
          <a:endParaRPr lang="es-MX" sz="3200" b="1">
            <a:solidFill>
              <a:sysClr val="windowText" lastClr="000000"/>
            </a:solidFill>
            <a:latin typeface="Orange Juice" pitchFamily="50" charset="0"/>
            <a:cs typeface="Arial" panose="020B0604020202020204" pitchFamily="34" charset="0"/>
          </a:endParaRPr>
        </a:p>
        <a:p>
          <a:pPr algn="ctr"/>
          <a:r>
            <a:rPr lang="es-MX" sz="2800" b="1">
              <a:solidFill>
                <a:sysClr val="windowText" lastClr="000000"/>
              </a:solidFill>
              <a:latin typeface="Orange Juice" pitchFamily="50" charset="0"/>
              <a:cs typeface="Arial" panose="020B0604020202020204" pitchFamily="34" charset="0"/>
            </a:rPr>
            <a:t>Escuela superior</a:t>
          </a:r>
          <a:r>
            <a:rPr lang="es-MX" sz="2800" b="1" baseline="0">
              <a:solidFill>
                <a:sysClr val="windowText" lastClr="000000"/>
              </a:solidFill>
              <a:latin typeface="Orange Juice" pitchFamily="50" charset="0"/>
              <a:cs typeface="Arial" panose="020B0604020202020204" pitchFamily="34" charset="0"/>
            </a:rPr>
            <a:t> de computo</a:t>
          </a:r>
        </a:p>
        <a:p>
          <a:pPr algn="ctr"/>
          <a:r>
            <a:rPr lang="es-MX" sz="2400" baseline="0">
              <a:solidFill>
                <a:sysClr val="windowText" lastClr="000000"/>
              </a:solidFill>
              <a:latin typeface="Orange Juice" pitchFamily="50" charset="0"/>
              <a:cs typeface="Arial" panose="020B0604020202020204" pitchFamily="34" charset="0"/>
            </a:rPr>
            <a:t>Finanzas empresariales </a:t>
          </a:r>
        </a:p>
      </xdr:txBody>
    </xdr:sp>
    <xdr:clientData/>
  </xdr:twoCellAnchor>
  <mc:AlternateContent xmlns:mc="http://schemas.openxmlformats.org/markup-compatibility/2006">
    <mc:Choice xmlns:a14="http://schemas.microsoft.com/office/drawing/2010/main" Requires="a14">
      <xdr:twoCellAnchor editAs="oneCell">
        <xdr:from>
          <xdr:col>1</xdr:col>
          <xdr:colOff>533400</xdr:colOff>
          <xdr:row>18</xdr:row>
          <xdr:rowOff>95250</xdr:rowOff>
        </xdr:from>
        <xdr:to>
          <xdr:col>4</xdr:col>
          <xdr:colOff>533400</xdr:colOff>
          <xdr:row>22</xdr:row>
          <xdr:rowOff>104775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219075</xdr:colOff>
          <xdr:row>19</xdr:row>
          <xdr:rowOff>95250</xdr:rowOff>
        </xdr:from>
        <xdr:to>
          <xdr:col>15</xdr:col>
          <xdr:colOff>219075</xdr:colOff>
          <xdr:row>23</xdr:row>
          <xdr:rowOff>104775</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200026</xdr:colOff>
      <xdr:row>9</xdr:row>
      <xdr:rowOff>85725</xdr:rowOff>
    </xdr:from>
    <xdr:to>
      <xdr:col>10</xdr:col>
      <xdr:colOff>685056</xdr:colOff>
      <xdr:row>27</xdr:row>
      <xdr:rowOff>189755</xdr:rowOff>
    </xdr:to>
    <xdr:pic>
      <xdr:nvPicPr>
        <xdr:cNvPr id="4" name="Imagen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4"/>
        <a:stretch>
          <a:fillRect/>
        </a:stretch>
      </xdr:blipFill>
      <xdr:spPr>
        <a:xfrm>
          <a:off x="4772026" y="1800225"/>
          <a:ext cx="3533030" cy="3533030"/>
        </a:xfrm>
        <a:prstGeom prst="rect">
          <a:avLst/>
        </a:prstGeom>
      </xdr:spPr>
    </xdr:pic>
    <xdr:clientData/>
  </xdr:twoCellAnchor>
  <xdr:twoCellAnchor>
    <xdr:from>
      <xdr:col>12</xdr:col>
      <xdr:colOff>47625</xdr:colOff>
      <xdr:row>25</xdr:row>
      <xdr:rowOff>123825</xdr:rowOff>
    </xdr:from>
    <xdr:to>
      <xdr:col>16</xdr:col>
      <xdr:colOff>457200</xdr:colOff>
      <xdr:row>33</xdr:row>
      <xdr:rowOff>57150</xdr:rowOff>
    </xdr:to>
    <xdr:sp macro="" textlink="">
      <xdr:nvSpPr>
        <xdr:cNvPr id="6" name="CuadroTexto 5">
          <a:extLst>
            <a:ext uri="{FF2B5EF4-FFF2-40B4-BE49-F238E27FC236}">
              <a16:creationId xmlns:a16="http://schemas.microsoft.com/office/drawing/2014/main" id="{00000000-0008-0000-0000-000006000000}"/>
            </a:ext>
          </a:extLst>
        </xdr:cNvPr>
        <xdr:cNvSpPr txBox="1"/>
      </xdr:nvSpPr>
      <xdr:spPr>
        <a:xfrm>
          <a:off x="9191625" y="4886325"/>
          <a:ext cx="3457575" cy="145732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es-MX" sz="1100"/>
            <a:t>Equipo 3:</a:t>
          </a:r>
        </a:p>
        <a:p>
          <a:endParaRPr lang="es-MX" sz="1100"/>
        </a:p>
        <a:p>
          <a:r>
            <a:rPr lang="es-MX" sz="1100"/>
            <a:t>Colin Ramiro Joel</a:t>
          </a:r>
        </a:p>
        <a:p>
          <a:r>
            <a:rPr lang="es-MX" sz="1100"/>
            <a:t>Cortés Olvera Eduardo Maximiliano</a:t>
          </a:r>
        </a:p>
        <a:p>
          <a:r>
            <a:rPr lang="es-MX" sz="1100"/>
            <a:t>Márquez</a:t>
          </a:r>
          <a:r>
            <a:rPr lang="es-MX" sz="1100" baseline="0"/>
            <a:t> Granados Miriam Daniela</a:t>
          </a:r>
        </a:p>
        <a:p>
          <a:r>
            <a:rPr lang="es-MX" sz="1100" baseline="0"/>
            <a:t>Ramírez Jiménez Itzel Guadalupe</a:t>
          </a:r>
        </a:p>
        <a:p>
          <a:endParaRPr lang="es-MX" sz="1100" baseline="0"/>
        </a:p>
        <a:p>
          <a:r>
            <a:rPr lang="es-MX" sz="1100" baseline="0"/>
            <a:t>Grupo:3CV2</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742949</xdr:colOff>
      <xdr:row>1</xdr:row>
      <xdr:rowOff>28575</xdr:rowOff>
    </xdr:from>
    <xdr:to>
      <xdr:col>10</xdr:col>
      <xdr:colOff>542924</xdr:colOff>
      <xdr:row>4</xdr:row>
      <xdr:rowOff>76200</xdr:rowOff>
    </xdr:to>
    <xdr:sp macro="" textlink="">
      <xdr:nvSpPr>
        <xdr:cNvPr id="4" name="Rectángulo: esquinas redondeadas 3">
          <a:extLst>
            <a:ext uri="{FF2B5EF4-FFF2-40B4-BE49-F238E27FC236}">
              <a16:creationId xmlns:a16="http://schemas.microsoft.com/office/drawing/2014/main" id="{00000000-0008-0000-0100-000004000000}"/>
            </a:ext>
          </a:extLst>
        </xdr:cNvPr>
        <xdr:cNvSpPr/>
      </xdr:nvSpPr>
      <xdr:spPr>
        <a:xfrm>
          <a:off x="4552949" y="219075"/>
          <a:ext cx="3609975" cy="619125"/>
        </a:xfrm>
        <a:prstGeom prst="roundRect">
          <a:avLst/>
        </a:prstGeom>
        <a:solidFill>
          <a:schemeClr val="accent1">
            <a:lumMod val="20000"/>
            <a:lumOff val="80000"/>
          </a:schemeClr>
        </a:solidFill>
        <a:ln>
          <a:solidFill>
            <a:schemeClr val="accent1"/>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s-MX" sz="2800">
              <a:solidFill>
                <a:sysClr val="windowText" lastClr="000000"/>
              </a:solidFill>
              <a:latin typeface="Orange Juice" pitchFamily="50" charset="0"/>
            </a:rPr>
            <a:t>Empresa</a:t>
          </a:r>
          <a:r>
            <a:rPr lang="es-MX" sz="2800" baseline="0">
              <a:solidFill>
                <a:sysClr val="windowText" lastClr="000000"/>
              </a:solidFill>
              <a:latin typeface="Orange Juice" pitchFamily="50" charset="0"/>
            </a:rPr>
            <a:t>s con solo un producto</a:t>
          </a:r>
        </a:p>
      </xdr:txBody>
    </xdr:sp>
    <xdr:clientData/>
  </xdr:twoCellAnchor>
  <mc:AlternateContent xmlns:mc="http://schemas.openxmlformats.org/markup-compatibility/2006">
    <mc:Choice xmlns:a14="http://schemas.microsoft.com/office/drawing/2010/main" Requires="a14">
      <xdr:twoCellAnchor editAs="oneCell">
        <xdr:from>
          <xdr:col>9</xdr:col>
          <xdr:colOff>66675</xdr:colOff>
          <xdr:row>16</xdr:row>
          <xdr:rowOff>66675</xdr:rowOff>
        </xdr:from>
        <xdr:to>
          <xdr:col>11</xdr:col>
          <xdr:colOff>400050</xdr:colOff>
          <xdr:row>21</xdr:row>
          <xdr:rowOff>114300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514350</xdr:colOff>
          <xdr:row>6</xdr:row>
          <xdr:rowOff>66675</xdr:rowOff>
        </xdr:from>
        <xdr:to>
          <xdr:col>5</xdr:col>
          <xdr:colOff>666750</xdr:colOff>
          <xdr:row>9</xdr:row>
          <xdr:rowOff>123825</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6</xdr:row>
          <xdr:rowOff>38100</xdr:rowOff>
        </xdr:from>
        <xdr:to>
          <xdr:col>9</xdr:col>
          <xdr:colOff>371475</xdr:colOff>
          <xdr:row>9</xdr:row>
          <xdr:rowOff>95250</xdr:rowOff>
        </xdr:to>
        <xdr:sp macro="" textlink="">
          <xdr:nvSpPr>
            <xdr:cNvPr id="7171" name="CommandButton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6</xdr:row>
          <xdr:rowOff>28575</xdr:rowOff>
        </xdr:from>
        <xdr:to>
          <xdr:col>13</xdr:col>
          <xdr:colOff>190500</xdr:colOff>
          <xdr:row>9</xdr:row>
          <xdr:rowOff>85725</xdr:rowOff>
        </xdr:to>
        <xdr:sp macro="" textlink="">
          <xdr:nvSpPr>
            <xdr:cNvPr id="7172" name="CommandButton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561975</xdr:colOff>
          <xdr:row>16</xdr:row>
          <xdr:rowOff>38100</xdr:rowOff>
        </xdr:from>
        <xdr:to>
          <xdr:col>7</xdr:col>
          <xdr:colOff>533400</xdr:colOff>
          <xdr:row>21</xdr:row>
          <xdr:rowOff>152400</xdr:rowOff>
        </xdr:to>
        <xdr:sp macro="" textlink="">
          <xdr:nvSpPr>
            <xdr:cNvPr id="7173" name="CommandButton5"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161925</xdr:colOff>
      <xdr:row>9</xdr:row>
      <xdr:rowOff>180975</xdr:rowOff>
    </xdr:from>
    <xdr:to>
      <xdr:col>3</xdr:col>
      <xdr:colOff>529031</xdr:colOff>
      <xdr:row>19</xdr:row>
      <xdr:rowOff>123825</xdr:rowOff>
    </xdr:to>
    <xdr:pic>
      <xdr:nvPicPr>
        <xdr:cNvPr id="8" name="Imagen 7" descr="Camión en la empresa industrial de fondo vector. | Vector Premium">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1">
          <a:extLst>
            <a:ext uri="{BEBA8EAE-BF5A-486C-A8C5-ECC9F3942E4B}">
              <a14:imgProps xmlns:a14="http://schemas.microsoft.com/office/drawing/2010/main">
                <a14:imgLayer r:embed="rId2">
                  <a14:imgEffect>
                    <a14:backgroundRemoval t="8257" b="89679" l="5272" r="95208">
                      <a14:foregroundMark x1="10703" y1="29817" x2="72843" y2="46330"/>
                      <a14:foregroundMark x1="53834" y1="20642" x2="87220" y2="41284"/>
                      <a14:foregroundMark x1="89457" y1="86697" x2="38019" y2="87615"/>
                      <a14:foregroundMark x1="10703" y1="55046" x2="14377" y2="29817"/>
                      <a14:foregroundMark x1="14377" y1="29817" x2="14377" y2="29817"/>
                      <a14:foregroundMark x1="12141" y1="24771" x2="27316" y2="33486"/>
                      <a14:foregroundMark x1="5431" y1="48394" x2="15495" y2="57798"/>
                      <a14:foregroundMark x1="90096" y1="38761" x2="92971" y2="65367"/>
                      <a14:foregroundMark x1="92971" y1="65367" x2="91853" y2="72706"/>
                      <a14:foregroundMark x1="90415" y1="73165" x2="85783" y2="57798"/>
                      <a14:foregroundMark x1="83706" y1="72706" x2="88658" y2="61927"/>
                      <a14:foregroundMark x1="88019" y1="64908" x2="90895" y2="57110"/>
                      <a14:foregroundMark x1="92652" y1="78440" x2="95208" y2="74771"/>
                      <a14:foregroundMark x1="8946" y1="11927" x2="8946" y2="11927"/>
                      <a14:foregroundMark x1="8626" y1="11927" x2="13259" y2="11927"/>
                      <a14:foregroundMark x1="6869" y1="13991" x2="13578" y2="13991"/>
                      <a14:foregroundMark x1="5751" y1="14450" x2="11182" y2="12385"/>
                      <a14:foregroundMark x1="25559" y1="16972" x2="27955" y2="15367"/>
                      <a14:foregroundMark x1="35144" y1="16972" x2="36901" y2="19037"/>
                      <a14:foregroundMark x1="33387" y1="19495" x2="42013" y2="21101"/>
                      <a14:foregroundMark x1="45208" y1="30963" x2="32268" y2="15367"/>
                      <a14:foregroundMark x1="39457" y1="23624" x2="16933" y2="18119"/>
                      <a14:foregroundMark x1="14696" y1="12385" x2="77157" y2="23853"/>
                      <a14:foregroundMark x1="77157" y1="23853" x2="91534" y2="16055"/>
                      <a14:foregroundMark x1="94089" y1="25688" x2="71086" y2="11927"/>
                      <a14:foregroundMark x1="96166" y1="26376" x2="76518" y2="8945"/>
                      <a14:foregroundMark x1="76518" y1="8945" x2="69968" y2="11239"/>
                      <a14:foregroundMark x1="5751" y1="13991" x2="32109" y2="8257"/>
                      <a14:foregroundMark x1="32109" y1="8257" x2="92332" y2="25459"/>
                      <a14:foregroundMark x1="92332" y1="25459" x2="93770" y2="19037"/>
                      <a14:foregroundMark x1="85463" y1="14450" x2="76038" y2="11927"/>
                    </a14:backgroundRemoval>
                  </a14:imgEffect>
                </a14:imgLayer>
              </a14:imgProps>
            </a:ext>
            <a:ext uri="{28A0092B-C50C-407E-A947-70E740481C1C}">
              <a14:useLocalDpi xmlns:a14="http://schemas.microsoft.com/office/drawing/2010/main" val="0"/>
            </a:ext>
          </a:extLst>
        </a:blip>
        <a:srcRect/>
        <a:stretch>
          <a:fillRect/>
        </a:stretch>
      </xdr:blipFill>
      <xdr:spPr bwMode="auto">
        <a:xfrm>
          <a:off x="161925" y="1895475"/>
          <a:ext cx="2653106" cy="1847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85725</xdr:colOff>
      <xdr:row>9</xdr:row>
      <xdr:rowOff>103223</xdr:rowOff>
    </xdr:from>
    <xdr:to>
      <xdr:col>16</xdr:col>
      <xdr:colOff>85725</xdr:colOff>
      <xdr:row>20</xdr:row>
      <xdr:rowOff>38100</xdr:rowOff>
    </xdr:to>
    <xdr:pic>
      <xdr:nvPicPr>
        <xdr:cNvPr id="9" name="Imagen 8" descr="Imágenes de Empresa | Vectores, fotos de stock y PSD gratuitos">
          <a:extLst>
            <a:ext uri="{FF2B5EF4-FFF2-40B4-BE49-F238E27FC236}">
              <a16:creationId xmlns:a16="http://schemas.microsoft.com/office/drawing/2014/main" id="{00000000-0008-0000-0100-000009000000}"/>
            </a:ext>
          </a:extLst>
        </xdr:cNvPr>
        <xdr:cNvPicPr>
          <a:picLocks noChangeAspect="1" noChangeArrowheads="1"/>
        </xdr:cNvPicPr>
      </xdr:nvPicPr>
      <xdr:blipFill>
        <a:blip xmlns:r="http://schemas.openxmlformats.org/officeDocument/2006/relationships" r:embed="rId3">
          <a:extLst>
            <a:ext uri="{BEBA8EAE-BF5A-486C-A8C5-ECC9F3942E4B}">
              <a14:imgProps xmlns:a14="http://schemas.microsoft.com/office/drawing/2010/main">
                <a14:imgLayer r:embed="rId4">
                  <a14:imgEffect>
                    <a14:backgroundRemoval t="9353" b="92566" l="7508" r="90415">
                      <a14:foregroundMark x1="25559" y1="26379" x2="58786" y2="15348"/>
                      <a14:foregroundMark x1="58786" y1="15348" x2="77796" y2="14628"/>
                      <a14:foregroundMark x1="77796" y1="14628" x2="89936" y2="32854"/>
                      <a14:foregroundMark x1="32748" y1="18945" x2="20767" y2="43405"/>
                      <a14:foregroundMark x1="20767" y1="43405" x2="19968" y2="36211"/>
                      <a14:foregroundMark x1="21565" y1="92566" x2="19968" y2="90647"/>
                      <a14:foregroundMark x1="88179" y1="85851" x2="90575" y2="83693"/>
                      <a14:foregroundMark x1="86581" y1="83933" x2="87859" y2="59712"/>
                      <a14:foregroundMark x1="87859" y1="59712" x2="87859" y2="59712"/>
                      <a14:foregroundMark x1="89936" y1="76019" x2="88179" y2="60192"/>
                      <a14:foregroundMark x1="15335" y1="50839" x2="29393" y2="40048"/>
                      <a14:foregroundMark x1="29393" y1="40048" x2="29712" y2="40048"/>
                      <a14:foregroundMark x1="10703" y1="34293" x2="19649" y2="54436"/>
                      <a14:foregroundMark x1="19649" y1="54436" x2="19649" y2="54916"/>
                      <a14:foregroundMark x1="13419" y1="35731" x2="21246" y2="50839"/>
                      <a14:foregroundMark x1="25080" y1="30456" x2="40256" y2="22542"/>
                      <a14:foregroundMark x1="36901" y1="18465" x2="16773" y2="30935"/>
                      <a14:foregroundMark x1="16773" y1="30935" x2="7508" y2="46523"/>
                    </a14:backgroundRemoval>
                  </a14:imgEffect>
                </a14:imgLayer>
              </a14:imgProps>
            </a:ext>
            <a:ext uri="{28A0092B-C50C-407E-A947-70E740481C1C}">
              <a14:useLocalDpi xmlns:a14="http://schemas.microsoft.com/office/drawing/2010/main" val="0"/>
            </a:ext>
          </a:extLst>
        </a:blip>
        <a:srcRect/>
        <a:stretch>
          <a:fillRect/>
        </a:stretch>
      </xdr:blipFill>
      <xdr:spPr bwMode="auto">
        <a:xfrm>
          <a:off x="9229725" y="1817723"/>
          <a:ext cx="3048000" cy="20303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352425</xdr:colOff>
          <xdr:row>19</xdr:row>
          <xdr:rowOff>9525</xdr:rowOff>
        </xdr:from>
        <xdr:to>
          <xdr:col>15</xdr:col>
          <xdr:colOff>504825</xdr:colOff>
          <xdr:row>22</xdr:row>
          <xdr:rowOff>66675</xdr:rowOff>
        </xdr:to>
        <xdr:sp macro="" textlink="">
          <xdr:nvSpPr>
            <xdr:cNvPr id="11265" name="CommandButton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6</xdr:col>
      <xdr:colOff>152400</xdr:colOff>
      <xdr:row>0</xdr:row>
      <xdr:rowOff>171450</xdr:rowOff>
    </xdr:from>
    <xdr:to>
      <xdr:col>10</xdr:col>
      <xdr:colOff>714375</xdr:colOff>
      <xdr:row>4</xdr:row>
      <xdr:rowOff>28575</xdr:rowOff>
    </xdr:to>
    <xdr:sp macro="" textlink="">
      <xdr:nvSpPr>
        <xdr:cNvPr id="7" name="Rectángulo: esquinas redondeadas 6">
          <a:extLst>
            <a:ext uri="{FF2B5EF4-FFF2-40B4-BE49-F238E27FC236}">
              <a16:creationId xmlns:a16="http://schemas.microsoft.com/office/drawing/2014/main" id="{00000000-0008-0000-0200-000007000000}"/>
            </a:ext>
          </a:extLst>
        </xdr:cNvPr>
        <xdr:cNvSpPr/>
      </xdr:nvSpPr>
      <xdr:spPr>
        <a:xfrm>
          <a:off x="4724400" y="171450"/>
          <a:ext cx="3609975" cy="619125"/>
        </a:xfrm>
        <a:prstGeom prst="roundRect">
          <a:avLst/>
        </a:prstGeom>
        <a:solidFill>
          <a:schemeClr val="accent3">
            <a:lumMod val="40000"/>
            <a:lumOff val="60000"/>
          </a:schemeClr>
        </a:solidFill>
        <a:ln>
          <a:solidFill>
            <a:schemeClr val="accent3">
              <a:lumMod val="20000"/>
              <a:lumOff val="8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2800">
              <a:solidFill>
                <a:sysClr val="windowText" lastClr="000000"/>
              </a:solidFill>
              <a:latin typeface="Orange Juice" pitchFamily="50" charset="0"/>
            </a:rPr>
            <a:t>Empresa</a:t>
          </a:r>
          <a:r>
            <a:rPr lang="es-MX" sz="2800" baseline="0">
              <a:solidFill>
                <a:sysClr val="windowText" lastClr="000000"/>
              </a:solidFill>
              <a:latin typeface="Orange Juice" pitchFamily="50" charset="0"/>
            </a:rPr>
            <a:t>s con mas de un producto</a:t>
          </a:r>
        </a:p>
      </xdr:txBody>
    </xdr:sp>
    <xdr:clientData/>
  </xdr:twoCellAnchor>
  <mc:AlternateContent xmlns:mc="http://schemas.openxmlformats.org/markup-compatibility/2006">
    <mc:Choice xmlns:a14="http://schemas.microsoft.com/office/drawing/2010/main" Requires="a14">
      <xdr:twoCellAnchor editAs="oneCell">
        <xdr:from>
          <xdr:col>2</xdr:col>
          <xdr:colOff>600075</xdr:colOff>
          <xdr:row>6</xdr:row>
          <xdr:rowOff>95250</xdr:rowOff>
        </xdr:from>
        <xdr:to>
          <xdr:col>4</xdr:col>
          <xdr:colOff>752475</xdr:colOff>
          <xdr:row>9</xdr:row>
          <xdr:rowOff>152400</xdr:rowOff>
        </xdr:to>
        <xdr:sp macro="" textlink="">
          <xdr:nvSpPr>
            <xdr:cNvPr id="11266" name="CommandButton2" hidden="1">
              <a:extLst>
                <a:ext uri="{63B3BB69-23CF-44E3-9099-C40C66FF867C}">
                  <a14:compatExt spid="_x0000_s11266"/>
                </a:ext>
                <a:ext uri="{FF2B5EF4-FFF2-40B4-BE49-F238E27FC236}">
                  <a16:creationId xmlns:a16="http://schemas.microsoft.com/office/drawing/2014/main" id="{00000000-0008-0000-02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6</xdr:row>
          <xdr:rowOff>76200</xdr:rowOff>
        </xdr:from>
        <xdr:to>
          <xdr:col>9</xdr:col>
          <xdr:colOff>323850</xdr:colOff>
          <xdr:row>9</xdr:row>
          <xdr:rowOff>133350</xdr:rowOff>
        </xdr:to>
        <xdr:sp macro="" textlink="">
          <xdr:nvSpPr>
            <xdr:cNvPr id="11267" name="CommandButton3" hidden="1">
              <a:extLst>
                <a:ext uri="{63B3BB69-23CF-44E3-9099-C40C66FF867C}">
                  <a14:compatExt spid="_x0000_s11267"/>
                </a:ext>
                <a:ext uri="{FF2B5EF4-FFF2-40B4-BE49-F238E27FC236}">
                  <a16:creationId xmlns:a16="http://schemas.microsoft.com/office/drawing/2014/main" id="{00000000-0008-0000-02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257175</xdr:colOff>
          <xdr:row>6</xdr:row>
          <xdr:rowOff>95250</xdr:rowOff>
        </xdr:from>
        <xdr:to>
          <xdr:col>13</xdr:col>
          <xdr:colOff>409575</xdr:colOff>
          <xdr:row>9</xdr:row>
          <xdr:rowOff>152400</xdr:rowOff>
        </xdr:to>
        <xdr:sp macro="" textlink="">
          <xdr:nvSpPr>
            <xdr:cNvPr id="11268" name="CommandButton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18</xdr:row>
          <xdr:rowOff>114300</xdr:rowOff>
        </xdr:from>
        <xdr:to>
          <xdr:col>4</xdr:col>
          <xdr:colOff>209550</xdr:colOff>
          <xdr:row>22</xdr:row>
          <xdr:rowOff>47625</xdr:rowOff>
        </xdr:to>
        <xdr:sp macro="" textlink="">
          <xdr:nvSpPr>
            <xdr:cNvPr id="11269" name="CommandButton5" hidden="1">
              <a:extLst>
                <a:ext uri="{63B3BB69-23CF-44E3-9099-C40C66FF867C}">
                  <a14:compatExt spid="_x0000_s11269"/>
                </a:ext>
                <a:ext uri="{FF2B5EF4-FFF2-40B4-BE49-F238E27FC236}">
                  <a16:creationId xmlns:a16="http://schemas.microsoft.com/office/drawing/2014/main" id="{00000000-0008-0000-02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5</xdr:col>
      <xdr:colOff>638175</xdr:colOff>
      <xdr:row>11</xdr:row>
      <xdr:rowOff>62774</xdr:rowOff>
    </xdr:from>
    <xdr:to>
      <xdr:col>11</xdr:col>
      <xdr:colOff>390525</xdr:colOff>
      <xdr:row>28</xdr:row>
      <xdr:rowOff>152400</xdr:rowOff>
    </xdr:to>
    <xdr:pic>
      <xdr:nvPicPr>
        <xdr:cNvPr id="8" name="Imagen 7" descr="Imágenes de Empresa | Vectores, fotos de stock y PSD gratuitos">
          <a:extLst>
            <a:ext uri="{FF2B5EF4-FFF2-40B4-BE49-F238E27FC236}">
              <a16:creationId xmlns:a16="http://schemas.microsoft.com/office/drawing/2014/main" id="{00000000-0008-0000-0200-000008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8044" r="6390" b="9507"/>
        <a:stretch/>
      </xdr:blipFill>
      <xdr:spPr bwMode="auto">
        <a:xfrm>
          <a:off x="4448175" y="2158274"/>
          <a:ext cx="4324350" cy="332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581025</xdr:colOff>
          <xdr:row>23</xdr:row>
          <xdr:rowOff>438150</xdr:rowOff>
        </xdr:from>
        <xdr:to>
          <xdr:col>3</xdr:col>
          <xdr:colOff>9525</xdr:colOff>
          <xdr:row>26</xdr:row>
          <xdr:rowOff>133350</xdr:rowOff>
        </xdr:to>
        <xdr:sp macro="" textlink="">
          <xdr:nvSpPr>
            <xdr:cNvPr id="8194" name="CommandButton1" hidden="1">
              <a:extLst>
                <a:ext uri="{63B3BB69-23CF-44E3-9099-C40C66FF867C}">
                  <a14:compatExt spid="_x0000_s8194"/>
                </a:ext>
                <a:ext uri="{FF2B5EF4-FFF2-40B4-BE49-F238E27FC236}">
                  <a16:creationId xmlns:a16="http://schemas.microsoft.com/office/drawing/2014/main" id="{00000000-0008-0000-0300-00000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23</xdr:row>
          <xdr:rowOff>447675</xdr:rowOff>
        </xdr:from>
        <xdr:to>
          <xdr:col>5</xdr:col>
          <xdr:colOff>533400</xdr:colOff>
          <xdr:row>26</xdr:row>
          <xdr:rowOff>142875</xdr:rowOff>
        </xdr:to>
        <xdr:sp macro="" textlink="">
          <xdr:nvSpPr>
            <xdr:cNvPr id="8195" name="CommandButton2" hidden="1">
              <a:extLst>
                <a:ext uri="{63B3BB69-23CF-44E3-9099-C40C66FF867C}">
                  <a14:compatExt spid="_x0000_s8195"/>
                </a:ext>
                <a:ext uri="{FF2B5EF4-FFF2-40B4-BE49-F238E27FC236}">
                  <a16:creationId xmlns:a16="http://schemas.microsoft.com/office/drawing/2014/main" id="{00000000-0008-0000-03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552449</xdr:colOff>
      <xdr:row>13</xdr:row>
      <xdr:rowOff>158748</xdr:rowOff>
    </xdr:from>
    <xdr:to>
      <xdr:col>12</xdr:col>
      <xdr:colOff>227013</xdr:colOff>
      <xdr:row>21</xdr:row>
      <xdr:rowOff>866774</xdr:rowOff>
    </xdr:to>
    <xdr:pic>
      <xdr:nvPicPr>
        <xdr:cNvPr id="2" name="Imagen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5243512" y="4397373"/>
          <a:ext cx="4651376" cy="465137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27</xdr:row>
          <xdr:rowOff>0</xdr:rowOff>
        </xdr:from>
        <xdr:to>
          <xdr:col>3</xdr:col>
          <xdr:colOff>466725</xdr:colOff>
          <xdr:row>30</xdr:row>
          <xdr:rowOff>133350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4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695325</xdr:colOff>
          <xdr:row>27</xdr:row>
          <xdr:rowOff>0</xdr:rowOff>
        </xdr:from>
        <xdr:to>
          <xdr:col>5</xdr:col>
          <xdr:colOff>742950</xdr:colOff>
          <xdr:row>30</xdr:row>
          <xdr:rowOff>133350</xdr:rowOff>
        </xdr:to>
        <xdr:sp macro="" textlink="">
          <xdr:nvSpPr>
            <xdr:cNvPr id="6146" name="CommandButton2" hidden="1">
              <a:extLst>
                <a:ext uri="{63B3BB69-23CF-44E3-9099-C40C66FF867C}">
                  <a14:compatExt spid="_x0000_s6146"/>
                </a:ext>
                <a:ext uri="{FF2B5EF4-FFF2-40B4-BE49-F238E27FC236}">
                  <a16:creationId xmlns:a16="http://schemas.microsoft.com/office/drawing/2014/main" id="{00000000-0008-0000-04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6</xdr:col>
      <xdr:colOff>349251</xdr:colOff>
      <xdr:row>12</xdr:row>
      <xdr:rowOff>27517</xdr:rowOff>
    </xdr:from>
    <xdr:to>
      <xdr:col>14</xdr:col>
      <xdr:colOff>535517</xdr:colOff>
      <xdr:row>33</xdr:row>
      <xdr:rowOff>107950</xdr:rowOff>
    </xdr:to>
    <xdr:pic>
      <xdr:nvPicPr>
        <xdr:cNvPr id="4" name="Imagen 3" descr="Fondo libre del vector del espacio de trabajo de las empresas 131886 Vector  en Vecteezy">
          <a:extLst>
            <a:ext uri="{FF2B5EF4-FFF2-40B4-BE49-F238E27FC236}">
              <a16:creationId xmlns:a16="http://schemas.microsoft.com/office/drawing/2014/main" id="{00000000-0008-0000-0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44584" y="3657600"/>
          <a:ext cx="6610350" cy="4673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23</xdr:row>
          <xdr:rowOff>19050</xdr:rowOff>
        </xdr:from>
        <xdr:to>
          <xdr:col>2</xdr:col>
          <xdr:colOff>914400</xdr:colOff>
          <xdr:row>26</xdr:row>
          <xdr:rowOff>152400</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542925</xdr:colOff>
          <xdr:row>23</xdr:row>
          <xdr:rowOff>19050</xdr:rowOff>
        </xdr:from>
        <xdr:to>
          <xdr:col>5</xdr:col>
          <xdr:colOff>266700</xdr:colOff>
          <xdr:row>26</xdr:row>
          <xdr:rowOff>152400</xdr:rowOff>
        </xdr:to>
        <xdr:sp macro="" textlink="">
          <xdr:nvSpPr>
            <xdr:cNvPr id="9218" name="CommandButton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7</xdr:col>
      <xdr:colOff>333375</xdr:colOff>
      <xdr:row>10</xdr:row>
      <xdr:rowOff>301625</xdr:rowOff>
    </xdr:from>
    <xdr:to>
      <xdr:col>17</xdr:col>
      <xdr:colOff>157506</xdr:colOff>
      <xdr:row>19</xdr:row>
      <xdr:rowOff>777875</xdr:rowOff>
    </xdr:to>
    <xdr:pic>
      <xdr:nvPicPr>
        <xdr:cNvPr id="4" name="Imagen 3" descr="Trabajo de oficina y desarrollo de empresas. vector. | Vector Premium">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05625" y="4445000"/>
          <a:ext cx="7809256" cy="4476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25</xdr:col>
          <xdr:colOff>752475</xdr:colOff>
          <xdr:row>56</xdr:row>
          <xdr:rowOff>161925</xdr:rowOff>
        </xdr:from>
        <xdr:to>
          <xdr:col>28</xdr:col>
          <xdr:colOff>171450</xdr:colOff>
          <xdr:row>60</xdr:row>
          <xdr:rowOff>95250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104775</xdr:colOff>
          <xdr:row>56</xdr:row>
          <xdr:rowOff>123825</xdr:rowOff>
        </xdr:from>
        <xdr:to>
          <xdr:col>31</xdr:col>
          <xdr:colOff>333375</xdr:colOff>
          <xdr:row>60</xdr:row>
          <xdr:rowOff>66675</xdr:rowOff>
        </xdr:to>
        <xdr:sp macro="" textlink="">
          <xdr:nvSpPr>
            <xdr:cNvPr id="10242" name="CommandButton2" hidden="1">
              <a:extLst>
                <a:ext uri="{63B3BB69-23CF-44E3-9099-C40C66FF867C}">
                  <a14:compatExt spid="_x0000_s10242"/>
                </a:ext>
                <a:ext uri="{FF2B5EF4-FFF2-40B4-BE49-F238E27FC236}">
                  <a16:creationId xmlns:a16="http://schemas.microsoft.com/office/drawing/2014/main" id="{00000000-0008-0000-06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78919</xdr:colOff>
      <xdr:row>13</xdr:row>
      <xdr:rowOff>167368</xdr:rowOff>
    </xdr:from>
    <xdr:to>
      <xdr:col>16</xdr:col>
      <xdr:colOff>122463</xdr:colOff>
      <xdr:row>39</xdr:row>
      <xdr:rowOff>81643</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266700</xdr:colOff>
          <xdr:row>48</xdr:row>
          <xdr:rowOff>9525</xdr:rowOff>
        </xdr:from>
        <xdr:to>
          <xdr:col>15</xdr:col>
          <xdr:colOff>200025</xdr:colOff>
          <xdr:row>51</xdr:row>
          <xdr:rowOff>142875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7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48</xdr:row>
          <xdr:rowOff>9525</xdr:rowOff>
        </xdr:from>
        <xdr:to>
          <xdr:col>18</xdr:col>
          <xdr:colOff>219075</xdr:colOff>
          <xdr:row>51</xdr:row>
          <xdr:rowOff>142875</xdr:rowOff>
        </xdr:to>
        <xdr:sp macro="" textlink="">
          <xdr:nvSpPr>
            <xdr:cNvPr id="2050" name="CommandButton2" hidden="1">
              <a:extLst>
                <a:ext uri="{63B3BB69-23CF-44E3-9099-C40C66FF867C}">
                  <a14:compatExt spid="_x0000_s2050"/>
                </a:ext>
                <a:ext uri="{FF2B5EF4-FFF2-40B4-BE49-F238E27FC236}">
                  <a16:creationId xmlns:a16="http://schemas.microsoft.com/office/drawing/2014/main" id="{00000000-0008-0000-07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326572</xdr:colOff>
      <xdr:row>40</xdr:row>
      <xdr:rowOff>81643</xdr:rowOff>
    </xdr:from>
    <xdr:to>
      <xdr:col>6</xdr:col>
      <xdr:colOff>1</xdr:colOff>
      <xdr:row>53</xdr:row>
      <xdr:rowOff>81643</xdr:rowOff>
    </xdr:to>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326572" y="9075964"/>
          <a:ext cx="4898572" cy="247650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r>
            <a:rPr lang="es-MX" sz="1400">
              <a:latin typeface="Century Gothic" panose="020B0502020202020204" pitchFamily="34" charset="0"/>
            </a:rPr>
            <a:t>Al producir 40.000 unidades, el costo medio por unidad es de 60.000 dólares EE.UU. y no puede reducir el precio a 1,50 dólares EE.UU. porque no puede pagar el costo total de la unidad de producción. El mejor desempeño en el período de tiempo de 800,000 a 100,000 unidades de producción, porque la compañía redujo GAO al mínimo. En el intervalo de tiempo de 1 a 120,000 unidades de producción, el GAO de la compañía solo registró una pérdida de 0.5 grados a menos que un competidor</a:t>
          </a:r>
        </a:p>
      </xdr:txBody>
    </xdr:sp>
    <xdr:clientData/>
  </xdr:twoCellAnchor>
  <xdr:twoCellAnchor>
    <xdr:from>
      <xdr:col>6</xdr:col>
      <xdr:colOff>408214</xdr:colOff>
      <xdr:row>40</xdr:row>
      <xdr:rowOff>81643</xdr:rowOff>
    </xdr:from>
    <xdr:to>
      <xdr:col>12</xdr:col>
      <xdr:colOff>693964</xdr:colOff>
      <xdr:row>53</xdr:row>
      <xdr:rowOff>176893</xdr:rowOff>
    </xdr:to>
    <xdr:sp macro="" textlink="">
      <xdr:nvSpPr>
        <xdr:cNvPr id="3" name="CuadroTexto 2">
          <a:extLst>
            <a:ext uri="{FF2B5EF4-FFF2-40B4-BE49-F238E27FC236}">
              <a16:creationId xmlns:a16="http://schemas.microsoft.com/office/drawing/2014/main" id="{00000000-0008-0000-0700-000003000000}"/>
            </a:ext>
          </a:extLst>
        </xdr:cNvPr>
        <xdr:cNvSpPr txBox="1"/>
      </xdr:nvSpPr>
      <xdr:spPr>
        <a:xfrm>
          <a:off x="5633357" y="9075964"/>
          <a:ext cx="4857750" cy="25717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s-MX" sz="1400">
              <a:latin typeface="Century Gothic" panose="020B0502020202020204" pitchFamily="34" charset="0"/>
            </a:rPr>
            <a:t>Para la empresa A, podemos enfatizar que el costo fijo es el más bajo de los tres, excepto que puede alcanzar el punto de equilibrio más rápido y el costo variable es muy alto, solo 50 centavos más bajo que el precio de venta. Esto nos dice que por cada producto vendido, solo generará un tercio de la ganancia de su insumo de producción. Esto es un inconveniente, porque si el producto se abarata, debe bajar el precio y la empresa no podrá hacer frente con él. La producción trae más pérdidas que la producción de beneficios, lo que nunca es bueno</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630120</xdr:colOff>
      <xdr:row>12</xdr:row>
      <xdr:rowOff>150810</xdr:rowOff>
    </xdr:from>
    <xdr:to>
      <xdr:col>18</xdr:col>
      <xdr:colOff>381000</xdr:colOff>
      <xdr:row>35</xdr:row>
      <xdr:rowOff>158750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180975</xdr:colOff>
          <xdr:row>43</xdr:row>
          <xdr:rowOff>180975</xdr:rowOff>
        </xdr:from>
        <xdr:to>
          <xdr:col>18</xdr:col>
          <xdr:colOff>266700</xdr:colOff>
          <xdr:row>47</xdr:row>
          <xdr:rowOff>123825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8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44</xdr:row>
          <xdr:rowOff>95250</xdr:rowOff>
        </xdr:from>
        <xdr:to>
          <xdr:col>21</xdr:col>
          <xdr:colOff>257175</xdr:colOff>
          <xdr:row>48</xdr:row>
          <xdr:rowOff>38100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8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631031</xdr:colOff>
      <xdr:row>37</xdr:row>
      <xdr:rowOff>83344</xdr:rowOff>
    </xdr:from>
    <xdr:to>
      <xdr:col>6</xdr:col>
      <xdr:colOff>738187</xdr:colOff>
      <xdr:row>50</xdr:row>
      <xdr:rowOff>59531</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631031" y="8084344"/>
          <a:ext cx="5536406" cy="2452687"/>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s-MX" sz="1400">
              <a:latin typeface="Century Gothic" panose="020B0502020202020204" pitchFamily="34" charset="0"/>
            </a:rPr>
            <a:t>La empresa B se caracteriza por ser la más neutral entre sus competidores. En comparación con las otras dos empresas, los costos fijos y los costos variables de la empresa B tienen un intervalo medio. Incluso si se recupera la inversión, cada empresa puede recuperar hasta 80 centavos en ventas. Bueno, esto es mejor que las ganancias de la empresa A. Con todo, para la empresa B, podemos decir que se trata de una empresa muy común, por lo que solo se puede utilizar como una segunda opción.</a:t>
          </a:r>
        </a:p>
      </xdr:txBody>
    </xdr:sp>
    <xdr:clientData/>
  </xdr:twoCellAnchor>
  <xdr:twoCellAnchor>
    <xdr:from>
      <xdr:col>7</xdr:col>
      <xdr:colOff>759618</xdr:colOff>
      <xdr:row>37</xdr:row>
      <xdr:rowOff>92869</xdr:rowOff>
    </xdr:from>
    <xdr:to>
      <xdr:col>15</xdr:col>
      <xdr:colOff>200024</xdr:colOff>
      <xdr:row>50</xdr:row>
      <xdr:rowOff>69056</xdr:rowOff>
    </xdr:to>
    <xdr:sp macro="" textlink="">
      <xdr:nvSpPr>
        <xdr:cNvPr id="7" name="CuadroTexto 6">
          <a:extLst>
            <a:ext uri="{FF2B5EF4-FFF2-40B4-BE49-F238E27FC236}">
              <a16:creationId xmlns:a16="http://schemas.microsoft.com/office/drawing/2014/main" id="{00000000-0008-0000-0800-000007000000}"/>
            </a:ext>
          </a:extLst>
        </xdr:cNvPr>
        <xdr:cNvSpPr txBox="1"/>
      </xdr:nvSpPr>
      <xdr:spPr>
        <a:xfrm>
          <a:off x="6950868" y="8093869"/>
          <a:ext cx="5536406" cy="2452687"/>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s-MX" sz="1600">
              <a:latin typeface="Century Gothic" panose="020B0502020202020204" pitchFamily="34" charset="0"/>
            </a:rPr>
            <a:t>El costo promedio por unidad para 50,000 niveles de producción es $ 60,000.La empresa B tiene la capacidad de reducir su precio a $ 1.50, pero debe aumentar la producción a 140.000 unidades para obtener una ganancia de  $ 2,000. Desafortunadamente, la Empresa B no es la parte con mejor desempeño de ningún intervalo de tiempo que estudiamos en este ejercicio.</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715736</xdr:colOff>
      <xdr:row>13</xdr:row>
      <xdr:rowOff>9523</xdr:rowOff>
    </xdr:from>
    <xdr:to>
      <xdr:col>16</xdr:col>
      <xdr:colOff>416719</xdr:colOff>
      <xdr:row>30</xdr:row>
      <xdr:rowOff>142874</xdr:rowOff>
    </xdr:to>
    <xdr:graphicFrame macro="">
      <xdr:nvGraphicFramePr>
        <xdr:cNvPr id="2" name="Gráfico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13</xdr:col>
          <xdr:colOff>657225</xdr:colOff>
          <xdr:row>38</xdr:row>
          <xdr:rowOff>85725</xdr:rowOff>
        </xdr:from>
        <xdr:to>
          <xdr:col>15</xdr:col>
          <xdr:colOff>590550</xdr:colOff>
          <xdr:row>42</xdr:row>
          <xdr:rowOff>28575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352425</xdr:colOff>
          <xdr:row>38</xdr:row>
          <xdr:rowOff>133350</xdr:rowOff>
        </xdr:from>
        <xdr:to>
          <xdr:col>18</xdr:col>
          <xdr:colOff>285750</xdr:colOff>
          <xdr:row>42</xdr:row>
          <xdr:rowOff>76200</xdr:rowOff>
        </xdr:to>
        <xdr:sp macro="" textlink="">
          <xdr:nvSpPr>
            <xdr:cNvPr id="4098" name="CommandButton2" hidden="1">
              <a:extLst>
                <a:ext uri="{63B3BB69-23CF-44E3-9099-C40C66FF867C}">
                  <a14:compatExt spid="_x0000_s4098"/>
                </a:ext>
                <a:ext uri="{FF2B5EF4-FFF2-40B4-BE49-F238E27FC236}">
                  <a16:creationId xmlns:a16="http://schemas.microsoft.com/office/drawing/2014/main" id="{00000000-0008-0000-09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452437</xdr:colOff>
      <xdr:row>32</xdr:row>
      <xdr:rowOff>23812</xdr:rowOff>
    </xdr:from>
    <xdr:to>
      <xdr:col>6</xdr:col>
      <xdr:colOff>0</xdr:colOff>
      <xdr:row>43</xdr:row>
      <xdr:rowOff>71437</xdr:rowOff>
    </xdr:to>
    <xdr:sp macro="" textlink="">
      <xdr:nvSpPr>
        <xdr:cNvPr id="3" name="CuadroTexto 2">
          <a:extLst>
            <a:ext uri="{FF2B5EF4-FFF2-40B4-BE49-F238E27FC236}">
              <a16:creationId xmlns:a16="http://schemas.microsoft.com/office/drawing/2014/main" id="{00000000-0008-0000-0900-000003000000}"/>
            </a:ext>
          </a:extLst>
        </xdr:cNvPr>
        <xdr:cNvSpPr txBox="1"/>
      </xdr:nvSpPr>
      <xdr:spPr>
        <a:xfrm>
          <a:off x="452437" y="7072312"/>
          <a:ext cx="5024438" cy="214312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s-MX" sz="1800">
              <a:latin typeface="Century Gothic" panose="020B0502020202020204" pitchFamily="34" charset="0"/>
            </a:rPr>
            <a:t>En la producción de 60,000 productos, el costo promedio por producto es de 60,000 pesos. Es hora de reducir el precio a 1.50 pesos, pero debe aumentar la producción a 120,000 para alcanzar el punto de equilibrio</a:t>
          </a:r>
        </a:p>
      </xdr:txBody>
    </xdr:sp>
    <xdr:clientData/>
  </xdr:twoCellAnchor>
  <xdr:twoCellAnchor>
    <xdr:from>
      <xdr:col>6</xdr:col>
      <xdr:colOff>366712</xdr:colOff>
      <xdr:row>32</xdr:row>
      <xdr:rowOff>33337</xdr:rowOff>
    </xdr:from>
    <xdr:to>
      <xdr:col>13</xdr:col>
      <xdr:colOff>57150</xdr:colOff>
      <xdr:row>43</xdr:row>
      <xdr:rowOff>80962</xdr:rowOff>
    </xdr:to>
    <xdr:sp macro="" textlink="">
      <xdr:nvSpPr>
        <xdr:cNvPr id="6" name="CuadroTexto 5">
          <a:extLst>
            <a:ext uri="{FF2B5EF4-FFF2-40B4-BE49-F238E27FC236}">
              <a16:creationId xmlns:a16="http://schemas.microsoft.com/office/drawing/2014/main" id="{00000000-0008-0000-0900-000006000000}"/>
            </a:ext>
          </a:extLst>
        </xdr:cNvPr>
        <xdr:cNvSpPr txBox="1"/>
      </xdr:nvSpPr>
      <xdr:spPr>
        <a:xfrm>
          <a:off x="5843587" y="7081837"/>
          <a:ext cx="5024438" cy="214312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s-MX" sz="1200">
              <a:latin typeface="Century Gothic" panose="020B0502020202020204" pitchFamily="34" charset="0"/>
            </a:rPr>
            <a:t>A primera vista, la tercera empresa parece ser la peor opción, porque además de tener que producir más equipos para alcanzar un punto de equilibrio, también tiene el costo fijo más alto de las tres empresas, pero luego del análisis, nos dimos cuenta de que tiene Costos variables. En cada venta de dos pesos, el menor de los tres precios será consistente con un precio. Este también es un precio que es más resistente a las caídas de precios, porque solo necesita aumentar la producción, y la producción en sí ya es muy alta. . Alto, podemos concluir que la empresa C es la mejor opción entre las tres</a:t>
          </a:r>
        </a:p>
      </xdr:txBody>
    </xdr:sp>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21</xdr:col>
          <xdr:colOff>190500</xdr:colOff>
          <xdr:row>62</xdr:row>
          <xdr:rowOff>114300</xdr:rowOff>
        </xdr:from>
        <xdr:to>
          <xdr:col>24</xdr:col>
          <xdr:colOff>180975</xdr:colOff>
          <xdr:row>67</xdr:row>
          <xdr:rowOff>47625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A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628650</xdr:colOff>
          <xdr:row>62</xdr:row>
          <xdr:rowOff>38100</xdr:rowOff>
        </xdr:from>
        <xdr:to>
          <xdr:col>32</xdr:col>
          <xdr:colOff>400050</xdr:colOff>
          <xdr:row>66</xdr:row>
          <xdr:rowOff>171450</xdr:rowOff>
        </xdr:to>
        <xdr:sp macro="" textlink="">
          <xdr:nvSpPr>
            <xdr:cNvPr id="5122" name="CommandButton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78919</xdr:colOff>
      <xdr:row>4</xdr:row>
      <xdr:rowOff>167369</xdr:rowOff>
    </xdr:from>
    <xdr:to>
      <xdr:col>15</xdr:col>
      <xdr:colOff>666750</xdr:colOff>
      <xdr:row>11</xdr:row>
      <xdr:rowOff>127001</xdr:rowOff>
    </xdr:to>
    <xdr:graphicFrame macro="">
      <xdr:nvGraphicFramePr>
        <xdr:cNvPr id="7" name="Gráfico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644072</xdr:colOff>
      <xdr:row>14</xdr:row>
      <xdr:rowOff>145143</xdr:rowOff>
    </xdr:from>
    <xdr:to>
      <xdr:col>7</xdr:col>
      <xdr:colOff>317501</xdr:colOff>
      <xdr:row>27</xdr:row>
      <xdr:rowOff>49893</xdr:rowOff>
    </xdr:to>
    <xdr:sp macro="" textlink="">
      <xdr:nvSpPr>
        <xdr:cNvPr id="10" name="CuadroTexto 9">
          <a:extLst>
            <a:ext uri="{FF2B5EF4-FFF2-40B4-BE49-F238E27FC236}">
              <a16:creationId xmlns:a16="http://schemas.microsoft.com/office/drawing/2014/main" id="{00000000-0008-0000-0A00-00000A000000}"/>
            </a:ext>
          </a:extLst>
        </xdr:cNvPr>
        <xdr:cNvSpPr txBox="1"/>
      </xdr:nvSpPr>
      <xdr:spPr>
        <a:xfrm>
          <a:off x="1406072" y="4050393"/>
          <a:ext cx="4531179" cy="2540000"/>
        </a:xfrm>
        <a:prstGeom prst="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wrap="square" rtlCol="0" anchor="ctr"/>
        <a:lstStyle/>
        <a:p>
          <a:r>
            <a:rPr lang="es-MX" sz="1400">
              <a:latin typeface="Century Gothic" panose="020B0502020202020204" pitchFamily="34" charset="0"/>
            </a:rPr>
            <a:t>Al producir 40.000 unidades, el costo medio por unidad es de 60.000 dólares EE.UU. y no puede reducir el precio a 1,50 dólares EE.UU. porque no puede pagar el costo total de la unidad de producción. El mejor desempeño en el período de tiempo de 800,000 a 100,000 unidades de producción, porque la compañía redujo GAO al mínimo. En el intervalo de tiempo de 1 a 120,000 unidades de producción, el GAO de la compañía solo registró una pérdida de 0.5 grados a menos que un competidor</a:t>
          </a:r>
        </a:p>
      </xdr:txBody>
    </xdr:sp>
    <xdr:clientData/>
  </xdr:twoCellAnchor>
  <xdr:twoCellAnchor>
    <xdr:from>
      <xdr:col>9</xdr:col>
      <xdr:colOff>376464</xdr:colOff>
      <xdr:row>15</xdr:row>
      <xdr:rowOff>18143</xdr:rowOff>
    </xdr:from>
    <xdr:to>
      <xdr:col>15</xdr:col>
      <xdr:colOff>662214</xdr:colOff>
      <xdr:row>28</xdr:row>
      <xdr:rowOff>18143</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7520214" y="4113893"/>
          <a:ext cx="4857750" cy="2635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s-MX" sz="1400">
              <a:latin typeface="Century Gothic" panose="020B0502020202020204" pitchFamily="34" charset="0"/>
            </a:rPr>
            <a:t>Para la empresa A, podemos enfatizar que el costo fijo es el más bajo de los tres, excepto que puede alcanzar el punto de equilibrio más rápido y el costo variable es muy alto, solo 50 centavos más bajo que el precio de venta. Esto nos dice que por cada producto vendido, solo generará un tercio de la ganancia de su insumo de producción. Esto es un inconveniente, porque si el producto se abarata, debe bajar el precio y la empresa no podrá hacer frente con él. La producción trae más pérdidas que la producción de beneficios, lo que nunca es bueno</a:t>
          </a:r>
        </a:p>
      </xdr:txBody>
    </xdr:sp>
    <xdr:clientData/>
  </xdr:twoCellAnchor>
  <xdr:twoCellAnchor>
    <xdr:from>
      <xdr:col>4</xdr:col>
      <xdr:colOff>412750</xdr:colOff>
      <xdr:row>36</xdr:row>
      <xdr:rowOff>31750</xdr:rowOff>
    </xdr:from>
    <xdr:to>
      <xdr:col>18</xdr:col>
      <xdr:colOff>95250</xdr:colOff>
      <xdr:row>48</xdr:row>
      <xdr:rowOff>0</xdr:rowOff>
    </xdr:to>
    <xdr:graphicFrame macro="">
      <xdr:nvGraphicFramePr>
        <xdr:cNvPr id="12" name="Gráfico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571500</xdr:colOff>
      <xdr:row>51</xdr:row>
      <xdr:rowOff>0</xdr:rowOff>
    </xdr:from>
    <xdr:to>
      <xdr:col>7</xdr:col>
      <xdr:colOff>488156</xdr:colOff>
      <xdr:row>63</xdr:row>
      <xdr:rowOff>166687</xdr:rowOff>
    </xdr:to>
    <xdr:sp macro="" textlink="">
      <xdr:nvSpPr>
        <xdr:cNvPr id="13" name="CuadroTexto 12">
          <a:extLst>
            <a:ext uri="{FF2B5EF4-FFF2-40B4-BE49-F238E27FC236}">
              <a16:creationId xmlns:a16="http://schemas.microsoft.com/office/drawing/2014/main" id="{00000000-0008-0000-0A00-00000D000000}"/>
            </a:ext>
          </a:extLst>
        </xdr:cNvPr>
        <xdr:cNvSpPr txBox="1"/>
      </xdr:nvSpPr>
      <xdr:spPr>
        <a:xfrm>
          <a:off x="571500" y="11334750"/>
          <a:ext cx="5536406" cy="2452687"/>
        </a:xfrm>
        <a:prstGeom prst="rect">
          <a:avLst/>
        </a:prstGeom>
        <a:ln/>
      </xdr:spPr>
      <xdr:style>
        <a:lnRef idx="1">
          <a:schemeClr val="accent4"/>
        </a:lnRef>
        <a:fillRef idx="2">
          <a:schemeClr val="accent4"/>
        </a:fillRef>
        <a:effectRef idx="1">
          <a:schemeClr val="accent4"/>
        </a:effectRef>
        <a:fontRef idx="minor">
          <a:schemeClr val="dk1"/>
        </a:fontRef>
      </xdr:style>
      <xdr:txBody>
        <a:bodyPr vertOverflow="clip" horzOverflow="clip" wrap="square" rtlCol="0" anchor="ctr"/>
        <a:lstStyle/>
        <a:p>
          <a:pPr algn="ctr"/>
          <a:r>
            <a:rPr lang="es-MX" sz="1400">
              <a:latin typeface="Century Gothic" panose="020B0502020202020204" pitchFamily="34" charset="0"/>
            </a:rPr>
            <a:t>La empresa B se caracteriza por ser la más neutral entre sus competidores. En comparación con las otras dos empresas, los costos fijos y los costos variables de la empresa B tienen un intervalo medio. Incluso si se recupera la inversión, cada empresa puede recuperar hasta 80 centavos en ventas. Bueno, esto es mejor que las ganancias de la empresa A. Con todo, para la empresa B, podemos decir que se trata de una empresa muy común, por lo que solo se puede utilizar como una segunda opción.</a:t>
          </a:r>
        </a:p>
      </xdr:txBody>
    </xdr:sp>
    <xdr:clientData/>
  </xdr:twoCellAnchor>
  <xdr:twoCellAnchor>
    <xdr:from>
      <xdr:col>8</xdr:col>
      <xdr:colOff>158750</xdr:colOff>
      <xdr:row>50</xdr:row>
      <xdr:rowOff>127000</xdr:rowOff>
    </xdr:from>
    <xdr:to>
      <xdr:col>15</xdr:col>
      <xdr:colOff>710406</xdr:colOff>
      <xdr:row>63</xdr:row>
      <xdr:rowOff>103187</xdr:rowOff>
    </xdr:to>
    <xdr:sp macro="" textlink="">
      <xdr:nvSpPr>
        <xdr:cNvPr id="15" name="CuadroTexto 14">
          <a:extLst>
            <a:ext uri="{FF2B5EF4-FFF2-40B4-BE49-F238E27FC236}">
              <a16:creationId xmlns:a16="http://schemas.microsoft.com/office/drawing/2014/main" id="{00000000-0008-0000-0A00-00000F000000}"/>
            </a:ext>
          </a:extLst>
        </xdr:cNvPr>
        <xdr:cNvSpPr txBox="1"/>
      </xdr:nvSpPr>
      <xdr:spPr>
        <a:xfrm>
          <a:off x="6540500" y="11271250"/>
          <a:ext cx="5885656" cy="2452687"/>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es-MX" sz="1600">
              <a:latin typeface="Century Gothic" panose="020B0502020202020204" pitchFamily="34" charset="0"/>
            </a:rPr>
            <a:t>El costo promedio por unidad para 50,000 niveles de producción es $ 60,000.La empresa B tiene la capacidad de reducir su precio a $ 1.50, pero debe aumentar la producción a 140.000 unidades para obtener una ganancia de  $ 2,000. Desafortunadamente, la Empresa B no es la parte con mejor desempeño de ningún intervalo de tiempo que estudiamos en este ejercicio.</a:t>
          </a:r>
        </a:p>
      </xdr:txBody>
    </xdr:sp>
    <xdr:clientData/>
  </xdr:twoCellAnchor>
  <xdr:twoCellAnchor>
    <xdr:from>
      <xdr:col>20</xdr:col>
      <xdr:colOff>209550</xdr:colOff>
      <xdr:row>17</xdr:row>
      <xdr:rowOff>0</xdr:rowOff>
    </xdr:from>
    <xdr:to>
      <xdr:col>38</xdr:col>
      <xdr:colOff>704283</xdr:colOff>
      <xdr:row>41</xdr:row>
      <xdr:rowOff>0</xdr:rowOff>
    </xdr:to>
    <xdr:graphicFrame macro="">
      <xdr:nvGraphicFramePr>
        <xdr:cNvPr id="16" name="Gráfico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45</xdr:row>
      <xdr:rowOff>0</xdr:rowOff>
    </xdr:from>
    <xdr:to>
      <xdr:col>27</xdr:col>
      <xdr:colOff>500063</xdr:colOff>
      <xdr:row>56</xdr:row>
      <xdr:rowOff>47625</xdr:rowOff>
    </xdr:to>
    <xdr:sp macro="" textlink="">
      <xdr:nvSpPr>
        <xdr:cNvPr id="17" name="CuadroTexto 16">
          <a:extLst>
            <a:ext uri="{FF2B5EF4-FFF2-40B4-BE49-F238E27FC236}">
              <a16:creationId xmlns:a16="http://schemas.microsoft.com/office/drawing/2014/main" id="{00000000-0008-0000-0A00-000011000000}"/>
            </a:ext>
          </a:extLst>
        </xdr:cNvPr>
        <xdr:cNvSpPr txBox="1"/>
      </xdr:nvSpPr>
      <xdr:spPr>
        <a:xfrm>
          <a:off x="16287750" y="10782300"/>
          <a:ext cx="5072063" cy="2143125"/>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es-MX" sz="1800">
              <a:latin typeface="Century Gothic" panose="020B0502020202020204" pitchFamily="34" charset="0"/>
            </a:rPr>
            <a:t>En la producción de 60,000 productos, el costo promedio por producto es de 60,000 pesos. Es hora de reducir el precio a 1.50 pesos, pero debe aumentar la producción a 120,000 para alcanzar el punto de equilibrio</a:t>
          </a:r>
        </a:p>
      </xdr:txBody>
    </xdr:sp>
    <xdr:clientData/>
  </xdr:twoCellAnchor>
  <xdr:twoCellAnchor>
    <xdr:from>
      <xdr:col>28</xdr:col>
      <xdr:colOff>104775</xdr:colOff>
      <xdr:row>45</xdr:row>
      <xdr:rowOff>9525</xdr:rowOff>
    </xdr:from>
    <xdr:to>
      <xdr:col>35</xdr:col>
      <xdr:colOff>684213</xdr:colOff>
      <xdr:row>56</xdr:row>
      <xdr:rowOff>57150</xdr:rowOff>
    </xdr:to>
    <xdr:sp macro="" textlink="">
      <xdr:nvSpPr>
        <xdr:cNvPr id="18" name="CuadroTexto 17">
          <a:extLst>
            <a:ext uri="{FF2B5EF4-FFF2-40B4-BE49-F238E27FC236}">
              <a16:creationId xmlns:a16="http://schemas.microsoft.com/office/drawing/2014/main" id="{00000000-0008-0000-0A00-000012000000}"/>
            </a:ext>
          </a:extLst>
        </xdr:cNvPr>
        <xdr:cNvSpPr txBox="1"/>
      </xdr:nvSpPr>
      <xdr:spPr>
        <a:xfrm>
          <a:off x="21726525" y="10791825"/>
          <a:ext cx="5913438" cy="2143125"/>
        </a:xfrm>
        <a:prstGeom prst="rect">
          <a:avLst/>
        </a:prstGeom>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s-MX" sz="1200">
              <a:latin typeface="Century Gothic" panose="020B0502020202020204" pitchFamily="34" charset="0"/>
            </a:rPr>
            <a:t>A primera vista, la tercera empresa parece ser la peor opción, porque además de tener que producir más equipos para alcanzar un punto de equilibrio, también tiene el costo fijo más alto de las tres empresas, pero luego del análisis, nos dimos cuenta de que tiene Costos variables. En cada venta de dos pesos, el menor de los tres precios será consistente con un precio. Este también es un precio que es más resistente a las caídas de precios, porque solo necesita aumentar la producción, y la producción en sí ya es muy alta. . Alto, podemos concluir que la empresa C es la mejor opción entre las tres</a:t>
          </a:r>
        </a:p>
      </xdr:txBody>
    </xdr:sp>
    <xdr:clientData/>
  </xdr:twoCellAnchor>
</xdr:wsDr>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Celestial">
  <a:themeElements>
    <a:clrScheme name="Celestial">
      <a:dk1>
        <a:sysClr val="windowText" lastClr="000000"/>
      </a:dk1>
      <a:lt1>
        <a:sysClr val="window" lastClr="FFFFFF"/>
      </a:lt1>
      <a:dk2>
        <a:srgbClr val="18276C"/>
      </a:dk2>
      <a:lt2>
        <a:srgbClr val="EBEBEB"/>
      </a:lt2>
      <a:accent1>
        <a:srgbClr val="AC3EC1"/>
      </a:accent1>
      <a:accent2>
        <a:srgbClr val="477BD1"/>
      </a:accent2>
      <a:accent3>
        <a:srgbClr val="46B298"/>
      </a:accent3>
      <a:accent4>
        <a:srgbClr val="90BA4C"/>
      </a:accent4>
      <a:accent5>
        <a:srgbClr val="DD9D31"/>
      </a:accent5>
      <a:accent6>
        <a:srgbClr val="E25247"/>
      </a:accent6>
      <a:hlink>
        <a:srgbClr val="C573D2"/>
      </a:hlink>
      <a:folHlink>
        <a:srgbClr val="CCAEE8"/>
      </a:folHlink>
    </a:clrScheme>
    <a:fontScheme name="Celestial">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Celestial">
      <a:fillStyleLst>
        <a:solidFill>
          <a:schemeClr val="phClr"/>
        </a:solidFill>
        <a:gradFill rotWithShape="1">
          <a:gsLst>
            <a:gs pos="0">
              <a:schemeClr val="phClr">
                <a:tint val="70000"/>
                <a:lumMod val="110000"/>
              </a:schemeClr>
            </a:gs>
            <a:gs pos="100000">
              <a:schemeClr val="phClr">
                <a:tint val="82000"/>
                <a:alpha val="74000"/>
              </a:schemeClr>
            </a:gs>
          </a:gsLst>
          <a:lin ang="5400000" scaled="0"/>
        </a:gradFill>
        <a:gradFill rotWithShape="1">
          <a:gsLst>
            <a:gs pos="0">
              <a:schemeClr val="phClr">
                <a:tint val="98000"/>
                <a:lumMod val="100000"/>
              </a:schemeClr>
            </a:gs>
            <a:gs pos="100000">
              <a:schemeClr val="phClr">
                <a:shade val="88000"/>
                <a:lumMod val="88000"/>
              </a:schemeClr>
            </a:gs>
          </a:gsLst>
          <a:lin ang="5400000" scaled="1"/>
        </a:gradFill>
      </a:fillStyleLst>
      <a:lnStyleLst>
        <a:ln w="9525"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50800" dist="38100" dir="5400000" rotWithShape="0">
              <a:srgbClr val="000000">
                <a:alpha val="35000"/>
              </a:srgbClr>
            </a:outerShdw>
          </a:effectLst>
        </a:effectStyle>
        <a:effectStyle>
          <a:effectLst>
            <a:outerShdw blurRad="63500" dist="38100" dir="5400000" rotWithShape="0">
              <a:srgbClr val="000000">
                <a:alpha val="65000"/>
              </a:srgbClr>
            </a:outerShdw>
          </a:effectLst>
          <a:scene3d>
            <a:camera prst="orthographicFront">
              <a:rot lat="0" lon="0" rev="0"/>
            </a:camera>
            <a:lightRig rig="threePt" dir="tl">
              <a:rot lat="0" lon="0" rev="1200000"/>
            </a:lightRig>
          </a:scene3d>
          <a:sp3d>
            <a:bevelT w="38100" h="12700"/>
          </a:sp3d>
        </a:effectStyle>
      </a:effectStyleLst>
      <a:bgFillStyleLst>
        <a:solidFill>
          <a:schemeClr val="phClr"/>
        </a:solidFill>
        <a:gradFill rotWithShape="1">
          <a:gsLst>
            <a:gs pos="0">
              <a:schemeClr val="phClr">
                <a:tint val="90000"/>
                <a:shade val="96000"/>
                <a:hueMod val="100000"/>
                <a:satMod val="180000"/>
                <a:lumMod val="110000"/>
              </a:schemeClr>
            </a:gs>
            <a:gs pos="100000">
              <a:schemeClr val="phClr">
                <a:shade val="96000"/>
                <a:satMod val="160000"/>
                <a:lumMod val="100000"/>
              </a:schemeClr>
            </a:gs>
          </a:gsLst>
          <a:lin ang="4740000" scaled="1"/>
        </a:gradFill>
        <a:blipFill>
          <a:blip xmlns:r="http://schemas.openxmlformats.org/officeDocument/2006/relationships" r:embed="rId1"/>
          <a:stretch/>
        </a:blipFill>
      </a:bgFillStyleLst>
    </a:fmtScheme>
  </a:themeElements>
  <a:objectDefaults/>
  <a:extraClrSchemeLst/>
  <a:extLst>
    <a:ext uri="{05A4C25C-085E-4340-85A3-A5531E510DB2}">
      <thm15:themeFamily xmlns:thm15="http://schemas.microsoft.com/office/thememl/2012/main" name="Celestial" id="{C4BB2A3D-0E93-4C5F-B0D2-9D3FCE089CC5}" vid="{42E5908D-19A2-46FD-89FA-638B126129EF}"/>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3.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11.emf"/><Relationship Id="rId3" Type="http://schemas.openxmlformats.org/officeDocument/2006/relationships/vmlDrawing" Target="../drawings/vmlDrawing2.vml"/><Relationship Id="rId7" Type="http://schemas.openxmlformats.org/officeDocument/2006/relationships/image" Target="../media/image8.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10.emf"/><Relationship Id="rId5" Type="http://schemas.openxmlformats.org/officeDocument/2006/relationships/image" Target="../media/image7.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9.emf"/></Relationships>
</file>

<file path=xl/worksheets/_rels/sheet3.xml.rels><?xml version="1.0" encoding="UTF-8" standalone="yes"?>
<Relationships xmlns="http://schemas.openxmlformats.org/package/2006/relationships"><Relationship Id="rId8" Type="http://schemas.openxmlformats.org/officeDocument/2006/relationships/image" Target="../media/image16.emf"/><Relationship Id="rId3" Type="http://schemas.openxmlformats.org/officeDocument/2006/relationships/control" Target="../activeX/activeX8.xml"/><Relationship Id="rId7" Type="http://schemas.openxmlformats.org/officeDocument/2006/relationships/control" Target="../activeX/activeX10.xml"/><Relationship Id="rId12" Type="http://schemas.openxmlformats.org/officeDocument/2006/relationships/image" Target="../media/image18.emf"/><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15.emf"/><Relationship Id="rId11" Type="http://schemas.openxmlformats.org/officeDocument/2006/relationships/control" Target="../activeX/activeX12.xml"/><Relationship Id="rId5" Type="http://schemas.openxmlformats.org/officeDocument/2006/relationships/control" Target="../activeX/activeX9.xml"/><Relationship Id="rId10" Type="http://schemas.openxmlformats.org/officeDocument/2006/relationships/image" Target="../media/image17.emf"/><Relationship Id="rId4" Type="http://schemas.openxmlformats.org/officeDocument/2006/relationships/image" Target="../media/image14.emf"/><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21.emf"/><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ontrol" Target="../activeX/activeX14.xml"/><Relationship Id="rId5" Type="http://schemas.openxmlformats.org/officeDocument/2006/relationships/image" Target="../media/image20.emf"/><Relationship Id="rId4" Type="http://schemas.openxmlformats.org/officeDocument/2006/relationships/control" Target="../activeX/activeX1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24.emf"/><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ontrol" Target="../activeX/activeX16.xml"/><Relationship Id="rId5" Type="http://schemas.openxmlformats.org/officeDocument/2006/relationships/image" Target="../media/image23.emf"/><Relationship Id="rId4" Type="http://schemas.openxmlformats.org/officeDocument/2006/relationships/control" Target="../activeX/activeX1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27.emf"/><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ontrol" Target="../activeX/activeX18.xml"/><Relationship Id="rId5" Type="http://schemas.openxmlformats.org/officeDocument/2006/relationships/image" Target="../media/image26.emf"/><Relationship Id="rId4" Type="http://schemas.openxmlformats.org/officeDocument/2006/relationships/control" Target="../activeX/activeX1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30.emf"/><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control" Target="../activeX/activeX20.xml"/><Relationship Id="rId5" Type="http://schemas.openxmlformats.org/officeDocument/2006/relationships/image" Target="../media/image29.emf"/><Relationship Id="rId4" Type="http://schemas.openxmlformats.org/officeDocument/2006/relationships/control" Target="../activeX/activeX1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32.emf"/><Relationship Id="rId2" Type="http://schemas.openxmlformats.org/officeDocument/2006/relationships/drawing" Target="../drawings/drawing8.xml"/><Relationship Id="rId1" Type="http://schemas.openxmlformats.org/officeDocument/2006/relationships/printerSettings" Target="../printerSettings/printerSettings7.bin"/><Relationship Id="rId6" Type="http://schemas.openxmlformats.org/officeDocument/2006/relationships/control" Target="../activeX/activeX22.xml"/><Relationship Id="rId5" Type="http://schemas.openxmlformats.org/officeDocument/2006/relationships/image" Target="../media/image31.emf"/><Relationship Id="rId4" Type="http://schemas.openxmlformats.org/officeDocument/2006/relationships/control" Target="../activeX/activeX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34.emf"/><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ontrol" Target="../activeX/activeX24.xml"/><Relationship Id="rId5" Type="http://schemas.openxmlformats.org/officeDocument/2006/relationships/image" Target="../media/image33.emf"/><Relationship Id="rId4" Type="http://schemas.openxmlformats.org/officeDocument/2006/relationships/control" Target="../activeX/activeX23.xml"/></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25.xml"/><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image" Target="../media/image36.emf"/><Relationship Id="rId5" Type="http://schemas.openxmlformats.org/officeDocument/2006/relationships/control" Target="../activeX/activeX26.xml"/><Relationship Id="rId4" Type="http://schemas.openxmlformats.org/officeDocument/2006/relationships/image" Target="../media/image35.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27.xml"/><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38.emf"/><Relationship Id="rId5" Type="http://schemas.openxmlformats.org/officeDocument/2006/relationships/control" Target="../activeX/activeX28.xml"/><Relationship Id="rId4" Type="http://schemas.openxmlformats.org/officeDocument/2006/relationships/image" Target="../media/image37.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3AA087-C0F0-43E9-9C65-DE7A4E1CA178}">
  <sheetPr codeName="Hoja1">
    <tabColor theme="4" tint="0.59999389629810485"/>
  </sheetPr>
  <dimension ref="A1:S34"/>
  <sheetViews>
    <sheetView showGridLines="0" showRowColHeaders="0" tabSelected="1" zoomScale="90" zoomScaleNormal="90" workbookViewId="0">
      <selection activeCell="Q9" sqref="Q9"/>
    </sheetView>
  </sheetViews>
  <sheetFormatPr baseColWidth="10" defaultRowHeight="15"/>
  <sheetData>
    <row r="1" spans="1:19">
      <c r="A1" s="1"/>
      <c r="B1" s="1"/>
      <c r="C1" s="1"/>
      <c r="D1" s="1"/>
      <c r="E1" s="1"/>
      <c r="F1" s="1"/>
      <c r="G1" s="1"/>
      <c r="H1" s="1"/>
      <c r="I1" s="1"/>
      <c r="J1" s="1"/>
      <c r="K1" s="1"/>
      <c r="L1" s="1"/>
      <c r="M1" s="1"/>
      <c r="N1" s="1"/>
      <c r="O1" s="1"/>
      <c r="P1" s="1"/>
      <c r="Q1" s="1"/>
      <c r="R1" s="1"/>
      <c r="S1" s="1"/>
    </row>
    <row r="2" spans="1:19">
      <c r="A2" s="1"/>
      <c r="B2" s="1"/>
      <c r="C2" s="1"/>
      <c r="D2" s="1"/>
      <c r="E2" s="1"/>
      <c r="F2" s="1"/>
      <c r="G2" s="1"/>
      <c r="H2" s="1"/>
      <c r="I2" s="1"/>
      <c r="J2" s="1"/>
      <c r="K2" s="1"/>
      <c r="L2" s="1"/>
      <c r="M2" s="1"/>
      <c r="N2" s="1"/>
      <c r="O2" s="1"/>
      <c r="P2" s="1"/>
      <c r="Q2" s="1"/>
      <c r="R2" s="1"/>
      <c r="S2" s="1"/>
    </row>
    <row r="3" spans="1:19">
      <c r="A3" s="1"/>
      <c r="B3" s="1"/>
      <c r="C3" s="1"/>
      <c r="D3" s="1"/>
      <c r="E3" s="1"/>
      <c r="F3" s="1"/>
      <c r="G3" s="1"/>
      <c r="H3" s="1"/>
      <c r="I3" s="1"/>
      <c r="J3" s="1"/>
      <c r="K3" s="1"/>
      <c r="L3" s="1"/>
      <c r="M3" s="1"/>
      <c r="N3" s="1"/>
      <c r="O3" s="1"/>
      <c r="P3" s="1"/>
      <c r="Q3" s="1"/>
      <c r="R3" s="1"/>
      <c r="S3" s="1"/>
    </row>
    <row r="4" spans="1:19">
      <c r="A4" s="1"/>
      <c r="B4" s="1"/>
      <c r="C4" s="1"/>
      <c r="D4" s="1"/>
      <c r="E4" s="1"/>
      <c r="F4" s="1"/>
      <c r="G4" s="1"/>
      <c r="H4" s="1"/>
      <c r="I4" s="1"/>
      <c r="J4" s="1"/>
      <c r="K4" s="1"/>
      <c r="L4" s="1"/>
      <c r="M4" s="1"/>
      <c r="N4" s="1"/>
      <c r="O4" s="1"/>
      <c r="P4" s="1"/>
      <c r="Q4" s="1"/>
      <c r="R4" s="1"/>
      <c r="S4" s="1"/>
    </row>
    <row r="5" spans="1:19">
      <c r="A5" s="1"/>
      <c r="B5" s="1"/>
      <c r="C5" s="1"/>
      <c r="D5" s="1"/>
      <c r="E5" s="2"/>
      <c r="F5" s="2"/>
      <c r="G5" s="2"/>
      <c r="H5" s="2"/>
      <c r="I5" s="2"/>
      <c r="J5" s="1"/>
      <c r="K5" s="1"/>
      <c r="L5" s="1"/>
      <c r="M5" s="1"/>
      <c r="N5" s="1"/>
      <c r="O5" s="1"/>
      <c r="P5" s="1"/>
      <c r="Q5" s="1"/>
      <c r="R5" s="1"/>
      <c r="S5" s="1"/>
    </row>
    <row r="6" spans="1:19">
      <c r="A6" s="1"/>
      <c r="B6" s="1"/>
      <c r="C6" s="1"/>
      <c r="D6" s="1"/>
      <c r="E6" s="2"/>
      <c r="F6" s="2"/>
      <c r="G6" s="2"/>
      <c r="H6" s="2"/>
      <c r="I6" s="2"/>
      <c r="J6" s="1"/>
      <c r="K6" s="1"/>
      <c r="L6" s="1"/>
      <c r="M6" s="1"/>
      <c r="N6" s="1"/>
      <c r="O6" s="1"/>
      <c r="P6" s="1"/>
      <c r="Q6" s="1"/>
      <c r="R6" s="1"/>
      <c r="S6" s="1"/>
    </row>
    <row r="7" spans="1:19">
      <c r="A7" s="1"/>
      <c r="B7" s="1"/>
      <c r="C7" s="1"/>
      <c r="D7" s="1"/>
      <c r="E7" s="2"/>
      <c r="F7" s="2"/>
      <c r="G7" s="2"/>
      <c r="H7" s="2"/>
      <c r="I7" s="2"/>
      <c r="J7" s="1"/>
      <c r="K7" s="1"/>
      <c r="L7" s="1"/>
      <c r="M7" s="1"/>
      <c r="N7" s="1"/>
      <c r="O7" s="1"/>
      <c r="P7" s="1"/>
      <c r="Q7" s="1"/>
      <c r="R7" s="1"/>
      <c r="S7" s="1"/>
    </row>
    <row r="8" spans="1:19">
      <c r="A8" s="1"/>
      <c r="B8" s="1"/>
      <c r="C8" s="1"/>
      <c r="D8" s="1"/>
      <c r="E8" s="2"/>
      <c r="F8" s="2"/>
      <c r="G8" s="2"/>
      <c r="H8" s="2"/>
      <c r="I8" s="2"/>
      <c r="J8" s="1"/>
      <c r="K8" s="1"/>
      <c r="L8" s="1"/>
      <c r="M8" s="1"/>
      <c r="N8" s="1"/>
      <c r="O8" s="1"/>
      <c r="P8" s="1"/>
      <c r="Q8" s="1"/>
      <c r="R8" s="1"/>
      <c r="S8" s="1"/>
    </row>
    <row r="9" spans="1:19">
      <c r="A9" s="1"/>
      <c r="B9" s="1"/>
      <c r="C9" s="1"/>
      <c r="D9" s="1"/>
      <c r="E9" s="1"/>
      <c r="F9" s="1"/>
      <c r="G9" s="1"/>
      <c r="H9" s="1"/>
      <c r="I9" s="1"/>
      <c r="J9" s="1"/>
      <c r="K9" s="1"/>
      <c r="L9" s="1"/>
      <c r="M9" s="1"/>
      <c r="N9" s="1"/>
      <c r="O9" s="1"/>
      <c r="P9" s="1"/>
      <c r="Q9" s="1"/>
      <c r="R9" s="1"/>
      <c r="S9" s="1"/>
    </row>
    <row r="10" spans="1:19">
      <c r="A10" s="1"/>
      <c r="B10" s="1"/>
      <c r="C10" s="1"/>
      <c r="D10" s="1"/>
      <c r="E10" s="1"/>
      <c r="F10" s="1"/>
      <c r="G10" s="1"/>
      <c r="H10" s="1"/>
      <c r="I10" s="1"/>
      <c r="J10" s="1"/>
      <c r="K10" s="1"/>
      <c r="L10" s="1"/>
      <c r="M10" s="1"/>
      <c r="N10" s="1"/>
      <c r="O10" s="1"/>
      <c r="P10" s="1"/>
      <c r="Q10" s="1"/>
      <c r="R10" s="1"/>
      <c r="S10" s="1"/>
    </row>
    <row r="11" spans="1:19">
      <c r="A11" s="1"/>
      <c r="B11" s="1"/>
      <c r="C11" s="1"/>
      <c r="D11" s="1"/>
      <c r="E11" s="1"/>
      <c r="F11" s="1"/>
      <c r="G11" s="1"/>
      <c r="H11" s="1"/>
      <c r="I11" s="1"/>
      <c r="J11" s="1"/>
      <c r="K11" s="1"/>
      <c r="L11" s="1"/>
      <c r="M11" s="1"/>
      <c r="N11" s="1"/>
      <c r="O11" s="1"/>
      <c r="P11" s="1"/>
      <c r="Q11" s="1"/>
      <c r="R11" s="1"/>
      <c r="S11" s="1"/>
    </row>
    <row r="12" spans="1:19">
      <c r="A12" s="1"/>
      <c r="B12" s="1"/>
      <c r="C12" s="1"/>
      <c r="D12" s="1"/>
      <c r="E12" s="1"/>
      <c r="F12" s="1"/>
      <c r="G12" s="1"/>
      <c r="H12" s="1"/>
      <c r="I12" s="1"/>
      <c r="J12" s="1"/>
      <c r="K12" s="1"/>
      <c r="L12" s="1"/>
      <c r="M12" s="1"/>
      <c r="N12" s="1"/>
      <c r="O12" s="1"/>
      <c r="P12" s="1"/>
      <c r="Q12" s="1"/>
      <c r="R12" s="1"/>
      <c r="S12" s="1"/>
    </row>
    <row r="13" spans="1:19">
      <c r="A13" s="1"/>
      <c r="B13" s="1"/>
      <c r="C13" s="1"/>
      <c r="D13" s="1"/>
      <c r="E13" s="1"/>
      <c r="F13" s="1"/>
      <c r="G13" s="1"/>
      <c r="H13" s="1"/>
      <c r="I13" s="1"/>
      <c r="J13" s="1"/>
      <c r="K13" s="1"/>
      <c r="L13" s="1"/>
      <c r="M13" s="1"/>
      <c r="N13" s="1"/>
      <c r="O13" s="1"/>
      <c r="P13" s="1"/>
      <c r="Q13" s="1"/>
      <c r="R13" s="1"/>
      <c r="S13" s="1"/>
    </row>
    <row r="14" spans="1:19">
      <c r="A14" s="1"/>
      <c r="B14" s="1"/>
      <c r="C14" s="1"/>
      <c r="D14" s="1"/>
      <c r="E14" s="1"/>
      <c r="F14" s="1"/>
      <c r="G14" s="1"/>
      <c r="H14" s="1"/>
      <c r="I14" s="1"/>
      <c r="J14" s="1"/>
      <c r="K14" s="1"/>
      <c r="L14" s="1"/>
      <c r="M14" s="1"/>
      <c r="N14" s="1"/>
      <c r="O14" s="1"/>
      <c r="P14" s="1"/>
      <c r="Q14" s="1"/>
      <c r="R14" s="1"/>
      <c r="S14" s="1"/>
    </row>
    <row r="15" spans="1:19">
      <c r="A15" s="1"/>
      <c r="B15" s="1"/>
      <c r="C15" s="1"/>
      <c r="D15" s="1"/>
      <c r="E15" s="1"/>
      <c r="F15" s="1"/>
      <c r="G15" s="1"/>
      <c r="H15" s="1"/>
      <c r="I15" s="1"/>
      <c r="J15" s="1"/>
      <c r="K15" s="1"/>
      <c r="L15" s="1"/>
      <c r="M15" s="1"/>
      <c r="N15" s="1"/>
      <c r="O15" s="1"/>
      <c r="P15" s="1"/>
      <c r="Q15" s="1"/>
      <c r="R15" s="1"/>
      <c r="S15" s="1"/>
    </row>
    <row r="16" spans="1:19">
      <c r="A16" s="1"/>
      <c r="B16" s="1"/>
      <c r="C16" s="1"/>
      <c r="D16" s="1"/>
      <c r="E16" s="1"/>
      <c r="F16" s="1"/>
      <c r="G16" s="1"/>
      <c r="H16" s="1"/>
      <c r="I16" s="1"/>
      <c r="J16" s="1"/>
      <c r="K16" s="1"/>
      <c r="L16" s="1"/>
      <c r="M16" s="1"/>
      <c r="N16" s="1"/>
      <c r="O16" s="1"/>
      <c r="P16" s="1"/>
      <c r="Q16" s="1"/>
      <c r="R16" s="1"/>
      <c r="S16" s="1"/>
    </row>
    <row r="17" spans="1:19">
      <c r="A17" s="1"/>
      <c r="B17" s="1"/>
      <c r="C17" s="1"/>
      <c r="D17" s="1"/>
      <c r="E17" s="1"/>
      <c r="F17" s="1"/>
      <c r="G17" s="1"/>
      <c r="H17" s="1"/>
      <c r="I17" s="1"/>
      <c r="J17" s="1"/>
      <c r="K17" s="1"/>
      <c r="L17" s="1"/>
      <c r="M17" s="1"/>
      <c r="N17" s="1"/>
      <c r="O17" s="1"/>
      <c r="P17" s="1"/>
      <c r="Q17" s="1"/>
      <c r="R17" s="1"/>
      <c r="S17" s="1"/>
    </row>
    <row r="18" spans="1:19">
      <c r="A18" s="1"/>
      <c r="B18" s="1"/>
      <c r="C18" s="1"/>
      <c r="D18" s="1"/>
      <c r="E18" s="1"/>
      <c r="F18" s="267"/>
      <c r="G18" s="1"/>
      <c r="H18" s="1"/>
      <c r="I18" s="1"/>
      <c r="J18" s="1"/>
      <c r="K18" s="1"/>
      <c r="L18" s="1"/>
      <c r="M18" s="1"/>
      <c r="N18" s="1"/>
      <c r="O18" s="1"/>
      <c r="P18" s="1"/>
      <c r="Q18" s="1"/>
      <c r="R18" s="1"/>
      <c r="S18" s="1"/>
    </row>
    <row r="19" spans="1:19">
      <c r="A19" s="1"/>
      <c r="B19" s="1"/>
      <c r="C19" s="1"/>
      <c r="D19" s="1"/>
      <c r="E19" s="1"/>
      <c r="F19" s="1"/>
      <c r="G19" s="1"/>
      <c r="H19" s="1"/>
      <c r="I19" s="1"/>
      <c r="J19" s="1"/>
      <c r="K19" s="1"/>
      <c r="L19" s="1"/>
      <c r="M19" s="1"/>
      <c r="N19" s="1"/>
      <c r="O19" s="1"/>
      <c r="P19" s="1"/>
      <c r="Q19" s="1"/>
      <c r="R19" s="1"/>
      <c r="S19" s="1"/>
    </row>
    <row r="20" spans="1:19">
      <c r="A20" s="1"/>
      <c r="B20" s="1"/>
      <c r="C20" s="1"/>
      <c r="D20" s="1"/>
      <c r="E20" s="1"/>
      <c r="F20" s="1"/>
      <c r="G20" s="1"/>
      <c r="H20" s="1"/>
      <c r="I20" s="1"/>
      <c r="J20" s="1"/>
      <c r="K20" s="1"/>
      <c r="L20" s="1"/>
      <c r="M20" s="1"/>
      <c r="N20" s="1"/>
      <c r="O20" s="1"/>
      <c r="P20" s="1"/>
      <c r="Q20" s="1"/>
      <c r="R20" s="1"/>
      <c r="S20" s="1"/>
    </row>
    <row r="21" spans="1:19">
      <c r="A21" s="1"/>
      <c r="B21" s="1"/>
      <c r="C21" s="1"/>
      <c r="D21" s="1"/>
      <c r="E21" s="1"/>
      <c r="F21" s="1"/>
      <c r="G21" s="1"/>
      <c r="H21" s="1"/>
      <c r="I21" s="1"/>
      <c r="J21" s="1"/>
      <c r="K21" s="1"/>
      <c r="L21" s="1"/>
      <c r="M21" s="1"/>
      <c r="N21" s="1"/>
      <c r="O21" s="1"/>
      <c r="P21" s="1"/>
      <c r="Q21" s="1"/>
      <c r="R21" s="1"/>
      <c r="S21" s="1"/>
    </row>
    <row r="22" spans="1:19">
      <c r="A22" s="1"/>
      <c r="B22" s="1"/>
      <c r="C22" s="1"/>
      <c r="D22" s="1"/>
      <c r="E22" s="1"/>
      <c r="F22" s="1"/>
      <c r="G22" s="1"/>
      <c r="H22" s="1"/>
      <c r="I22" s="1"/>
      <c r="J22" s="1"/>
      <c r="K22" s="1"/>
      <c r="L22" s="1"/>
      <c r="M22" s="1"/>
      <c r="N22" s="1"/>
      <c r="O22" s="1"/>
      <c r="P22" s="1"/>
      <c r="Q22" s="1"/>
      <c r="R22" s="1"/>
      <c r="S22" s="1"/>
    </row>
    <row r="23" spans="1:19">
      <c r="A23" s="1"/>
      <c r="B23" s="1"/>
      <c r="C23" s="1"/>
      <c r="D23" s="1"/>
      <c r="E23" s="1"/>
      <c r="F23" s="1"/>
      <c r="G23" s="1"/>
      <c r="H23" s="1"/>
      <c r="I23" s="1"/>
      <c r="J23" s="1"/>
      <c r="K23" s="1"/>
      <c r="L23" s="1"/>
      <c r="M23" s="1"/>
      <c r="N23" s="1"/>
      <c r="O23" s="1"/>
      <c r="P23" s="1"/>
      <c r="Q23" s="1"/>
      <c r="R23" s="1"/>
      <c r="S23" s="1"/>
    </row>
    <row r="24" spans="1:19">
      <c r="A24" s="1"/>
      <c r="B24" s="1"/>
      <c r="C24" s="1"/>
      <c r="D24" s="1"/>
      <c r="E24" s="1"/>
      <c r="F24" s="1"/>
      <c r="G24" s="1"/>
      <c r="H24" s="1"/>
      <c r="I24" s="1"/>
      <c r="J24" s="1"/>
      <c r="K24" s="1"/>
      <c r="L24" s="1"/>
      <c r="M24" s="1"/>
      <c r="N24" s="1"/>
      <c r="O24" s="1"/>
      <c r="P24" s="1"/>
      <c r="Q24" s="1"/>
      <c r="R24" s="1"/>
      <c r="S24" s="1"/>
    </row>
    <row r="25" spans="1:19">
      <c r="A25" s="1"/>
      <c r="B25" s="1"/>
      <c r="C25" s="1"/>
      <c r="D25" s="1"/>
      <c r="E25" s="1"/>
      <c r="F25" s="1"/>
      <c r="G25" s="1"/>
      <c r="H25" s="1"/>
      <c r="I25" s="1"/>
      <c r="J25" s="1"/>
      <c r="K25" s="1"/>
      <c r="L25" s="1"/>
      <c r="M25" s="1"/>
      <c r="N25" s="1"/>
      <c r="O25" s="1"/>
      <c r="P25" s="1"/>
      <c r="Q25" s="1"/>
      <c r="R25" s="1"/>
      <c r="S25" s="1"/>
    </row>
    <row r="26" spans="1:19">
      <c r="A26" s="1"/>
      <c r="B26" s="1"/>
      <c r="C26" s="1"/>
      <c r="D26" s="1"/>
      <c r="E26" s="1"/>
      <c r="F26" s="1"/>
      <c r="G26" s="1"/>
      <c r="H26" s="1"/>
      <c r="I26" s="1"/>
      <c r="J26" s="1"/>
      <c r="K26" s="1"/>
      <c r="L26" s="1"/>
      <c r="M26" s="1"/>
      <c r="N26" s="1"/>
      <c r="O26" s="1"/>
      <c r="P26" s="1"/>
      <c r="Q26" s="1"/>
      <c r="R26" s="1"/>
      <c r="S26" s="1"/>
    </row>
    <row r="27" spans="1:19">
      <c r="A27" s="1"/>
      <c r="B27" s="1"/>
      <c r="C27" s="1"/>
      <c r="D27" s="1"/>
      <c r="E27" s="1"/>
      <c r="F27" s="1"/>
      <c r="G27" s="1"/>
      <c r="H27" s="1"/>
      <c r="I27" s="1"/>
      <c r="J27" s="1"/>
      <c r="K27" s="1"/>
      <c r="L27" s="1"/>
      <c r="M27" s="1"/>
      <c r="N27" s="1"/>
      <c r="O27" s="1"/>
      <c r="P27" s="1"/>
      <c r="Q27" s="1"/>
      <c r="R27" s="1"/>
      <c r="S27" s="1"/>
    </row>
    <row r="28" spans="1:19">
      <c r="A28" s="1"/>
      <c r="B28" s="1"/>
      <c r="C28" s="1"/>
      <c r="D28" s="1"/>
      <c r="E28" s="1"/>
      <c r="F28" s="1"/>
      <c r="G28" s="1"/>
      <c r="H28" s="1"/>
      <c r="I28" s="1"/>
      <c r="J28" s="1"/>
      <c r="K28" s="1"/>
      <c r="L28" s="1"/>
      <c r="M28" s="1"/>
      <c r="N28" s="1"/>
      <c r="O28" s="1"/>
      <c r="P28" s="1"/>
      <c r="Q28" s="1"/>
      <c r="R28" s="1"/>
      <c r="S28" s="1"/>
    </row>
    <row r="29" spans="1:19">
      <c r="A29" s="1"/>
      <c r="B29" s="1"/>
      <c r="C29" s="1"/>
      <c r="D29" s="1"/>
      <c r="E29" s="1"/>
      <c r="F29" s="1"/>
      <c r="G29" s="1"/>
      <c r="H29" s="1"/>
      <c r="I29" s="1"/>
      <c r="J29" s="1"/>
      <c r="K29" s="1"/>
      <c r="L29" s="1"/>
      <c r="M29" s="1"/>
      <c r="N29" s="1"/>
      <c r="O29" s="1"/>
      <c r="P29" s="1"/>
      <c r="Q29" s="1"/>
      <c r="R29" s="1"/>
      <c r="S29" s="1"/>
    </row>
    <row r="30" spans="1:19">
      <c r="A30" s="1"/>
      <c r="B30" s="1"/>
      <c r="C30" s="1"/>
      <c r="D30" s="1"/>
      <c r="E30" s="1"/>
      <c r="F30" s="1"/>
      <c r="G30" s="1"/>
      <c r="H30" s="1"/>
      <c r="I30" s="1"/>
      <c r="J30" s="1"/>
      <c r="K30" s="1"/>
      <c r="L30" s="1"/>
      <c r="M30" s="1"/>
      <c r="N30" s="1"/>
      <c r="O30" s="1"/>
      <c r="P30" s="1"/>
      <c r="Q30" s="1"/>
      <c r="R30" s="1"/>
      <c r="S30" s="1"/>
    </row>
    <row r="31" spans="1:19">
      <c r="A31" s="1"/>
      <c r="B31" s="1"/>
      <c r="C31" s="1"/>
      <c r="D31" s="1"/>
      <c r="E31" s="1"/>
      <c r="F31" s="1"/>
      <c r="G31" s="1"/>
      <c r="H31" s="1"/>
      <c r="I31" s="1"/>
      <c r="J31" s="1"/>
      <c r="K31" s="1"/>
      <c r="L31" s="1"/>
      <c r="M31" s="1"/>
      <c r="N31" s="1"/>
      <c r="O31" s="1"/>
      <c r="P31" s="1"/>
      <c r="Q31" s="1"/>
      <c r="R31" s="1"/>
      <c r="S31" s="1"/>
    </row>
    <row r="32" spans="1:19">
      <c r="A32" s="1"/>
      <c r="B32" s="1"/>
      <c r="C32" s="1"/>
      <c r="D32" s="1"/>
      <c r="E32" s="1"/>
      <c r="F32" s="1"/>
      <c r="G32" s="1"/>
      <c r="H32" s="1"/>
      <c r="I32" s="1"/>
      <c r="J32" s="1"/>
      <c r="K32" s="1"/>
      <c r="L32" s="1"/>
      <c r="M32" s="1"/>
      <c r="N32" s="1"/>
      <c r="O32" s="1"/>
      <c r="P32" s="1"/>
      <c r="Q32" s="1"/>
      <c r="R32" s="1"/>
      <c r="S32" s="1"/>
    </row>
    <row r="33" spans="1:19">
      <c r="A33" s="1"/>
      <c r="B33" s="1"/>
      <c r="C33" s="1"/>
      <c r="D33" s="1"/>
      <c r="E33" s="1"/>
      <c r="F33" s="1"/>
      <c r="G33" s="1"/>
      <c r="H33" s="1"/>
      <c r="I33" s="1"/>
      <c r="J33" s="1"/>
      <c r="K33" s="1"/>
      <c r="L33" s="1"/>
      <c r="M33" s="1"/>
      <c r="N33" s="1"/>
      <c r="O33" s="1"/>
      <c r="P33" s="1"/>
      <c r="Q33" s="1"/>
      <c r="R33" s="1"/>
      <c r="S33" s="1"/>
    </row>
    <row r="34" spans="1:19">
      <c r="A34" s="1"/>
      <c r="B34" s="1"/>
      <c r="C34" s="1"/>
      <c r="D34" s="1"/>
      <c r="E34" s="1"/>
      <c r="F34" s="1"/>
      <c r="G34" s="1"/>
      <c r="H34" s="1"/>
      <c r="I34" s="1"/>
      <c r="J34" s="1"/>
      <c r="K34" s="1"/>
      <c r="L34" s="1"/>
      <c r="M34" s="1"/>
      <c r="N34" s="1"/>
      <c r="O34" s="1"/>
      <c r="P34" s="1"/>
      <c r="Q34" s="1"/>
      <c r="R34" s="1"/>
      <c r="S34" s="1"/>
    </row>
  </sheetData>
  <pageMargins left="0.7" right="0.7" top="0.75" bottom="0.75" header="0.3" footer="0.3"/>
  <pageSetup orientation="portrait" r:id="rId1"/>
  <drawing r:id="rId2"/>
  <legacyDrawing r:id="rId3"/>
  <controls>
    <mc:AlternateContent xmlns:mc="http://schemas.openxmlformats.org/markup-compatibility/2006">
      <mc:Choice Requires="x14">
        <control shapeId="1026" r:id="rId4" name="CommandButton2">
          <controlPr defaultSize="0" autoLine="0" r:id="rId5">
            <anchor moveWithCells="1">
              <from>
                <xdr:col>12</xdr:col>
                <xdr:colOff>219075</xdr:colOff>
                <xdr:row>19</xdr:row>
                <xdr:rowOff>95250</xdr:rowOff>
              </from>
              <to>
                <xdr:col>15</xdr:col>
                <xdr:colOff>219075</xdr:colOff>
                <xdr:row>23</xdr:row>
                <xdr:rowOff>104775</xdr:rowOff>
              </to>
            </anchor>
          </controlPr>
        </control>
      </mc:Choice>
      <mc:Fallback>
        <control shapeId="1026" r:id="rId4" name="CommandButton2"/>
      </mc:Fallback>
    </mc:AlternateContent>
    <mc:AlternateContent xmlns:mc="http://schemas.openxmlformats.org/markup-compatibility/2006">
      <mc:Choice Requires="x14">
        <control shapeId="1025" r:id="rId6" name="CommandButton1">
          <controlPr locked="0" defaultSize="0" autoLine="0" r:id="rId7">
            <anchor moveWithCells="1">
              <from>
                <xdr:col>1</xdr:col>
                <xdr:colOff>533400</xdr:colOff>
                <xdr:row>18</xdr:row>
                <xdr:rowOff>95250</xdr:rowOff>
              </from>
              <to>
                <xdr:col>4</xdr:col>
                <xdr:colOff>533400</xdr:colOff>
                <xdr:row>22</xdr:row>
                <xdr:rowOff>104775</xdr:rowOff>
              </to>
            </anchor>
          </controlPr>
        </control>
      </mc:Choice>
      <mc:Fallback>
        <control shapeId="1025" r:id="rId6"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2DC10A-CCA2-4DBE-A457-7870E87E0ABB}">
  <sheetPr codeName="Hoja2">
    <tabColor theme="9" tint="0.79998168889431442"/>
  </sheetPr>
  <dimension ref="A1:Q28"/>
  <sheetViews>
    <sheetView showGridLines="0" showRowColHeaders="0" zoomScale="70" zoomScaleNormal="70" workbookViewId="0">
      <selection activeCell="M22" sqref="M22"/>
    </sheetView>
  </sheetViews>
  <sheetFormatPr baseColWidth="10" defaultRowHeight="15"/>
  <sheetData>
    <row r="1" spans="1:17">
      <c r="A1" s="3"/>
      <c r="B1" s="3"/>
      <c r="C1" s="3"/>
      <c r="D1" s="3"/>
      <c r="E1" s="3"/>
      <c r="F1" s="3"/>
      <c r="G1" s="3"/>
      <c r="H1" s="3"/>
      <c r="I1" s="3"/>
      <c r="J1" s="3"/>
      <c r="K1" s="3"/>
      <c r="L1" s="3"/>
      <c r="M1" s="3"/>
      <c r="N1" s="3"/>
      <c r="O1" s="3"/>
      <c r="P1" s="3"/>
      <c r="Q1" s="3"/>
    </row>
    <row r="2" spans="1:17">
      <c r="A2" s="3"/>
      <c r="B2" s="3"/>
      <c r="C2" s="3"/>
      <c r="D2" s="3"/>
      <c r="E2" s="3"/>
      <c r="F2" s="3"/>
      <c r="G2" s="3"/>
      <c r="H2" s="3"/>
      <c r="I2" s="3"/>
      <c r="J2" s="3"/>
      <c r="K2" s="3"/>
      <c r="L2" s="3"/>
      <c r="M2" s="3"/>
      <c r="N2" s="3"/>
      <c r="O2" s="3"/>
      <c r="P2" s="3"/>
      <c r="Q2" s="3"/>
    </row>
    <row r="3" spans="1:17">
      <c r="A3" s="3"/>
      <c r="B3" s="3"/>
      <c r="C3" s="3"/>
      <c r="D3" s="3"/>
      <c r="E3" s="3"/>
      <c r="F3" s="3"/>
      <c r="G3" s="3"/>
      <c r="H3" s="3"/>
      <c r="I3" s="3"/>
      <c r="J3" s="3"/>
      <c r="K3" s="3"/>
      <c r="L3" s="3"/>
      <c r="M3" s="3"/>
      <c r="N3" s="3"/>
      <c r="O3" s="3"/>
      <c r="P3" s="3"/>
      <c r="Q3" s="3"/>
    </row>
    <row r="4" spans="1:17">
      <c r="A4" s="3"/>
      <c r="B4" s="3"/>
      <c r="C4" s="3"/>
      <c r="D4" s="3"/>
      <c r="E4" s="3"/>
      <c r="F4" s="3"/>
      <c r="G4" s="3"/>
      <c r="H4" s="3"/>
      <c r="I4" s="3"/>
      <c r="J4" s="3"/>
      <c r="K4" s="3"/>
      <c r="L4" s="3"/>
      <c r="M4" s="3"/>
      <c r="N4" s="3"/>
      <c r="O4" s="3"/>
      <c r="P4" s="3"/>
      <c r="Q4" s="3"/>
    </row>
    <row r="5" spans="1:17">
      <c r="A5" s="3"/>
      <c r="B5" s="3"/>
      <c r="C5" s="3"/>
      <c r="D5" s="3"/>
      <c r="E5" s="3"/>
      <c r="F5" s="3"/>
      <c r="G5" s="3"/>
      <c r="H5" s="3"/>
      <c r="I5" s="3"/>
      <c r="J5" s="3"/>
      <c r="K5" s="3"/>
      <c r="L5" s="3"/>
      <c r="M5" s="3"/>
      <c r="N5" s="3"/>
      <c r="O5" s="3"/>
      <c r="P5" s="3"/>
      <c r="Q5" s="3"/>
    </row>
    <row r="6" spans="1:17">
      <c r="A6" s="3"/>
      <c r="B6" s="3"/>
      <c r="C6" s="3"/>
      <c r="D6" s="3"/>
      <c r="E6" s="3"/>
      <c r="F6" s="3"/>
      <c r="G6" s="3"/>
      <c r="H6" s="3"/>
      <c r="I6" s="3"/>
      <c r="J6" s="3"/>
      <c r="K6" s="3"/>
      <c r="L6" s="3"/>
      <c r="M6" s="3"/>
      <c r="N6" s="3"/>
      <c r="O6" s="3"/>
      <c r="P6" s="3"/>
      <c r="Q6" s="3"/>
    </row>
    <row r="7" spans="1:17">
      <c r="A7" s="3"/>
      <c r="B7" s="3"/>
      <c r="C7" s="3"/>
      <c r="D7" s="3"/>
      <c r="E7" s="3"/>
      <c r="F7" s="3"/>
      <c r="G7" s="3"/>
      <c r="H7" s="3"/>
      <c r="I7" s="3"/>
      <c r="J7" s="3"/>
      <c r="K7" s="3"/>
      <c r="L7" s="3"/>
      <c r="M7" s="3"/>
      <c r="N7" s="3"/>
      <c r="O7" s="3"/>
      <c r="P7" s="3"/>
      <c r="Q7" s="3"/>
    </row>
    <row r="8" spans="1:17">
      <c r="A8" s="3"/>
      <c r="B8" s="3"/>
      <c r="C8" s="3"/>
      <c r="D8" s="3"/>
      <c r="E8" s="3"/>
      <c r="F8" s="3"/>
      <c r="G8" s="3"/>
      <c r="H8" s="3"/>
      <c r="I8" s="3"/>
      <c r="J8" s="3"/>
      <c r="K8" s="3"/>
      <c r="L8" s="3"/>
      <c r="M8" s="3"/>
      <c r="N8" s="3"/>
      <c r="O8" s="3"/>
      <c r="P8" s="3"/>
      <c r="Q8" s="3"/>
    </row>
    <row r="9" spans="1:17">
      <c r="A9" s="3"/>
      <c r="B9" s="3"/>
      <c r="C9" s="3"/>
      <c r="D9" s="3"/>
      <c r="E9" s="3"/>
      <c r="F9" s="3"/>
      <c r="G9" s="3"/>
      <c r="H9" s="3"/>
      <c r="I9" s="3"/>
      <c r="J9" s="3"/>
      <c r="K9" s="3"/>
      <c r="L9" s="3"/>
      <c r="M9" s="3"/>
      <c r="N9" s="3"/>
      <c r="O9" s="3"/>
      <c r="P9" s="3"/>
      <c r="Q9" s="3"/>
    </row>
    <row r="10" spans="1:17">
      <c r="A10" s="3"/>
      <c r="B10" s="3"/>
      <c r="C10" s="3"/>
      <c r="D10" s="3"/>
      <c r="E10" s="3"/>
      <c r="F10" s="3"/>
      <c r="G10" s="3"/>
      <c r="H10" s="3"/>
      <c r="I10" s="3"/>
      <c r="J10" s="3"/>
      <c r="K10" s="3"/>
      <c r="L10" s="3"/>
      <c r="M10" s="3"/>
      <c r="N10" s="3"/>
      <c r="O10" s="3"/>
      <c r="P10" s="3"/>
      <c r="Q10" s="3"/>
    </row>
    <row r="11" spans="1:17">
      <c r="A11" s="3"/>
      <c r="B11" s="3"/>
      <c r="C11" s="3"/>
      <c r="D11" s="3"/>
      <c r="E11" s="3"/>
      <c r="F11" s="3"/>
      <c r="G11" s="3"/>
      <c r="H11" s="3"/>
      <c r="I11" s="3"/>
      <c r="J11" s="3"/>
      <c r="K11" s="3"/>
      <c r="L11" s="3"/>
      <c r="M11" s="3"/>
      <c r="N11" s="3"/>
      <c r="O11" s="3"/>
      <c r="P11" s="3"/>
      <c r="Q11" s="3"/>
    </row>
    <row r="12" spans="1:17">
      <c r="A12" s="3"/>
      <c r="B12" s="3"/>
      <c r="C12" s="3"/>
      <c r="D12" s="3"/>
      <c r="E12" s="3"/>
      <c r="F12" s="3"/>
      <c r="G12" s="3"/>
      <c r="H12" s="3"/>
      <c r="I12" s="3"/>
      <c r="J12" s="3"/>
      <c r="K12" s="3"/>
      <c r="L12" s="3"/>
      <c r="M12" s="3"/>
      <c r="N12" s="3"/>
      <c r="O12" s="3"/>
      <c r="P12" s="3"/>
      <c r="Q12" s="3"/>
    </row>
    <row r="13" spans="1:17">
      <c r="A13" s="3"/>
      <c r="B13" s="3"/>
      <c r="C13" s="3"/>
      <c r="D13" s="3"/>
      <c r="E13" s="3"/>
      <c r="F13" s="3"/>
      <c r="G13" s="3"/>
      <c r="H13" s="3"/>
      <c r="I13" s="3"/>
      <c r="J13" s="3"/>
      <c r="K13" s="3"/>
      <c r="L13" s="3"/>
      <c r="M13" s="3"/>
      <c r="N13" s="3"/>
      <c r="O13" s="3"/>
      <c r="P13" s="3"/>
      <c r="Q13" s="3"/>
    </row>
    <row r="14" spans="1:17">
      <c r="A14" s="3"/>
      <c r="B14" s="3"/>
      <c r="C14" s="3"/>
      <c r="D14" s="3"/>
      <c r="E14" s="3"/>
      <c r="F14" s="3"/>
      <c r="G14" s="3"/>
      <c r="H14" s="3"/>
      <c r="I14" s="3"/>
      <c r="J14" s="3"/>
      <c r="K14" s="3"/>
      <c r="L14" s="3"/>
      <c r="M14" s="3"/>
      <c r="N14" s="3"/>
      <c r="O14" s="3"/>
      <c r="P14" s="3"/>
      <c r="Q14" s="3"/>
    </row>
    <row r="15" spans="1:17">
      <c r="A15" s="3"/>
      <c r="B15" s="3"/>
      <c r="C15" s="3"/>
      <c r="D15" s="3"/>
      <c r="E15" s="3"/>
      <c r="F15" s="3"/>
      <c r="G15" s="3"/>
      <c r="H15" s="3"/>
      <c r="I15" s="3"/>
      <c r="J15" s="3"/>
      <c r="K15" s="3"/>
      <c r="L15" s="3"/>
      <c r="M15" s="3"/>
      <c r="N15" s="3"/>
      <c r="O15" s="3"/>
      <c r="P15" s="3"/>
      <c r="Q15" s="3"/>
    </row>
    <row r="16" spans="1:17">
      <c r="A16" s="3"/>
      <c r="B16" s="3"/>
      <c r="C16" s="3"/>
      <c r="D16" s="3"/>
      <c r="E16" s="3"/>
      <c r="F16" s="3"/>
      <c r="G16" s="3"/>
      <c r="H16" s="3"/>
      <c r="I16" s="3"/>
      <c r="J16" s="3"/>
      <c r="K16" s="3"/>
      <c r="L16" s="3"/>
      <c r="M16" s="3"/>
      <c r="N16" s="3"/>
      <c r="O16" s="3"/>
      <c r="P16" s="3"/>
      <c r="Q16" s="3"/>
    </row>
    <row r="17" spans="1:17">
      <c r="A17" s="3"/>
      <c r="B17" s="3"/>
      <c r="C17" s="3"/>
      <c r="D17" s="3"/>
      <c r="E17" s="3"/>
      <c r="F17" s="3"/>
      <c r="G17" s="3"/>
      <c r="H17" s="3"/>
      <c r="I17" s="3"/>
      <c r="J17" s="3"/>
      <c r="K17" s="3"/>
      <c r="L17" s="3"/>
      <c r="M17" s="3"/>
      <c r="N17" s="3"/>
      <c r="O17" s="3"/>
      <c r="P17" s="3"/>
      <c r="Q17" s="3"/>
    </row>
    <row r="18" spans="1:17">
      <c r="A18" s="3"/>
      <c r="B18" s="3"/>
      <c r="C18" s="3"/>
      <c r="D18" s="3"/>
      <c r="E18" s="3"/>
      <c r="F18" s="3"/>
      <c r="G18" s="3"/>
      <c r="H18" s="3"/>
      <c r="I18" s="3"/>
      <c r="J18" s="3"/>
      <c r="K18" s="3"/>
      <c r="L18" s="3"/>
      <c r="M18" s="3"/>
      <c r="N18" s="3"/>
      <c r="O18" s="3"/>
      <c r="P18" s="3"/>
      <c r="Q18" s="3"/>
    </row>
    <row r="19" spans="1:17">
      <c r="A19" s="3"/>
      <c r="B19" s="3"/>
      <c r="C19" s="3"/>
      <c r="D19" s="3"/>
      <c r="E19" s="3"/>
      <c r="F19" s="3"/>
      <c r="G19" s="3"/>
      <c r="H19" s="3"/>
      <c r="I19" s="3"/>
      <c r="J19" s="3"/>
      <c r="K19" s="3"/>
      <c r="L19" s="3"/>
      <c r="M19" s="3"/>
      <c r="N19" s="3"/>
      <c r="O19" s="3"/>
      <c r="P19" s="3"/>
      <c r="Q19" s="3"/>
    </row>
    <row r="20" spans="1:17">
      <c r="A20" s="3"/>
      <c r="B20" s="3"/>
      <c r="C20" s="3"/>
      <c r="D20" s="3"/>
      <c r="E20" s="3"/>
      <c r="F20" s="3"/>
      <c r="G20" s="3"/>
      <c r="H20" s="3"/>
      <c r="I20" s="3"/>
      <c r="J20" s="3"/>
      <c r="K20" s="3"/>
      <c r="L20" s="3"/>
      <c r="M20" s="3"/>
      <c r="N20" s="3"/>
      <c r="O20" s="3"/>
      <c r="P20" s="3"/>
      <c r="Q20" s="3"/>
    </row>
    <row r="21" spans="1:17">
      <c r="A21" s="3"/>
      <c r="B21" s="3"/>
      <c r="C21" s="3"/>
      <c r="D21" s="3"/>
      <c r="E21" s="3"/>
      <c r="F21" s="3"/>
      <c r="G21" s="3"/>
      <c r="H21" s="3"/>
      <c r="I21" s="3"/>
      <c r="J21" s="3"/>
      <c r="K21" s="3"/>
      <c r="L21" s="3"/>
      <c r="M21" s="3"/>
      <c r="N21" s="3"/>
      <c r="O21" s="3"/>
      <c r="P21" s="3"/>
      <c r="Q21" s="3"/>
    </row>
    <row r="22" spans="1:17">
      <c r="A22" s="3"/>
      <c r="B22" s="3"/>
      <c r="C22" s="3"/>
      <c r="D22" s="3"/>
      <c r="E22" s="3"/>
      <c r="F22" s="3"/>
      <c r="G22" s="3"/>
      <c r="H22" s="3"/>
      <c r="I22" s="3"/>
      <c r="J22" s="3"/>
      <c r="K22" s="3"/>
      <c r="L22" s="3"/>
      <c r="M22" s="3"/>
      <c r="N22" s="3"/>
      <c r="O22" s="3"/>
      <c r="P22" s="3"/>
      <c r="Q22" s="3"/>
    </row>
    <row r="23" spans="1:17">
      <c r="A23" s="3"/>
      <c r="B23" s="3"/>
      <c r="C23" s="3"/>
      <c r="D23" s="3"/>
      <c r="E23" s="3"/>
      <c r="F23" s="3"/>
      <c r="G23" s="3"/>
      <c r="H23" s="3"/>
      <c r="I23" s="3"/>
      <c r="J23" s="3"/>
      <c r="K23" s="3"/>
      <c r="L23" s="3"/>
      <c r="M23" s="3"/>
      <c r="N23" s="3"/>
      <c r="O23" s="3"/>
      <c r="P23" s="3"/>
      <c r="Q23" s="3"/>
    </row>
    <row r="24" spans="1:17">
      <c r="A24" s="3"/>
      <c r="B24" s="3"/>
      <c r="C24" s="3"/>
      <c r="D24" s="3"/>
      <c r="E24" s="3"/>
      <c r="F24" s="3"/>
      <c r="G24" s="3"/>
      <c r="H24" s="3"/>
      <c r="I24" s="3"/>
      <c r="J24" s="3"/>
      <c r="K24" s="3"/>
      <c r="L24" s="3"/>
      <c r="M24" s="3"/>
      <c r="N24" s="3"/>
      <c r="O24" s="3"/>
      <c r="P24" s="3"/>
      <c r="Q24" s="3"/>
    </row>
    <row r="25" spans="1:17">
      <c r="A25" s="3"/>
      <c r="B25" s="3"/>
      <c r="C25" s="3"/>
      <c r="D25" s="3"/>
      <c r="E25" s="3"/>
      <c r="F25" s="3"/>
      <c r="G25" s="3"/>
      <c r="H25" s="3"/>
      <c r="I25" s="3"/>
      <c r="J25" s="3"/>
      <c r="K25" s="3"/>
      <c r="L25" s="3"/>
      <c r="M25" s="3"/>
      <c r="N25" s="3"/>
      <c r="O25" s="3"/>
      <c r="P25" s="3"/>
      <c r="Q25" s="3"/>
    </row>
    <row r="26" spans="1:17">
      <c r="A26" s="3"/>
      <c r="B26" s="3"/>
      <c r="C26" s="3"/>
      <c r="D26" s="3"/>
      <c r="E26" s="3"/>
      <c r="F26" s="3"/>
      <c r="G26" s="3"/>
      <c r="H26" s="3"/>
      <c r="I26" s="3"/>
      <c r="J26" s="3"/>
      <c r="K26" s="3"/>
      <c r="L26" s="3"/>
      <c r="M26" s="3"/>
      <c r="N26" s="3"/>
      <c r="O26" s="3"/>
      <c r="P26" s="3"/>
      <c r="Q26" s="3"/>
    </row>
    <row r="27" spans="1:17">
      <c r="A27" s="3"/>
      <c r="B27" s="3"/>
      <c r="C27" s="3"/>
      <c r="D27" s="3"/>
      <c r="E27" s="3"/>
      <c r="F27" s="3"/>
      <c r="G27" s="3"/>
      <c r="H27" s="3"/>
      <c r="I27" s="3"/>
      <c r="J27" s="3"/>
      <c r="K27" s="3"/>
      <c r="L27" s="3"/>
      <c r="M27" s="3"/>
      <c r="N27" s="3"/>
      <c r="O27" s="3"/>
      <c r="P27" s="3"/>
      <c r="Q27" s="3"/>
    </row>
    <row r="28" spans="1:17">
      <c r="A28" s="3"/>
      <c r="B28" s="3"/>
      <c r="C28" s="3"/>
      <c r="D28" s="3"/>
      <c r="E28" s="3"/>
      <c r="F28" s="3"/>
      <c r="G28" s="3"/>
      <c r="H28" s="3"/>
      <c r="I28" s="3"/>
      <c r="J28" s="3"/>
      <c r="K28" s="3"/>
      <c r="L28" s="3"/>
      <c r="M28" s="3"/>
      <c r="N28" s="3"/>
      <c r="O28" s="3"/>
      <c r="P28" s="3"/>
      <c r="Q28" s="3"/>
    </row>
  </sheetData>
  <pageMargins left="0.7" right="0.7" top="0.75" bottom="0.75" header="0.3" footer="0.3"/>
  <pageSetup orientation="portrait" r:id="rId1"/>
  <drawing r:id="rId2"/>
  <legacyDrawing r:id="rId3"/>
  <controls>
    <mc:AlternateContent xmlns:mc="http://schemas.openxmlformats.org/markup-compatibility/2006">
      <mc:Choice Requires="x14">
        <control shapeId="7173" r:id="rId4" name="CommandButton5">
          <controlPr defaultSize="0" autoLine="0" r:id="rId5">
            <anchor moveWithCells="1">
              <from>
                <xdr:col>4</xdr:col>
                <xdr:colOff>561975</xdr:colOff>
                <xdr:row>16</xdr:row>
                <xdr:rowOff>38100</xdr:rowOff>
              </from>
              <to>
                <xdr:col>7</xdr:col>
                <xdr:colOff>533400</xdr:colOff>
                <xdr:row>21</xdr:row>
                <xdr:rowOff>152400</xdr:rowOff>
              </to>
            </anchor>
          </controlPr>
        </control>
      </mc:Choice>
      <mc:Fallback>
        <control shapeId="7173" r:id="rId4" name="CommandButton5"/>
      </mc:Fallback>
    </mc:AlternateContent>
    <mc:AlternateContent xmlns:mc="http://schemas.openxmlformats.org/markup-compatibility/2006">
      <mc:Choice Requires="x14">
        <control shapeId="7172" r:id="rId6" name="CommandButton4">
          <controlPr defaultSize="0" autoLine="0" r:id="rId7">
            <anchor moveWithCells="1">
              <from>
                <xdr:col>11</xdr:col>
                <xdr:colOff>38100</xdr:colOff>
                <xdr:row>6</xdr:row>
                <xdr:rowOff>28575</xdr:rowOff>
              </from>
              <to>
                <xdr:col>13</xdr:col>
                <xdr:colOff>190500</xdr:colOff>
                <xdr:row>9</xdr:row>
                <xdr:rowOff>85725</xdr:rowOff>
              </to>
            </anchor>
          </controlPr>
        </control>
      </mc:Choice>
      <mc:Fallback>
        <control shapeId="7172" r:id="rId6" name="CommandButton4"/>
      </mc:Fallback>
    </mc:AlternateContent>
    <mc:AlternateContent xmlns:mc="http://schemas.openxmlformats.org/markup-compatibility/2006">
      <mc:Choice Requires="x14">
        <control shapeId="7171" r:id="rId8" name="CommandButton3">
          <controlPr defaultSize="0" autoLine="0" r:id="rId9">
            <anchor moveWithCells="1">
              <from>
                <xdr:col>7</xdr:col>
                <xdr:colOff>219075</xdr:colOff>
                <xdr:row>6</xdr:row>
                <xdr:rowOff>38100</xdr:rowOff>
              </from>
              <to>
                <xdr:col>9</xdr:col>
                <xdr:colOff>371475</xdr:colOff>
                <xdr:row>9</xdr:row>
                <xdr:rowOff>95250</xdr:rowOff>
              </to>
            </anchor>
          </controlPr>
        </control>
      </mc:Choice>
      <mc:Fallback>
        <control shapeId="7171" r:id="rId8" name="CommandButton3"/>
      </mc:Fallback>
    </mc:AlternateContent>
    <mc:AlternateContent xmlns:mc="http://schemas.openxmlformats.org/markup-compatibility/2006">
      <mc:Choice Requires="x14">
        <control shapeId="7170" r:id="rId10" name="CommandButton2">
          <controlPr defaultSize="0" autoLine="0" r:id="rId11">
            <anchor moveWithCells="1">
              <from>
                <xdr:col>3</xdr:col>
                <xdr:colOff>514350</xdr:colOff>
                <xdr:row>6</xdr:row>
                <xdr:rowOff>66675</xdr:rowOff>
              </from>
              <to>
                <xdr:col>5</xdr:col>
                <xdr:colOff>666750</xdr:colOff>
                <xdr:row>9</xdr:row>
                <xdr:rowOff>123825</xdr:rowOff>
              </to>
            </anchor>
          </controlPr>
        </control>
      </mc:Choice>
      <mc:Fallback>
        <control shapeId="7170" r:id="rId10" name="CommandButton2"/>
      </mc:Fallback>
    </mc:AlternateContent>
    <mc:AlternateContent xmlns:mc="http://schemas.openxmlformats.org/markup-compatibility/2006">
      <mc:Choice Requires="x14">
        <control shapeId="7169" r:id="rId12" name="CommandButton1">
          <controlPr defaultSize="0" autoLine="0" autoPict="0" r:id="rId13">
            <anchor moveWithCells="1">
              <from>
                <xdr:col>9</xdr:col>
                <xdr:colOff>66675</xdr:colOff>
                <xdr:row>16</xdr:row>
                <xdr:rowOff>66675</xdr:rowOff>
              </from>
              <to>
                <xdr:col>11</xdr:col>
                <xdr:colOff>400050</xdr:colOff>
                <xdr:row>21</xdr:row>
                <xdr:rowOff>114300</xdr:rowOff>
              </to>
            </anchor>
          </controlPr>
        </control>
      </mc:Choice>
      <mc:Fallback>
        <control shapeId="7169" r:id="rId12"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538A8-1DFA-4FD5-9C54-3A6713FDA6A2}">
  <sheetPr codeName="Hoja3">
    <tabColor theme="5" tint="0.79998168889431442"/>
  </sheetPr>
  <dimension ref="A1:U36"/>
  <sheetViews>
    <sheetView showGridLines="0" showRowColHeaders="0" zoomScale="70" zoomScaleNormal="70" workbookViewId="0">
      <selection activeCell="U36" sqref="A1:U36"/>
    </sheetView>
  </sheetViews>
  <sheetFormatPr baseColWidth="10" defaultRowHeight="15"/>
  <sheetData>
    <row r="1" spans="1:21">
      <c r="A1" s="4"/>
      <c r="B1" s="4"/>
      <c r="C1" s="4"/>
      <c r="D1" s="4"/>
      <c r="E1" s="4"/>
      <c r="F1" s="4"/>
      <c r="G1" s="4"/>
      <c r="H1" s="4"/>
      <c r="I1" s="4"/>
      <c r="J1" s="4"/>
      <c r="K1" s="4"/>
      <c r="L1" s="4"/>
      <c r="M1" s="4"/>
      <c r="N1" s="4"/>
      <c r="O1" s="4"/>
      <c r="P1" s="4"/>
      <c r="Q1" s="4"/>
      <c r="R1" s="4"/>
      <c r="S1" s="4"/>
      <c r="T1" s="4"/>
      <c r="U1" s="4"/>
    </row>
    <row r="2" spans="1:21">
      <c r="A2" s="4"/>
      <c r="B2" s="4"/>
      <c r="C2" s="4"/>
      <c r="D2" s="4"/>
      <c r="E2" s="4"/>
      <c r="F2" s="4"/>
      <c r="G2" s="4"/>
      <c r="H2" s="4"/>
      <c r="I2" s="4"/>
      <c r="J2" s="4"/>
      <c r="K2" s="4"/>
      <c r="L2" s="4"/>
      <c r="M2" s="4"/>
      <c r="N2" s="4"/>
      <c r="O2" s="4"/>
      <c r="P2" s="4"/>
      <c r="Q2" s="4"/>
      <c r="R2" s="4"/>
      <c r="S2" s="4"/>
      <c r="T2" s="4"/>
      <c r="U2" s="4"/>
    </row>
    <row r="3" spans="1:21">
      <c r="A3" s="4"/>
      <c r="B3" s="4"/>
      <c r="C3" s="4"/>
      <c r="D3" s="4"/>
      <c r="E3" s="4"/>
      <c r="F3" s="4"/>
      <c r="G3" s="4"/>
      <c r="H3" s="4"/>
      <c r="I3" s="4"/>
      <c r="J3" s="4"/>
      <c r="K3" s="4"/>
      <c r="L3" s="4"/>
      <c r="M3" s="4"/>
      <c r="N3" s="4"/>
      <c r="O3" s="4"/>
      <c r="P3" s="4"/>
      <c r="Q3" s="4"/>
      <c r="R3" s="4"/>
      <c r="S3" s="4"/>
      <c r="T3" s="4"/>
      <c r="U3" s="4"/>
    </row>
    <row r="4" spans="1:21">
      <c r="A4" s="4"/>
      <c r="B4" s="4"/>
      <c r="C4" s="4"/>
      <c r="D4" s="4"/>
      <c r="E4" s="4"/>
      <c r="F4" s="4"/>
      <c r="G4" s="4"/>
      <c r="H4" s="4"/>
      <c r="I4" s="4"/>
      <c r="J4" s="4"/>
      <c r="K4" s="4"/>
      <c r="L4" s="4"/>
      <c r="M4" s="4"/>
      <c r="N4" s="4"/>
      <c r="O4" s="4"/>
      <c r="P4" s="4"/>
      <c r="Q4" s="4"/>
      <c r="R4" s="4"/>
      <c r="S4" s="4"/>
      <c r="T4" s="4"/>
      <c r="U4" s="4"/>
    </row>
    <row r="5" spans="1:21">
      <c r="A5" s="4"/>
      <c r="B5" s="4"/>
      <c r="C5" s="4"/>
      <c r="D5" s="4"/>
      <c r="E5" s="4"/>
      <c r="F5" s="4"/>
      <c r="G5" s="4"/>
      <c r="H5" s="4"/>
      <c r="I5" s="4"/>
      <c r="J5" s="4"/>
      <c r="K5" s="4"/>
      <c r="L5" s="4"/>
      <c r="M5" s="4"/>
      <c r="N5" s="4"/>
      <c r="O5" s="4"/>
      <c r="P5" s="4"/>
      <c r="Q5" s="4"/>
      <c r="R5" s="4"/>
      <c r="S5" s="4"/>
      <c r="T5" s="4"/>
      <c r="U5" s="4"/>
    </row>
    <row r="6" spans="1:21">
      <c r="A6" s="4"/>
      <c r="B6" s="4"/>
      <c r="C6" s="4"/>
      <c r="D6" s="4"/>
      <c r="E6" s="4"/>
      <c r="F6" s="4"/>
      <c r="G6" s="4"/>
      <c r="H6" s="4"/>
      <c r="I6" s="4"/>
      <c r="J6" s="4"/>
      <c r="K6" s="4"/>
      <c r="L6" s="4"/>
      <c r="M6" s="4"/>
      <c r="N6" s="4"/>
      <c r="O6" s="4"/>
      <c r="P6" s="4"/>
      <c r="Q6" s="4"/>
      <c r="R6" s="4"/>
      <c r="S6" s="4"/>
      <c r="T6" s="4"/>
      <c r="U6" s="4"/>
    </row>
    <row r="7" spans="1:21">
      <c r="A7" s="4"/>
      <c r="B7" s="4"/>
      <c r="C7" s="4"/>
      <c r="D7" s="4"/>
      <c r="E7" s="4"/>
      <c r="F7" s="4"/>
      <c r="G7" s="4"/>
      <c r="H7" s="4"/>
      <c r="I7" s="4"/>
      <c r="J7" s="4"/>
      <c r="K7" s="4"/>
      <c r="L7" s="4"/>
      <c r="M7" s="4"/>
      <c r="N7" s="4"/>
      <c r="O7" s="4"/>
      <c r="P7" s="4"/>
      <c r="Q7" s="4"/>
      <c r="R7" s="4"/>
      <c r="S7" s="4"/>
      <c r="T7" s="4"/>
      <c r="U7" s="4"/>
    </row>
    <row r="8" spans="1:21">
      <c r="A8" s="4"/>
      <c r="B8" s="4"/>
      <c r="C8" s="4"/>
      <c r="D8" s="4"/>
      <c r="E8" s="4"/>
      <c r="F8" s="4"/>
      <c r="G8" s="4"/>
      <c r="H8" s="4"/>
      <c r="I8" s="4"/>
      <c r="J8" s="4"/>
      <c r="K8" s="4"/>
      <c r="L8" s="4"/>
      <c r="M8" s="4"/>
      <c r="N8" s="4"/>
      <c r="O8" s="4"/>
      <c r="P8" s="4"/>
      <c r="Q8" s="4"/>
      <c r="R8" s="4"/>
      <c r="S8" s="4"/>
      <c r="T8" s="4"/>
      <c r="U8" s="4"/>
    </row>
    <row r="9" spans="1:21">
      <c r="A9" s="4"/>
      <c r="B9" s="4"/>
      <c r="C9" s="4"/>
      <c r="D9" s="4"/>
      <c r="E9" s="4"/>
      <c r="F9" s="4"/>
      <c r="G9" s="4"/>
      <c r="H9" s="4"/>
      <c r="I9" s="4"/>
      <c r="J9" s="4"/>
      <c r="K9" s="4"/>
      <c r="L9" s="4"/>
      <c r="M9" s="4"/>
      <c r="N9" s="4"/>
      <c r="O9" s="4"/>
      <c r="P9" s="4"/>
      <c r="Q9" s="4"/>
      <c r="R9" s="4"/>
      <c r="S9" s="4"/>
      <c r="T9" s="4"/>
      <c r="U9" s="4"/>
    </row>
    <row r="10" spans="1:21">
      <c r="A10" s="4"/>
      <c r="B10" s="4"/>
      <c r="C10" s="4"/>
      <c r="D10" s="4"/>
      <c r="E10" s="4"/>
      <c r="F10" s="4"/>
      <c r="G10" s="4"/>
      <c r="H10" s="4"/>
      <c r="I10" s="4"/>
      <c r="J10" s="4"/>
      <c r="K10" s="4"/>
      <c r="L10" s="4"/>
      <c r="M10" s="4"/>
      <c r="N10" s="4"/>
      <c r="O10" s="4"/>
      <c r="P10" s="4"/>
      <c r="Q10" s="4"/>
      <c r="R10" s="4"/>
      <c r="S10" s="4"/>
      <c r="T10" s="4"/>
      <c r="U10" s="4"/>
    </row>
    <row r="11" spans="1:21">
      <c r="A11" s="4"/>
      <c r="B11" s="4"/>
      <c r="C11" s="4"/>
      <c r="D11" s="4"/>
      <c r="E11" s="4"/>
      <c r="F11" s="4"/>
      <c r="G11" s="4"/>
      <c r="H11" s="4"/>
      <c r="I11" s="4"/>
      <c r="J11" s="4"/>
      <c r="K11" s="4"/>
      <c r="L11" s="4"/>
      <c r="M11" s="4"/>
      <c r="N11" s="4"/>
      <c r="O11" s="4"/>
      <c r="P11" s="4"/>
      <c r="Q11" s="4"/>
      <c r="R11" s="4"/>
      <c r="S11" s="4"/>
      <c r="T11" s="4"/>
      <c r="U11" s="4"/>
    </row>
    <row r="12" spans="1:21">
      <c r="A12" s="4"/>
      <c r="B12" s="4"/>
      <c r="C12" s="4"/>
      <c r="D12" s="4"/>
      <c r="E12" s="4"/>
      <c r="F12" s="4"/>
      <c r="G12" s="4"/>
      <c r="H12" s="4"/>
      <c r="I12" s="4"/>
      <c r="J12" s="4"/>
      <c r="K12" s="4"/>
      <c r="L12" s="4"/>
      <c r="M12" s="4"/>
      <c r="N12" s="4"/>
      <c r="O12" s="4"/>
      <c r="P12" s="4"/>
      <c r="Q12" s="4"/>
      <c r="R12" s="4"/>
      <c r="S12" s="4"/>
      <c r="T12" s="4"/>
      <c r="U12" s="4"/>
    </row>
    <row r="13" spans="1:21">
      <c r="A13" s="4"/>
      <c r="B13" s="4"/>
      <c r="C13" s="4"/>
      <c r="D13" s="4"/>
      <c r="E13" s="4"/>
      <c r="F13" s="4"/>
      <c r="G13" s="4"/>
      <c r="H13" s="4"/>
      <c r="I13" s="4"/>
      <c r="J13" s="4"/>
      <c r="K13" s="4"/>
      <c r="L13" s="4"/>
      <c r="M13" s="4"/>
      <c r="N13" s="4"/>
      <c r="O13" s="4"/>
      <c r="P13" s="4"/>
      <c r="Q13" s="4"/>
      <c r="R13" s="4"/>
      <c r="S13" s="4"/>
      <c r="T13" s="4"/>
      <c r="U13" s="4"/>
    </row>
    <row r="14" spans="1:21">
      <c r="A14" s="4"/>
      <c r="B14" s="4"/>
      <c r="C14" s="4"/>
      <c r="D14" s="4"/>
      <c r="E14" s="4"/>
      <c r="F14" s="4"/>
      <c r="G14" s="4"/>
      <c r="H14" s="4"/>
      <c r="I14" s="4"/>
      <c r="J14" s="4"/>
      <c r="K14" s="4"/>
      <c r="L14" s="4"/>
      <c r="M14" s="4"/>
      <c r="N14" s="4"/>
      <c r="O14" s="4"/>
      <c r="P14" s="4"/>
      <c r="Q14" s="4"/>
      <c r="R14" s="4"/>
      <c r="S14" s="4"/>
      <c r="T14" s="4"/>
      <c r="U14" s="4"/>
    </row>
    <row r="15" spans="1:21">
      <c r="A15" s="4"/>
      <c r="B15" s="4"/>
      <c r="C15" s="4"/>
      <c r="D15" s="4"/>
      <c r="E15" s="4"/>
      <c r="F15" s="4"/>
      <c r="G15" s="4"/>
      <c r="H15" s="4"/>
      <c r="I15" s="4"/>
      <c r="J15" s="4"/>
      <c r="K15" s="4"/>
      <c r="L15" s="4"/>
      <c r="M15" s="4"/>
      <c r="N15" s="4"/>
      <c r="O15" s="4"/>
      <c r="P15" s="4"/>
      <c r="Q15" s="4"/>
      <c r="R15" s="4"/>
      <c r="S15" s="4"/>
      <c r="T15" s="4"/>
      <c r="U15" s="4"/>
    </row>
    <row r="16" spans="1:21">
      <c r="A16" s="4"/>
      <c r="B16" s="4"/>
      <c r="C16" s="4"/>
      <c r="D16" s="4"/>
      <c r="E16" s="4"/>
      <c r="F16" s="4"/>
      <c r="G16" s="4"/>
      <c r="H16" s="4"/>
      <c r="I16" s="4"/>
      <c r="J16" s="4"/>
      <c r="K16" s="4"/>
      <c r="L16" s="4"/>
      <c r="M16" s="4"/>
      <c r="N16" s="4"/>
      <c r="O16" s="4"/>
      <c r="P16" s="4"/>
      <c r="Q16" s="4"/>
      <c r="R16" s="4"/>
      <c r="S16" s="4"/>
      <c r="T16" s="4"/>
      <c r="U16" s="4"/>
    </row>
    <row r="17" spans="1:21">
      <c r="A17" s="4"/>
      <c r="B17" s="4"/>
      <c r="C17" s="4"/>
      <c r="D17" s="4"/>
      <c r="E17" s="4"/>
      <c r="F17" s="4"/>
      <c r="G17" s="4"/>
      <c r="H17" s="4"/>
      <c r="I17" s="4"/>
      <c r="J17" s="4"/>
      <c r="K17" s="4"/>
      <c r="L17" s="4"/>
      <c r="M17" s="4"/>
      <c r="N17" s="4"/>
      <c r="O17" s="4"/>
      <c r="P17" s="4"/>
      <c r="Q17" s="4"/>
      <c r="R17" s="4"/>
      <c r="S17" s="4"/>
      <c r="T17" s="4"/>
      <c r="U17" s="4"/>
    </row>
    <row r="18" spans="1:21">
      <c r="A18" s="4"/>
      <c r="B18" s="4"/>
      <c r="C18" s="4"/>
      <c r="D18" s="4"/>
      <c r="E18" s="4"/>
      <c r="F18" s="4"/>
      <c r="G18" s="4"/>
      <c r="H18" s="4"/>
      <c r="I18" s="4"/>
      <c r="J18" s="4"/>
      <c r="K18" s="4"/>
      <c r="L18" s="4"/>
      <c r="M18" s="4"/>
      <c r="N18" s="4"/>
      <c r="O18" s="4"/>
      <c r="P18" s="4"/>
      <c r="Q18" s="4"/>
      <c r="R18" s="4"/>
      <c r="S18" s="4"/>
      <c r="T18" s="4"/>
      <c r="U18" s="4"/>
    </row>
    <row r="19" spans="1:21">
      <c r="A19" s="4"/>
      <c r="B19" s="4"/>
      <c r="C19" s="4"/>
      <c r="D19" s="4"/>
      <c r="E19" s="4"/>
      <c r="F19" s="4"/>
      <c r="G19" s="4"/>
      <c r="H19" s="4"/>
      <c r="I19" s="4"/>
      <c r="J19" s="4"/>
      <c r="K19" s="4"/>
      <c r="L19" s="4"/>
      <c r="M19" s="4"/>
      <c r="N19" s="4"/>
      <c r="O19" s="4"/>
      <c r="P19" s="4"/>
      <c r="Q19" s="4"/>
      <c r="R19" s="4"/>
      <c r="S19" s="4"/>
      <c r="T19" s="4"/>
      <c r="U19" s="4"/>
    </row>
    <row r="20" spans="1:21">
      <c r="A20" s="4"/>
      <c r="B20" s="4"/>
      <c r="C20" s="4"/>
      <c r="D20" s="4"/>
      <c r="E20" s="4"/>
      <c r="F20" s="4"/>
      <c r="G20" s="4"/>
      <c r="H20" s="4"/>
      <c r="I20" s="4"/>
      <c r="J20" s="4"/>
      <c r="K20" s="4"/>
      <c r="L20" s="4"/>
      <c r="M20" s="4"/>
      <c r="N20" s="4"/>
      <c r="O20" s="4"/>
      <c r="P20" s="4"/>
      <c r="Q20" s="4"/>
      <c r="R20" s="4"/>
      <c r="S20" s="4"/>
      <c r="T20" s="4"/>
      <c r="U20" s="4"/>
    </row>
    <row r="21" spans="1:21">
      <c r="A21" s="4"/>
      <c r="B21" s="4"/>
      <c r="C21" s="4"/>
      <c r="D21" s="4"/>
      <c r="E21" s="4"/>
      <c r="F21" s="4"/>
      <c r="G21" s="4"/>
      <c r="H21" s="4"/>
      <c r="I21" s="4"/>
      <c r="J21" s="4"/>
      <c r="K21" s="4"/>
      <c r="L21" s="4"/>
      <c r="M21" s="4"/>
      <c r="N21" s="4"/>
      <c r="O21" s="4"/>
      <c r="P21" s="4"/>
      <c r="Q21" s="4"/>
      <c r="R21" s="4"/>
      <c r="S21" s="4"/>
      <c r="T21" s="4"/>
      <c r="U21" s="4"/>
    </row>
    <row r="22" spans="1:21">
      <c r="A22" s="4"/>
      <c r="B22" s="4"/>
      <c r="C22" s="4"/>
      <c r="D22" s="4"/>
      <c r="E22" s="4"/>
      <c r="F22" s="4"/>
      <c r="G22" s="4"/>
      <c r="H22" s="4"/>
      <c r="I22" s="4"/>
      <c r="J22" s="4"/>
      <c r="K22" s="4"/>
      <c r="L22" s="4"/>
      <c r="M22" s="4"/>
      <c r="N22" s="4"/>
      <c r="O22" s="4"/>
      <c r="P22" s="4"/>
      <c r="Q22" s="4"/>
      <c r="R22" s="4"/>
      <c r="S22" s="4"/>
      <c r="T22" s="4"/>
      <c r="U22" s="4"/>
    </row>
    <row r="23" spans="1:21">
      <c r="A23" s="4"/>
      <c r="B23" s="4"/>
      <c r="C23" s="4"/>
      <c r="D23" s="4"/>
      <c r="E23" s="4"/>
      <c r="F23" s="4"/>
      <c r="G23" s="4"/>
      <c r="H23" s="4"/>
      <c r="I23" s="4"/>
      <c r="J23" s="4"/>
      <c r="K23" s="4"/>
      <c r="L23" s="4"/>
      <c r="M23" s="4"/>
      <c r="N23" s="4"/>
      <c r="O23" s="4"/>
      <c r="P23" s="4"/>
      <c r="Q23" s="4"/>
      <c r="R23" s="4"/>
      <c r="S23" s="4"/>
      <c r="T23" s="4"/>
      <c r="U23" s="4"/>
    </row>
    <row r="24" spans="1:21">
      <c r="A24" s="4"/>
      <c r="B24" s="4"/>
      <c r="C24" s="4"/>
      <c r="D24" s="4"/>
      <c r="E24" s="4"/>
      <c r="F24" s="4"/>
      <c r="G24" s="4"/>
      <c r="H24" s="4"/>
      <c r="I24" s="4"/>
      <c r="J24" s="4"/>
      <c r="K24" s="4"/>
      <c r="L24" s="4"/>
      <c r="M24" s="4"/>
      <c r="N24" s="4"/>
      <c r="O24" s="4"/>
      <c r="P24" s="4"/>
      <c r="Q24" s="4"/>
      <c r="R24" s="4"/>
      <c r="S24" s="4"/>
      <c r="T24" s="4"/>
      <c r="U24" s="4"/>
    </row>
    <row r="25" spans="1:21">
      <c r="A25" s="4"/>
      <c r="B25" s="4"/>
      <c r="C25" s="4"/>
      <c r="D25" s="4"/>
      <c r="E25" s="4"/>
      <c r="F25" s="4"/>
      <c r="G25" s="4"/>
      <c r="H25" s="4"/>
      <c r="I25" s="4"/>
      <c r="J25" s="4"/>
      <c r="K25" s="4"/>
      <c r="L25" s="4"/>
      <c r="M25" s="4"/>
      <c r="N25" s="4"/>
      <c r="O25" s="4"/>
      <c r="P25" s="4"/>
      <c r="Q25" s="4"/>
      <c r="R25" s="4"/>
      <c r="S25" s="4"/>
      <c r="T25" s="4"/>
      <c r="U25" s="4"/>
    </row>
    <row r="26" spans="1:21">
      <c r="A26" s="4"/>
      <c r="B26" s="4"/>
      <c r="C26" s="4"/>
      <c r="D26" s="4"/>
      <c r="E26" s="4"/>
      <c r="F26" s="4"/>
      <c r="G26" s="4"/>
      <c r="H26" s="4"/>
      <c r="I26" s="4"/>
      <c r="J26" s="4"/>
      <c r="K26" s="4"/>
      <c r="L26" s="4"/>
      <c r="M26" s="4"/>
      <c r="N26" s="4"/>
      <c r="O26" s="4"/>
      <c r="P26" s="4"/>
      <c r="Q26" s="4"/>
      <c r="R26" s="4"/>
      <c r="S26" s="4"/>
      <c r="T26" s="4"/>
      <c r="U26" s="4"/>
    </row>
    <row r="27" spans="1:21">
      <c r="A27" s="4"/>
      <c r="B27" s="4"/>
      <c r="C27" s="4"/>
      <c r="D27" s="4"/>
      <c r="E27" s="4"/>
      <c r="F27" s="4"/>
      <c r="G27" s="4"/>
      <c r="H27" s="4"/>
      <c r="I27" s="4"/>
      <c r="J27" s="4"/>
      <c r="K27" s="4"/>
      <c r="L27" s="4"/>
      <c r="M27" s="4"/>
      <c r="N27" s="4"/>
      <c r="O27" s="4"/>
      <c r="P27" s="4"/>
      <c r="Q27" s="4"/>
      <c r="R27" s="4"/>
      <c r="S27" s="4"/>
      <c r="T27" s="4"/>
      <c r="U27" s="4"/>
    </row>
    <row r="28" spans="1:21">
      <c r="A28" s="4"/>
      <c r="B28" s="4"/>
      <c r="C28" s="4"/>
      <c r="D28" s="4"/>
      <c r="E28" s="4"/>
      <c r="F28" s="4"/>
      <c r="G28" s="4"/>
      <c r="H28" s="4"/>
      <c r="I28" s="4"/>
      <c r="J28" s="4"/>
      <c r="K28" s="4"/>
      <c r="L28" s="4"/>
      <c r="M28" s="4"/>
      <c r="N28" s="4"/>
      <c r="O28" s="4"/>
      <c r="P28" s="4"/>
      <c r="Q28" s="4"/>
      <c r="R28" s="4"/>
      <c r="S28" s="4"/>
      <c r="T28" s="4"/>
      <c r="U28" s="4"/>
    </row>
    <row r="29" spans="1:21">
      <c r="A29" s="4"/>
      <c r="B29" s="4"/>
      <c r="C29" s="4"/>
      <c r="D29" s="4"/>
      <c r="E29" s="4"/>
      <c r="F29" s="4"/>
      <c r="G29" s="4"/>
      <c r="H29" s="4"/>
      <c r="I29" s="4"/>
      <c r="J29" s="4"/>
      <c r="K29" s="4"/>
      <c r="L29" s="4"/>
      <c r="M29" s="4"/>
      <c r="N29" s="4"/>
      <c r="O29" s="4"/>
      <c r="P29" s="4"/>
      <c r="Q29" s="4"/>
      <c r="R29" s="4"/>
      <c r="S29" s="4"/>
      <c r="T29" s="4"/>
      <c r="U29" s="4"/>
    </row>
    <row r="30" spans="1:21">
      <c r="A30" s="4"/>
      <c r="B30" s="4"/>
      <c r="C30" s="4"/>
      <c r="D30" s="4"/>
      <c r="E30" s="4"/>
      <c r="F30" s="4"/>
      <c r="G30" s="4"/>
      <c r="H30" s="4"/>
      <c r="I30" s="4"/>
      <c r="J30" s="4"/>
      <c r="K30" s="4"/>
      <c r="L30" s="4"/>
      <c r="M30" s="4"/>
      <c r="N30" s="4"/>
      <c r="O30" s="4"/>
      <c r="P30" s="4"/>
      <c r="Q30" s="4"/>
      <c r="R30" s="4"/>
      <c r="S30" s="4"/>
      <c r="T30" s="4"/>
      <c r="U30" s="4"/>
    </row>
    <row r="31" spans="1:21">
      <c r="A31" s="4"/>
      <c r="B31" s="4"/>
      <c r="C31" s="4"/>
      <c r="D31" s="4"/>
      <c r="E31" s="4"/>
      <c r="F31" s="4"/>
      <c r="G31" s="4"/>
      <c r="H31" s="4"/>
      <c r="I31" s="4"/>
      <c r="J31" s="4"/>
      <c r="K31" s="4"/>
      <c r="L31" s="4"/>
      <c r="M31" s="4"/>
      <c r="N31" s="4"/>
      <c r="O31" s="4"/>
      <c r="P31" s="4"/>
      <c r="Q31" s="4"/>
      <c r="R31" s="4"/>
      <c r="S31" s="4"/>
      <c r="T31" s="4"/>
      <c r="U31" s="4"/>
    </row>
    <row r="32" spans="1:21">
      <c r="A32" s="4"/>
      <c r="B32" s="4"/>
      <c r="C32" s="4"/>
      <c r="D32" s="4"/>
      <c r="E32" s="4"/>
      <c r="F32" s="4"/>
      <c r="G32" s="4"/>
      <c r="H32" s="4"/>
      <c r="I32" s="4"/>
      <c r="J32" s="4"/>
      <c r="K32" s="4"/>
      <c r="L32" s="4"/>
      <c r="M32" s="4"/>
      <c r="N32" s="4"/>
      <c r="O32" s="4"/>
      <c r="P32" s="4"/>
      <c r="Q32" s="4"/>
      <c r="R32" s="4"/>
      <c r="S32" s="4"/>
      <c r="T32" s="4"/>
      <c r="U32" s="4"/>
    </row>
    <row r="33" spans="1:21">
      <c r="A33" s="4"/>
      <c r="B33" s="4"/>
      <c r="C33" s="4"/>
      <c r="D33" s="4"/>
      <c r="E33" s="4"/>
      <c r="F33" s="4"/>
      <c r="G33" s="4"/>
      <c r="H33" s="4"/>
      <c r="I33" s="4"/>
      <c r="J33" s="4"/>
      <c r="K33" s="4"/>
      <c r="L33" s="4"/>
      <c r="M33" s="4"/>
      <c r="N33" s="4"/>
      <c r="O33" s="4"/>
      <c r="P33" s="4"/>
      <c r="Q33" s="4"/>
      <c r="R33" s="4"/>
      <c r="S33" s="4"/>
      <c r="T33" s="4"/>
      <c r="U33" s="4"/>
    </row>
    <row r="34" spans="1:21">
      <c r="A34" s="4"/>
      <c r="B34" s="4"/>
      <c r="C34" s="4"/>
      <c r="D34" s="4"/>
      <c r="E34" s="4"/>
      <c r="F34" s="4"/>
      <c r="G34" s="4"/>
      <c r="H34" s="4"/>
      <c r="I34" s="4"/>
      <c r="J34" s="4"/>
      <c r="K34" s="4"/>
      <c r="L34" s="4"/>
      <c r="M34" s="4"/>
      <c r="N34" s="4"/>
      <c r="O34" s="4"/>
      <c r="P34" s="4"/>
      <c r="Q34" s="4"/>
      <c r="R34" s="4"/>
      <c r="S34" s="4"/>
      <c r="T34" s="4"/>
      <c r="U34" s="4"/>
    </row>
    <row r="35" spans="1:21">
      <c r="A35" s="4"/>
      <c r="B35" s="4"/>
      <c r="C35" s="4"/>
      <c r="D35" s="4"/>
      <c r="E35" s="4"/>
      <c r="F35" s="4"/>
      <c r="G35" s="4"/>
      <c r="H35" s="4"/>
      <c r="I35" s="4"/>
      <c r="J35" s="4"/>
      <c r="K35" s="4"/>
      <c r="L35" s="4"/>
      <c r="M35" s="4"/>
      <c r="N35" s="4"/>
      <c r="O35" s="4"/>
      <c r="P35" s="4"/>
      <c r="Q35" s="4"/>
      <c r="R35" s="4"/>
      <c r="S35" s="4"/>
      <c r="T35" s="4"/>
      <c r="U35" s="4"/>
    </row>
    <row r="36" spans="1:21">
      <c r="A36" s="4"/>
      <c r="B36" s="4"/>
      <c r="C36" s="4"/>
      <c r="D36" s="4"/>
      <c r="E36" s="4"/>
      <c r="F36" s="4"/>
      <c r="G36" s="4"/>
      <c r="H36" s="4"/>
      <c r="I36" s="4"/>
      <c r="J36" s="4"/>
      <c r="K36" s="4"/>
      <c r="L36" s="4"/>
      <c r="M36" s="4"/>
      <c r="N36" s="4"/>
      <c r="O36" s="4"/>
      <c r="P36" s="4"/>
      <c r="Q36" s="4"/>
      <c r="R36" s="4"/>
      <c r="S36" s="4"/>
      <c r="T36" s="4"/>
      <c r="U36" s="4"/>
    </row>
  </sheetData>
  <pageMargins left="0.7" right="0.7" top="0.75" bottom="0.75" header="0.3" footer="0.3"/>
  <drawing r:id="rId1"/>
  <legacyDrawing r:id="rId2"/>
  <controls>
    <mc:AlternateContent xmlns:mc="http://schemas.openxmlformats.org/markup-compatibility/2006">
      <mc:Choice Requires="x14">
        <control shapeId="11269" r:id="rId3" name="CommandButton5">
          <controlPr defaultSize="0" autoLine="0" autoPict="0" r:id="rId4">
            <anchor moveWithCells="1">
              <from>
                <xdr:col>1</xdr:col>
                <xdr:colOff>209550</xdr:colOff>
                <xdr:row>18</xdr:row>
                <xdr:rowOff>114300</xdr:rowOff>
              </from>
              <to>
                <xdr:col>4</xdr:col>
                <xdr:colOff>209550</xdr:colOff>
                <xdr:row>22</xdr:row>
                <xdr:rowOff>47625</xdr:rowOff>
              </to>
            </anchor>
          </controlPr>
        </control>
      </mc:Choice>
      <mc:Fallback>
        <control shapeId="11269" r:id="rId3" name="CommandButton5"/>
      </mc:Fallback>
    </mc:AlternateContent>
    <mc:AlternateContent xmlns:mc="http://schemas.openxmlformats.org/markup-compatibility/2006">
      <mc:Choice Requires="x14">
        <control shapeId="11268" r:id="rId5" name="CommandButton4">
          <controlPr defaultSize="0" autoLine="0" r:id="rId6">
            <anchor moveWithCells="1">
              <from>
                <xdr:col>11</xdr:col>
                <xdr:colOff>257175</xdr:colOff>
                <xdr:row>6</xdr:row>
                <xdr:rowOff>95250</xdr:rowOff>
              </from>
              <to>
                <xdr:col>13</xdr:col>
                <xdr:colOff>409575</xdr:colOff>
                <xdr:row>9</xdr:row>
                <xdr:rowOff>152400</xdr:rowOff>
              </to>
            </anchor>
          </controlPr>
        </control>
      </mc:Choice>
      <mc:Fallback>
        <control shapeId="11268" r:id="rId5" name="CommandButton4"/>
      </mc:Fallback>
    </mc:AlternateContent>
    <mc:AlternateContent xmlns:mc="http://schemas.openxmlformats.org/markup-compatibility/2006">
      <mc:Choice Requires="x14">
        <control shapeId="11267" r:id="rId7" name="CommandButton3">
          <controlPr defaultSize="0" autoLine="0" r:id="rId8">
            <anchor moveWithCells="1">
              <from>
                <xdr:col>7</xdr:col>
                <xdr:colOff>171450</xdr:colOff>
                <xdr:row>6</xdr:row>
                <xdr:rowOff>76200</xdr:rowOff>
              </from>
              <to>
                <xdr:col>9</xdr:col>
                <xdr:colOff>323850</xdr:colOff>
                <xdr:row>9</xdr:row>
                <xdr:rowOff>133350</xdr:rowOff>
              </to>
            </anchor>
          </controlPr>
        </control>
      </mc:Choice>
      <mc:Fallback>
        <control shapeId="11267" r:id="rId7" name="CommandButton3"/>
      </mc:Fallback>
    </mc:AlternateContent>
    <mc:AlternateContent xmlns:mc="http://schemas.openxmlformats.org/markup-compatibility/2006">
      <mc:Choice Requires="x14">
        <control shapeId="11266" r:id="rId9" name="CommandButton2">
          <controlPr defaultSize="0" autoLine="0" r:id="rId10">
            <anchor moveWithCells="1">
              <from>
                <xdr:col>2</xdr:col>
                <xdr:colOff>600075</xdr:colOff>
                <xdr:row>6</xdr:row>
                <xdr:rowOff>95250</xdr:rowOff>
              </from>
              <to>
                <xdr:col>4</xdr:col>
                <xdr:colOff>752475</xdr:colOff>
                <xdr:row>9</xdr:row>
                <xdr:rowOff>152400</xdr:rowOff>
              </to>
            </anchor>
          </controlPr>
        </control>
      </mc:Choice>
      <mc:Fallback>
        <control shapeId="11266" r:id="rId9" name="CommandButton2"/>
      </mc:Fallback>
    </mc:AlternateContent>
    <mc:AlternateContent xmlns:mc="http://schemas.openxmlformats.org/markup-compatibility/2006">
      <mc:Choice Requires="x14">
        <control shapeId="11265" r:id="rId11" name="CommandButton1">
          <controlPr defaultSize="0" autoLine="0" r:id="rId12">
            <anchor moveWithCells="1">
              <from>
                <xdr:col>13</xdr:col>
                <xdr:colOff>352425</xdr:colOff>
                <xdr:row>19</xdr:row>
                <xdr:rowOff>9525</xdr:rowOff>
              </from>
              <to>
                <xdr:col>15</xdr:col>
                <xdr:colOff>504825</xdr:colOff>
                <xdr:row>22</xdr:row>
                <xdr:rowOff>66675</xdr:rowOff>
              </to>
            </anchor>
          </controlPr>
        </control>
      </mc:Choice>
      <mc:Fallback>
        <control shapeId="11265" r:id="rId11"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2E4C86-A814-4C2B-800B-94FFFFC1200B}">
  <sheetPr codeName="Hoja4">
    <tabColor theme="6" tint="0.79998168889431442"/>
  </sheetPr>
  <dimension ref="A1:U31"/>
  <sheetViews>
    <sheetView showGridLines="0" showRowColHeaders="0" topLeftCell="A2" zoomScale="70" zoomScaleNormal="70" workbookViewId="0">
      <selection activeCell="U21" sqref="U21"/>
    </sheetView>
  </sheetViews>
  <sheetFormatPr baseColWidth="10" defaultRowHeight="15"/>
  <cols>
    <col min="2" max="2" width="12" customWidth="1"/>
    <col min="4" max="4" width="12.5703125" customWidth="1"/>
    <col min="7" max="7" width="14.42578125" customWidth="1"/>
    <col min="8" max="8" width="12" bestFit="1" customWidth="1"/>
    <col min="9" max="9" width="12.5703125" customWidth="1"/>
    <col min="12" max="12" width="12.7109375" bestFit="1" customWidth="1"/>
    <col min="13" max="13" width="12.42578125" customWidth="1"/>
    <col min="16" max="16" width="13.85546875" bestFit="1" customWidth="1"/>
    <col min="17" max="17" width="15" bestFit="1" customWidth="1"/>
    <col min="18" max="18" width="15.140625" bestFit="1" customWidth="1"/>
  </cols>
  <sheetData>
    <row r="1" spans="1:21" ht="15" customHeight="1">
      <c r="A1" s="5"/>
      <c r="B1" s="5"/>
      <c r="C1" s="5"/>
      <c r="D1" s="5"/>
      <c r="E1" s="5"/>
      <c r="F1" s="271" t="s">
        <v>12</v>
      </c>
      <c r="G1" s="271"/>
      <c r="H1" s="271"/>
      <c r="I1" s="271"/>
      <c r="J1" s="271"/>
      <c r="K1" s="271"/>
      <c r="L1" s="271"/>
      <c r="M1" s="271"/>
      <c r="N1" s="271"/>
      <c r="O1" s="5"/>
      <c r="P1" s="5"/>
      <c r="Q1" s="5"/>
      <c r="R1" s="5"/>
      <c r="S1" s="5"/>
      <c r="T1" s="5"/>
      <c r="U1" s="5"/>
    </row>
    <row r="2" spans="1:21" ht="15" customHeight="1">
      <c r="A2" s="5"/>
      <c r="B2" s="5"/>
      <c r="C2" s="5"/>
      <c r="D2" s="5"/>
      <c r="E2" s="5"/>
      <c r="F2" s="271"/>
      <c r="G2" s="271"/>
      <c r="H2" s="271"/>
      <c r="I2" s="271"/>
      <c r="J2" s="271"/>
      <c r="K2" s="271"/>
      <c r="L2" s="271"/>
      <c r="M2" s="271"/>
      <c r="N2" s="271"/>
      <c r="O2" s="5"/>
      <c r="P2" s="5"/>
      <c r="Q2" s="5"/>
      <c r="R2" s="5"/>
      <c r="S2" s="5"/>
      <c r="T2" s="5"/>
      <c r="U2" s="5"/>
    </row>
    <row r="3" spans="1:21">
      <c r="A3" s="5"/>
      <c r="B3" s="5"/>
      <c r="C3" s="5"/>
      <c r="D3" s="5"/>
      <c r="E3" s="5"/>
      <c r="F3" s="271"/>
      <c r="G3" s="271"/>
      <c r="H3" s="271"/>
      <c r="I3" s="271"/>
      <c r="J3" s="271"/>
      <c r="K3" s="271"/>
      <c r="L3" s="271"/>
      <c r="M3" s="271"/>
      <c r="N3" s="271"/>
      <c r="O3" s="5"/>
      <c r="P3" s="5"/>
      <c r="Q3" s="5"/>
      <c r="R3" s="5"/>
      <c r="S3" s="5"/>
      <c r="T3" s="5"/>
      <c r="U3" s="5"/>
    </row>
    <row r="4" spans="1:21">
      <c r="A4" s="5"/>
      <c r="B4" s="6"/>
      <c r="C4" s="5"/>
      <c r="D4" s="5"/>
      <c r="E4" s="5"/>
      <c r="F4" s="271"/>
      <c r="G4" s="271"/>
      <c r="H4" s="271"/>
      <c r="I4" s="271"/>
      <c r="J4" s="271"/>
      <c r="K4" s="271"/>
      <c r="L4" s="271"/>
      <c r="M4" s="271"/>
      <c r="N4" s="271"/>
      <c r="O4" s="5"/>
      <c r="P4" s="5"/>
      <c r="Q4" s="5"/>
      <c r="R4" s="5"/>
      <c r="S4" s="5"/>
      <c r="T4" s="5"/>
      <c r="U4" s="5"/>
    </row>
    <row r="5" spans="1:21">
      <c r="A5" s="5"/>
      <c r="B5" s="5"/>
      <c r="C5" s="5"/>
      <c r="D5" s="5"/>
      <c r="E5" s="5"/>
      <c r="F5" s="5"/>
      <c r="G5" s="5"/>
      <c r="H5" s="5"/>
      <c r="I5" s="5"/>
      <c r="J5" s="5"/>
      <c r="K5" s="5"/>
      <c r="L5" s="5"/>
      <c r="M5" s="5"/>
      <c r="N5" s="5"/>
      <c r="O5" s="5"/>
      <c r="P5" s="5"/>
      <c r="Q5" s="5"/>
      <c r="R5" s="5"/>
      <c r="S5" s="5"/>
      <c r="T5" s="5"/>
      <c r="U5" s="5"/>
    </row>
    <row r="6" spans="1:21" ht="16.5">
      <c r="A6" s="5"/>
      <c r="B6" s="5"/>
      <c r="C6" s="5"/>
      <c r="D6" s="5"/>
      <c r="E6" s="5"/>
      <c r="F6" s="5"/>
      <c r="G6" s="5"/>
      <c r="H6" s="5"/>
      <c r="I6" s="5"/>
      <c r="J6" s="5"/>
      <c r="K6" s="5"/>
      <c r="L6" s="5"/>
      <c r="M6" s="5"/>
      <c r="N6" s="272"/>
      <c r="O6" s="272"/>
      <c r="P6" s="23" t="s">
        <v>39</v>
      </c>
      <c r="Q6" s="23" t="s">
        <v>40</v>
      </c>
      <c r="R6" s="35" t="s">
        <v>41</v>
      </c>
      <c r="S6" s="5"/>
      <c r="T6" s="5"/>
      <c r="U6" s="5"/>
    </row>
    <row r="7" spans="1:21" ht="16.5" customHeight="1">
      <c r="A7" s="274" t="s">
        <v>4</v>
      </c>
      <c r="B7" s="275"/>
      <c r="C7" s="275"/>
      <c r="D7" s="275"/>
      <c r="E7" s="275"/>
      <c r="F7" s="5"/>
      <c r="G7" s="272"/>
      <c r="H7" s="272"/>
      <c r="I7" s="7" t="s">
        <v>39</v>
      </c>
      <c r="J7" s="7" t="s">
        <v>40</v>
      </c>
      <c r="K7" s="7" t="s">
        <v>41</v>
      </c>
      <c r="L7" s="13"/>
      <c r="M7" s="5"/>
      <c r="N7" s="278" t="s">
        <v>47</v>
      </c>
      <c r="O7" s="278"/>
      <c r="P7" s="21">
        <f>C9*I12</f>
        <v>100266.0753880266</v>
      </c>
      <c r="Q7" s="14">
        <f>D9*J12</f>
        <v>99889.135254988912</v>
      </c>
      <c r="R7" s="17">
        <f>E9*K12</f>
        <v>226164.07982261645</v>
      </c>
      <c r="S7" s="5"/>
      <c r="T7" s="5"/>
      <c r="U7" s="5"/>
    </row>
    <row r="8" spans="1:21" ht="66" customHeight="1">
      <c r="A8" s="272"/>
      <c r="B8" s="272"/>
      <c r="C8" s="7" t="s">
        <v>5</v>
      </c>
      <c r="D8" s="7" t="s">
        <v>6</v>
      </c>
      <c r="E8" s="7" t="s">
        <v>7</v>
      </c>
      <c r="F8" s="5"/>
      <c r="G8" s="276" t="s">
        <v>38</v>
      </c>
      <c r="H8" s="276"/>
      <c r="I8" s="14">
        <f>C9-C10</f>
        <v>1.0499999999999998</v>
      </c>
      <c r="J8" s="14">
        <f>D9-D10</f>
        <v>0.79999999999999982</v>
      </c>
      <c r="K8" s="14">
        <f>E9-E10</f>
        <v>1.4000000000000004</v>
      </c>
      <c r="L8" s="13"/>
      <c r="M8" s="5"/>
      <c r="N8" s="276" t="s">
        <v>26</v>
      </c>
      <c r="O8" s="276"/>
      <c r="P8" s="21">
        <f>I12*C10</f>
        <v>72560.975609756089</v>
      </c>
      <c r="Q8" s="14">
        <f>J12*D10</f>
        <v>84811.529933481157</v>
      </c>
      <c r="R8" s="17">
        <f>K12*E10</f>
        <v>183946.7849223947</v>
      </c>
      <c r="S8" s="5"/>
      <c r="T8" s="5"/>
      <c r="U8" s="5"/>
    </row>
    <row r="9" spans="1:21" ht="66" customHeight="1">
      <c r="A9" s="268" t="s">
        <v>8</v>
      </c>
      <c r="B9" s="268"/>
      <c r="C9" s="8">
        <v>3.8</v>
      </c>
      <c r="D9" s="8">
        <v>5.3</v>
      </c>
      <c r="E9" s="8">
        <v>7.5</v>
      </c>
      <c r="F9" s="5"/>
      <c r="G9" s="276" t="s">
        <v>42</v>
      </c>
      <c r="H9" s="276"/>
      <c r="I9" s="42">
        <f>I8*C12</f>
        <v>0.36749999999999994</v>
      </c>
      <c r="J9" s="42">
        <f>J8*D12</f>
        <v>0.19999999999999996</v>
      </c>
      <c r="K9" s="42">
        <f>K8*E12</f>
        <v>0.56000000000000016</v>
      </c>
      <c r="L9" s="13"/>
      <c r="M9" s="5"/>
      <c r="N9" s="276" t="s">
        <v>48</v>
      </c>
      <c r="O9" s="276"/>
      <c r="P9" s="24">
        <f>P7-P8</f>
        <v>27705.099778270509</v>
      </c>
      <c r="Q9" s="24">
        <f>Q7-Q8</f>
        <v>15077.605321507755</v>
      </c>
      <c r="R9" s="25">
        <f>R7-R8</f>
        <v>42217.29490022175</v>
      </c>
      <c r="S9" s="5"/>
      <c r="T9" s="5"/>
      <c r="U9" s="5"/>
    </row>
    <row r="10" spans="1:21" ht="42" customHeight="1">
      <c r="A10" s="268" t="s">
        <v>9</v>
      </c>
      <c r="B10" s="268"/>
      <c r="C10" s="9">
        <v>2.75</v>
      </c>
      <c r="D10" s="9">
        <v>4.5</v>
      </c>
      <c r="E10" s="9">
        <v>6.1</v>
      </c>
      <c r="F10" s="5"/>
      <c r="G10" s="276" t="s">
        <v>43</v>
      </c>
      <c r="H10" s="277"/>
      <c r="I10" s="15"/>
      <c r="J10" s="16">
        <f>I9+J9+K9</f>
        <v>1.1274999999999999</v>
      </c>
      <c r="K10" s="17"/>
      <c r="L10" s="13"/>
      <c r="M10" s="5"/>
      <c r="N10" s="276" t="s">
        <v>51</v>
      </c>
      <c r="O10" s="277"/>
      <c r="P10" s="26"/>
      <c r="Q10" s="19">
        <f>P9+Q9+R9</f>
        <v>85000.000000000015</v>
      </c>
      <c r="R10" s="20"/>
      <c r="S10" s="5"/>
      <c r="T10" s="5"/>
      <c r="U10" s="5"/>
    </row>
    <row r="11" spans="1:21" ht="99" customHeight="1">
      <c r="A11" s="268" t="s">
        <v>10</v>
      </c>
      <c r="B11" s="273"/>
      <c r="C11" s="10"/>
      <c r="D11" s="11">
        <v>85000</v>
      </c>
      <c r="E11" s="12"/>
      <c r="F11" s="5"/>
      <c r="G11" s="276" t="s">
        <v>45</v>
      </c>
      <c r="H11" s="277"/>
      <c r="I11" s="18"/>
      <c r="J11" s="19">
        <f>D11/J10</f>
        <v>75388.026607538806</v>
      </c>
      <c r="K11" s="20"/>
      <c r="L11" s="41" t="s">
        <v>58</v>
      </c>
      <c r="M11" s="5"/>
      <c r="N11" s="278" t="s">
        <v>2</v>
      </c>
      <c r="O11" s="279"/>
      <c r="P11" s="26"/>
      <c r="Q11" s="27">
        <f>D11</f>
        <v>85000</v>
      </c>
      <c r="R11" s="20"/>
      <c r="S11" s="5"/>
      <c r="T11" s="5"/>
      <c r="U11" s="5"/>
    </row>
    <row r="12" spans="1:21" ht="22.5" customHeight="1">
      <c r="A12" s="268" t="s">
        <v>46</v>
      </c>
      <c r="B12" s="268"/>
      <c r="C12" s="269">
        <v>0.35</v>
      </c>
      <c r="D12" s="269">
        <v>0.25</v>
      </c>
      <c r="E12" s="269">
        <v>0.4</v>
      </c>
      <c r="F12" s="5"/>
      <c r="G12" s="276" t="s">
        <v>50</v>
      </c>
      <c r="H12" s="276"/>
      <c r="I12" s="43">
        <f>J11*C12</f>
        <v>26385.809312638579</v>
      </c>
      <c r="J12" s="44">
        <f>J11*D12</f>
        <v>18847.006651884702</v>
      </c>
      <c r="K12" s="44">
        <f>J11*E12</f>
        <v>30155.210643015525</v>
      </c>
      <c r="L12" s="22">
        <f>I12+J12+K12</f>
        <v>75388.026607538806</v>
      </c>
      <c r="M12" s="5"/>
      <c r="N12" s="276" t="s">
        <v>49</v>
      </c>
      <c r="O12" s="277"/>
      <c r="P12" s="26"/>
      <c r="Q12" s="27">
        <f>Q10-Q11</f>
        <v>0</v>
      </c>
      <c r="R12" s="20"/>
      <c r="S12" s="5"/>
      <c r="T12" s="5"/>
      <c r="U12" s="5"/>
    </row>
    <row r="13" spans="1:21" ht="16.5" customHeight="1">
      <c r="A13" s="268"/>
      <c r="B13" s="268"/>
      <c r="C13" s="270"/>
      <c r="D13" s="270"/>
      <c r="E13" s="270"/>
      <c r="F13" s="5"/>
      <c r="G13" s="5"/>
      <c r="H13" s="5"/>
      <c r="I13" s="5"/>
      <c r="J13" s="5"/>
      <c r="K13" s="5"/>
      <c r="L13" s="5"/>
      <c r="M13" s="5"/>
      <c r="N13" s="5"/>
      <c r="O13" s="5"/>
      <c r="P13" s="5"/>
      <c r="Q13" s="5"/>
      <c r="R13" s="5"/>
      <c r="S13" s="5"/>
      <c r="T13" s="5"/>
      <c r="U13" s="5"/>
    </row>
    <row r="14" spans="1:21">
      <c r="A14" s="5"/>
      <c r="B14" s="5"/>
      <c r="C14" s="5"/>
      <c r="D14" s="5"/>
      <c r="E14" s="5"/>
      <c r="F14" s="5"/>
      <c r="G14" s="5"/>
      <c r="H14" s="5"/>
      <c r="I14" s="5"/>
      <c r="J14" s="5"/>
      <c r="K14" s="5"/>
      <c r="L14" s="5"/>
      <c r="M14" s="5"/>
      <c r="N14" s="5"/>
      <c r="O14" s="5"/>
      <c r="P14" s="5"/>
      <c r="Q14" s="5"/>
      <c r="R14" s="5"/>
      <c r="S14" s="5"/>
      <c r="T14" s="5"/>
      <c r="U14" s="5"/>
    </row>
    <row r="15" spans="1:21">
      <c r="A15" s="5"/>
      <c r="B15" s="5"/>
      <c r="C15" s="5"/>
      <c r="D15" s="5"/>
      <c r="E15" s="5"/>
      <c r="F15" s="5"/>
      <c r="G15" s="5"/>
      <c r="H15" s="5"/>
      <c r="I15" s="5"/>
      <c r="J15" s="5"/>
      <c r="K15" s="5"/>
      <c r="L15" s="5"/>
      <c r="M15" s="5"/>
      <c r="N15" s="5"/>
      <c r="O15" s="5"/>
      <c r="P15" s="5"/>
      <c r="Q15" s="5"/>
      <c r="R15" s="5"/>
      <c r="S15" s="5"/>
      <c r="T15" s="5"/>
      <c r="U15" s="5"/>
    </row>
    <row r="16" spans="1:21" ht="16.5" customHeight="1">
      <c r="A16" s="272"/>
      <c r="B16" s="272"/>
      <c r="C16" s="23" t="s">
        <v>39</v>
      </c>
      <c r="D16" s="35" t="s">
        <v>40</v>
      </c>
      <c r="E16" s="23" t="s">
        <v>41</v>
      </c>
      <c r="F16" s="5"/>
      <c r="G16" s="5"/>
      <c r="H16" s="5"/>
      <c r="I16" s="5"/>
      <c r="J16" s="5"/>
      <c r="K16" s="5"/>
      <c r="L16" s="5"/>
      <c r="M16" s="5"/>
      <c r="N16" s="275" t="s">
        <v>62</v>
      </c>
      <c r="O16" s="275"/>
      <c r="P16" s="275"/>
      <c r="Q16" s="275"/>
      <c r="R16" s="275"/>
      <c r="S16" s="5"/>
      <c r="T16" s="5"/>
      <c r="U16" s="5"/>
    </row>
    <row r="17" spans="1:21" ht="16.5">
      <c r="A17" s="278" t="s">
        <v>52</v>
      </c>
      <c r="B17" s="278"/>
      <c r="C17" s="21">
        <f>P24*C9</f>
        <v>277206.20842572057</v>
      </c>
      <c r="D17" s="20">
        <f>Q24*D9</f>
        <v>276164.07982261642</v>
      </c>
      <c r="E17" s="21">
        <f>R24*E9</f>
        <v>625277.16186252784</v>
      </c>
      <c r="F17" s="5"/>
      <c r="G17" s="5"/>
      <c r="H17" s="5"/>
      <c r="I17" s="5"/>
      <c r="J17" s="5"/>
      <c r="K17" s="5"/>
      <c r="L17" s="5"/>
      <c r="M17" s="5"/>
      <c r="N17" s="272"/>
      <c r="O17" s="272"/>
      <c r="P17" s="31" t="s">
        <v>39</v>
      </c>
      <c r="Q17" s="23" t="s">
        <v>40</v>
      </c>
      <c r="R17" s="7" t="s">
        <v>41</v>
      </c>
      <c r="S17" s="5"/>
      <c r="T17" s="5"/>
      <c r="U17" s="5"/>
    </row>
    <row r="18" spans="1:21" ht="33" customHeight="1">
      <c r="A18" s="276" t="s">
        <v>33</v>
      </c>
      <c r="B18" s="276"/>
      <c r="C18" s="21">
        <f>P24*C10</f>
        <v>200609.75609756095</v>
      </c>
      <c r="D18" s="20">
        <f>Q24*D10</f>
        <v>234478.93569844792</v>
      </c>
      <c r="E18" s="21">
        <f>R24*E10</f>
        <v>508558.75831485598</v>
      </c>
      <c r="F18" s="5"/>
      <c r="G18" s="5"/>
      <c r="H18" s="5"/>
      <c r="I18" s="5"/>
      <c r="J18" s="5"/>
      <c r="K18" s="5"/>
      <c r="L18" s="5"/>
      <c r="M18" s="5"/>
      <c r="N18" s="276" t="s">
        <v>63</v>
      </c>
      <c r="O18" s="276"/>
      <c r="P18" s="39"/>
      <c r="Q18" s="28">
        <v>150000</v>
      </c>
      <c r="R18" s="40"/>
      <c r="S18" s="5"/>
      <c r="T18" s="5"/>
      <c r="U18" s="5"/>
    </row>
    <row r="19" spans="1:21" ht="66" customHeight="1">
      <c r="A19" s="276" t="s">
        <v>48</v>
      </c>
      <c r="B19" s="276"/>
      <c r="C19" s="24">
        <f>C17-C18</f>
        <v>76596.452328159619</v>
      </c>
      <c r="D19" s="25">
        <f>D17-D18</f>
        <v>41685.144124168495</v>
      </c>
      <c r="E19" s="24">
        <f>E17-E18</f>
        <v>116718.40354767186</v>
      </c>
      <c r="F19" s="5"/>
      <c r="G19" s="5"/>
      <c r="H19" s="5"/>
      <c r="I19" s="5"/>
      <c r="J19" s="5"/>
      <c r="K19" s="5"/>
      <c r="L19" s="5"/>
      <c r="M19" s="5"/>
      <c r="N19" s="276" t="s">
        <v>31</v>
      </c>
      <c r="O19" s="276"/>
      <c r="P19" s="29"/>
      <c r="Q19" s="27">
        <f>D11</f>
        <v>85000</v>
      </c>
      <c r="R19" s="30"/>
      <c r="S19" s="5"/>
      <c r="T19" s="5"/>
      <c r="U19" s="5"/>
    </row>
    <row r="20" spans="1:21" ht="66" customHeight="1">
      <c r="A20" s="276" t="s">
        <v>51</v>
      </c>
      <c r="B20" s="277"/>
      <c r="C20" s="26"/>
      <c r="D20" s="19">
        <f>C19+D19+E19</f>
        <v>234999.99999999997</v>
      </c>
      <c r="E20" s="20"/>
      <c r="F20" s="5"/>
      <c r="G20" s="5"/>
      <c r="H20" s="5"/>
      <c r="I20" s="5"/>
      <c r="J20" s="5"/>
      <c r="K20" s="5"/>
      <c r="L20" s="5"/>
      <c r="M20" s="5"/>
      <c r="N20" s="276" t="s">
        <v>38</v>
      </c>
      <c r="O20" s="276"/>
      <c r="P20" s="15">
        <f>C9-C10</f>
        <v>1.0499999999999998</v>
      </c>
      <c r="Q20" s="15">
        <f>D9-D10</f>
        <v>0.79999999999999982</v>
      </c>
      <c r="R20" s="14">
        <f>E9-E10</f>
        <v>1.4000000000000004</v>
      </c>
      <c r="S20" s="5"/>
      <c r="T20" s="5"/>
      <c r="U20" s="5"/>
    </row>
    <row r="21" spans="1:21" ht="82.5" customHeight="1">
      <c r="A21" s="278" t="s">
        <v>2</v>
      </c>
      <c r="B21" s="279"/>
      <c r="C21" s="39"/>
      <c r="D21" s="37">
        <f>Q19</f>
        <v>85000</v>
      </c>
      <c r="E21" s="40"/>
      <c r="F21" s="5"/>
      <c r="G21" s="5"/>
      <c r="H21" s="5"/>
      <c r="I21" s="5"/>
      <c r="J21" s="5"/>
      <c r="K21" s="5"/>
      <c r="L21" s="5"/>
      <c r="M21" s="5"/>
      <c r="N21" s="276" t="s">
        <v>54</v>
      </c>
      <c r="O21" s="276"/>
      <c r="P21" s="14">
        <f>P20*C12</f>
        <v>0.36749999999999994</v>
      </c>
      <c r="Q21" s="14">
        <f>Q20*D12</f>
        <v>0.19999999999999996</v>
      </c>
      <c r="R21" s="14">
        <f>R20*E12</f>
        <v>0.56000000000000016</v>
      </c>
      <c r="S21" s="5"/>
      <c r="T21" s="5"/>
      <c r="U21" s="5"/>
    </row>
    <row r="22" spans="1:21" ht="99" customHeight="1" thickBot="1">
      <c r="A22" s="276" t="s">
        <v>53</v>
      </c>
      <c r="B22" s="277"/>
      <c r="C22" s="36"/>
      <c r="D22" s="37">
        <f>D20-D21</f>
        <v>149999.99999999997</v>
      </c>
      <c r="E22" s="38"/>
      <c r="F22" s="5"/>
      <c r="G22" s="5"/>
      <c r="H22" s="5"/>
      <c r="I22" s="5"/>
      <c r="J22" s="5"/>
      <c r="K22" s="5"/>
      <c r="L22" s="5"/>
      <c r="M22" s="5"/>
      <c r="N22" s="276" t="s">
        <v>55</v>
      </c>
      <c r="O22" s="276"/>
      <c r="P22" s="32"/>
      <c r="Q22" s="33">
        <f>P21+Q21+R21</f>
        <v>1.1274999999999999</v>
      </c>
      <c r="R22" s="34"/>
      <c r="S22" s="5"/>
      <c r="T22" s="5"/>
      <c r="U22" s="5"/>
    </row>
    <row r="23" spans="1:21" ht="82.5" customHeight="1">
      <c r="A23" s="5"/>
      <c r="B23" s="5"/>
      <c r="C23" s="5"/>
      <c r="D23" s="5"/>
      <c r="E23" s="5"/>
      <c r="F23" s="5"/>
      <c r="G23" s="5"/>
      <c r="H23" s="5"/>
      <c r="I23" s="5"/>
      <c r="J23" s="5"/>
      <c r="K23" s="5"/>
      <c r="L23" s="5"/>
      <c r="M23" s="5"/>
      <c r="N23" s="276" t="s">
        <v>62</v>
      </c>
      <c r="O23" s="276"/>
      <c r="P23" s="16"/>
      <c r="Q23" s="16">
        <f>(Q18+Q19)/Q22</f>
        <v>208425.72062084259</v>
      </c>
      <c r="R23" s="20"/>
      <c r="S23" s="5"/>
      <c r="T23" s="5"/>
      <c r="U23" s="5"/>
    </row>
    <row r="24" spans="1:21" ht="49.5" customHeight="1">
      <c r="A24" s="5"/>
      <c r="B24" s="5"/>
      <c r="C24" s="5"/>
      <c r="D24" s="5"/>
      <c r="E24" s="5"/>
      <c r="F24" s="5"/>
      <c r="G24" s="5"/>
      <c r="H24" s="5"/>
      <c r="I24" s="5"/>
      <c r="J24" s="5"/>
      <c r="K24" s="5"/>
      <c r="L24" s="5"/>
      <c r="M24" s="5"/>
      <c r="N24" s="276" t="s">
        <v>61</v>
      </c>
      <c r="O24" s="276"/>
      <c r="P24" s="14">
        <f>Q23*C12</f>
        <v>72949.002217294896</v>
      </c>
      <c r="Q24" s="14">
        <f>Q23*D12</f>
        <v>52106.430155210648</v>
      </c>
      <c r="R24" s="14">
        <f>Q23*E12</f>
        <v>83370.288248337049</v>
      </c>
      <c r="S24" s="5"/>
      <c r="T24" s="5"/>
      <c r="U24" s="5"/>
    </row>
    <row r="25" spans="1:21">
      <c r="A25" s="5"/>
      <c r="B25" s="5"/>
      <c r="C25" s="5"/>
      <c r="D25" s="5"/>
      <c r="E25" s="5"/>
      <c r="F25" s="5"/>
      <c r="G25" s="5"/>
      <c r="H25" s="5"/>
      <c r="I25" s="5"/>
      <c r="J25" s="5"/>
      <c r="K25" s="5"/>
      <c r="L25" s="5"/>
      <c r="M25" s="5"/>
      <c r="N25" s="5"/>
      <c r="O25" s="5"/>
      <c r="P25" s="5"/>
      <c r="Q25" s="5"/>
      <c r="R25" s="5"/>
      <c r="S25" s="5"/>
      <c r="T25" s="5"/>
      <c r="U25" s="5"/>
    </row>
    <row r="26" spans="1:21">
      <c r="A26" s="5"/>
      <c r="B26" s="5"/>
      <c r="C26" s="5"/>
      <c r="D26" s="5"/>
      <c r="E26" s="5"/>
      <c r="F26" s="5"/>
      <c r="G26" s="5"/>
      <c r="H26" s="5"/>
      <c r="I26" s="5"/>
      <c r="J26" s="5"/>
      <c r="K26" s="5"/>
      <c r="L26" s="5"/>
      <c r="M26" s="5"/>
      <c r="N26" s="5"/>
      <c r="O26" s="5"/>
      <c r="P26" s="5"/>
      <c r="Q26" s="5"/>
      <c r="R26" s="5"/>
      <c r="S26" s="5"/>
      <c r="T26" s="5"/>
      <c r="U26" s="5"/>
    </row>
    <row r="27" spans="1:21">
      <c r="A27" s="5"/>
      <c r="B27" s="5"/>
      <c r="C27" s="5"/>
      <c r="D27" s="5"/>
      <c r="E27" s="5"/>
      <c r="F27" s="5"/>
      <c r="G27" s="5"/>
      <c r="H27" s="5"/>
      <c r="I27" s="5"/>
      <c r="J27" s="5"/>
      <c r="K27" s="5"/>
      <c r="L27" s="5"/>
      <c r="M27" s="5"/>
      <c r="N27" s="5"/>
      <c r="O27" s="5"/>
      <c r="P27" s="5"/>
      <c r="Q27" s="5"/>
      <c r="R27" s="5"/>
      <c r="S27" s="5"/>
      <c r="T27" s="5"/>
      <c r="U27" s="5"/>
    </row>
    <row r="28" spans="1:21">
      <c r="A28" s="5"/>
      <c r="B28" s="5"/>
      <c r="C28" s="5"/>
      <c r="D28" s="5"/>
      <c r="E28" s="5"/>
      <c r="F28" s="5"/>
      <c r="G28" s="5"/>
      <c r="H28" s="5"/>
      <c r="I28" s="5"/>
      <c r="J28" s="5"/>
      <c r="K28" s="5"/>
      <c r="L28" s="5"/>
      <c r="M28" s="5"/>
      <c r="N28" s="5"/>
      <c r="O28" s="5"/>
      <c r="P28" s="5"/>
      <c r="Q28" s="5"/>
      <c r="R28" s="5"/>
      <c r="S28" s="5"/>
      <c r="T28" s="5"/>
      <c r="U28" s="5"/>
    </row>
    <row r="29" spans="1:21">
      <c r="A29" s="5"/>
      <c r="B29" s="5"/>
      <c r="C29" s="5"/>
      <c r="D29" s="5"/>
      <c r="E29" s="5"/>
      <c r="F29" s="5"/>
      <c r="G29" s="5"/>
      <c r="H29" s="5"/>
      <c r="I29" s="5"/>
      <c r="J29" s="5"/>
      <c r="K29" s="5"/>
      <c r="L29" s="5"/>
      <c r="M29" s="5"/>
      <c r="N29" s="5"/>
      <c r="O29" s="5"/>
      <c r="P29" s="5"/>
      <c r="Q29" s="5"/>
      <c r="R29" s="5"/>
      <c r="S29" s="5"/>
      <c r="T29" s="5"/>
      <c r="U29" s="5"/>
    </row>
    <row r="30" spans="1:21">
      <c r="A30" s="5"/>
      <c r="B30" s="5"/>
      <c r="C30" s="5"/>
      <c r="D30" s="5"/>
      <c r="E30" s="5"/>
      <c r="F30" s="5"/>
      <c r="G30" s="5"/>
      <c r="H30" s="5"/>
      <c r="I30" s="5"/>
      <c r="J30" s="5"/>
      <c r="K30" s="5"/>
      <c r="L30" s="5"/>
      <c r="M30" s="5"/>
      <c r="N30" s="5"/>
      <c r="O30" s="5"/>
      <c r="P30" s="5"/>
      <c r="Q30" s="5"/>
      <c r="R30" s="5"/>
      <c r="S30" s="5"/>
      <c r="T30" s="5"/>
      <c r="U30" s="5"/>
    </row>
    <row r="31" spans="1:21">
      <c r="A31" s="5"/>
      <c r="B31" s="5"/>
      <c r="C31" s="5"/>
      <c r="D31" s="5"/>
      <c r="E31" s="5"/>
      <c r="F31" s="5"/>
      <c r="G31" s="5"/>
      <c r="H31" s="5"/>
      <c r="I31" s="5"/>
      <c r="J31" s="5"/>
      <c r="K31" s="5"/>
      <c r="L31" s="5"/>
      <c r="M31" s="5"/>
      <c r="N31" s="5"/>
      <c r="O31" s="5"/>
      <c r="P31" s="5"/>
      <c r="Q31" s="5"/>
      <c r="R31" s="5"/>
      <c r="S31" s="5"/>
      <c r="T31" s="5"/>
      <c r="U31" s="5"/>
    </row>
  </sheetData>
  <mergeCells count="39">
    <mergeCell ref="N19:O19"/>
    <mergeCell ref="N18:O18"/>
    <mergeCell ref="N16:R16"/>
    <mergeCell ref="N17:O17"/>
    <mergeCell ref="A22:B22"/>
    <mergeCell ref="A21:B21"/>
    <mergeCell ref="A19:B19"/>
    <mergeCell ref="A18:B18"/>
    <mergeCell ref="A17:B17"/>
    <mergeCell ref="A16:B16"/>
    <mergeCell ref="A20:B20"/>
    <mergeCell ref="N24:O24"/>
    <mergeCell ref="N23:O23"/>
    <mergeCell ref="N22:O22"/>
    <mergeCell ref="N21:O21"/>
    <mergeCell ref="N20:O20"/>
    <mergeCell ref="N8:O8"/>
    <mergeCell ref="N6:O6"/>
    <mergeCell ref="N7:O7"/>
    <mergeCell ref="N12:O12"/>
    <mergeCell ref="N11:O11"/>
    <mergeCell ref="N10:O10"/>
    <mergeCell ref="N9:O9"/>
    <mergeCell ref="A12:B13"/>
    <mergeCell ref="C12:C13"/>
    <mergeCell ref="D12:D13"/>
    <mergeCell ref="E12:E13"/>
    <mergeCell ref="F1:N4"/>
    <mergeCell ref="A8:B8"/>
    <mergeCell ref="A9:B9"/>
    <mergeCell ref="A10:B10"/>
    <mergeCell ref="A11:B11"/>
    <mergeCell ref="A7:E7"/>
    <mergeCell ref="G7:H7"/>
    <mergeCell ref="G8:H8"/>
    <mergeCell ref="G9:H9"/>
    <mergeCell ref="G10:H10"/>
    <mergeCell ref="G11:H11"/>
    <mergeCell ref="G12:H12"/>
  </mergeCells>
  <pageMargins left="0.7" right="0.7" top="0.75" bottom="0.75" header="0.3" footer="0.3"/>
  <pageSetup orientation="portrait" r:id="rId1"/>
  <drawing r:id="rId2"/>
  <legacyDrawing r:id="rId3"/>
  <controls>
    <mc:AlternateContent xmlns:mc="http://schemas.openxmlformats.org/markup-compatibility/2006">
      <mc:Choice Requires="x14">
        <control shapeId="8195" r:id="rId4" name="CommandButton2">
          <controlPr defaultSize="0" autoLine="0" r:id="rId5">
            <anchor moveWithCells="1">
              <from>
                <xdr:col>3</xdr:col>
                <xdr:colOff>381000</xdr:colOff>
                <xdr:row>23</xdr:row>
                <xdr:rowOff>447675</xdr:rowOff>
              </from>
              <to>
                <xdr:col>5</xdr:col>
                <xdr:colOff>533400</xdr:colOff>
                <xdr:row>26</xdr:row>
                <xdr:rowOff>142875</xdr:rowOff>
              </to>
            </anchor>
          </controlPr>
        </control>
      </mc:Choice>
      <mc:Fallback>
        <control shapeId="8195" r:id="rId4" name="CommandButton2"/>
      </mc:Fallback>
    </mc:AlternateContent>
    <mc:AlternateContent xmlns:mc="http://schemas.openxmlformats.org/markup-compatibility/2006">
      <mc:Choice Requires="x14">
        <control shapeId="8194" r:id="rId6" name="CommandButton1">
          <controlPr defaultSize="0" autoLine="0" r:id="rId7">
            <anchor moveWithCells="1">
              <from>
                <xdr:col>0</xdr:col>
                <xdr:colOff>581025</xdr:colOff>
                <xdr:row>23</xdr:row>
                <xdr:rowOff>438150</xdr:rowOff>
              </from>
              <to>
                <xdr:col>3</xdr:col>
                <xdr:colOff>9525</xdr:colOff>
                <xdr:row>26</xdr:row>
                <xdr:rowOff>133350</xdr:rowOff>
              </to>
            </anchor>
          </controlPr>
        </control>
      </mc:Choice>
      <mc:Fallback>
        <control shapeId="8194" r:id="rId6" name="CommandButton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B8533-0DE9-4A56-97F8-44BA004C97DB}">
  <sheetPr codeName="Hoja5">
    <tabColor rgb="FFFFCC99"/>
  </sheetPr>
  <dimension ref="A1:W35"/>
  <sheetViews>
    <sheetView showGridLines="0" showRowColHeaders="0" topLeftCell="A16" zoomScale="90" zoomScaleNormal="90" workbookViewId="0">
      <selection activeCell="H10" sqref="H10:I10"/>
    </sheetView>
  </sheetViews>
  <sheetFormatPr baseColWidth="10" defaultRowHeight="15"/>
  <cols>
    <col min="2" max="2" width="12.7109375" customWidth="1"/>
    <col min="3" max="6" width="12.7109375" bestFit="1" customWidth="1"/>
    <col min="7" max="7" width="12.5703125" customWidth="1"/>
    <col min="8" max="8" width="12.42578125" customWidth="1"/>
    <col min="9" max="9" width="12.28515625" customWidth="1"/>
    <col min="10" max="10" width="11.5703125" bestFit="1" customWidth="1"/>
    <col min="11" max="11" width="12.85546875" bestFit="1" customWidth="1"/>
    <col min="12" max="14" width="11.5703125" bestFit="1" customWidth="1"/>
    <col min="15" max="15" width="11.85546875" customWidth="1"/>
    <col min="18" max="18" width="11.5703125" bestFit="1" customWidth="1"/>
    <col min="19" max="19" width="12.7109375" bestFit="1" customWidth="1"/>
    <col min="20" max="21" width="11.5703125" bestFit="1" customWidth="1"/>
  </cols>
  <sheetData>
    <row r="1" spans="1:23" ht="15" customHeight="1">
      <c r="A1" s="45"/>
      <c r="B1" s="45"/>
      <c r="C1" s="45"/>
      <c r="D1" s="45"/>
      <c r="E1" s="45"/>
      <c r="F1" s="45"/>
      <c r="G1" s="284" t="s">
        <v>44</v>
      </c>
      <c r="H1" s="284"/>
      <c r="I1" s="284"/>
      <c r="J1" s="284"/>
      <c r="K1" s="284"/>
      <c r="L1" s="284"/>
      <c r="M1" s="284"/>
      <c r="N1" s="284"/>
      <c r="O1" s="284"/>
      <c r="P1" s="48"/>
      <c r="Q1" s="45"/>
      <c r="R1" s="45"/>
      <c r="S1" s="45"/>
      <c r="T1" s="45"/>
      <c r="U1" s="45"/>
      <c r="V1" s="45"/>
      <c r="W1" s="45"/>
    </row>
    <row r="2" spans="1:23">
      <c r="A2" s="45"/>
      <c r="B2" s="45"/>
      <c r="C2" s="45"/>
      <c r="D2" s="45"/>
      <c r="E2" s="45"/>
      <c r="F2" s="45"/>
      <c r="G2" s="284"/>
      <c r="H2" s="284"/>
      <c r="I2" s="284"/>
      <c r="J2" s="284"/>
      <c r="K2" s="284"/>
      <c r="L2" s="284"/>
      <c r="M2" s="284"/>
      <c r="N2" s="284"/>
      <c r="O2" s="284"/>
      <c r="P2" s="48"/>
      <c r="Q2" s="45"/>
      <c r="R2" s="45"/>
      <c r="S2" s="45"/>
      <c r="T2" s="45"/>
      <c r="U2" s="45"/>
      <c r="V2" s="45"/>
      <c r="W2" s="45"/>
    </row>
    <row r="3" spans="1:23">
      <c r="A3" s="45"/>
      <c r="B3" s="45"/>
      <c r="C3" s="45"/>
      <c r="D3" s="45"/>
      <c r="E3" s="45"/>
      <c r="F3" s="45"/>
      <c r="G3" s="284"/>
      <c r="H3" s="284"/>
      <c r="I3" s="284"/>
      <c r="J3" s="284"/>
      <c r="K3" s="284"/>
      <c r="L3" s="284"/>
      <c r="M3" s="284"/>
      <c r="N3" s="284"/>
      <c r="O3" s="284"/>
      <c r="P3" s="48"/>
      <c r="Q3" s="45"/>
      <c r="R3" s="45"/>
      <c r="S3" s="45"/>
      <c r="T3" s="45"/>
      <c r="U3" s="45"/>
      <c r="V3" s="45"/>
      <c r="W3" s="45"/>
    </row>
    <row r="4" spans="1:23">
      <c r="A4" s="45"/>
      <c r="B4" s="45"/>
      <c r="C4" s="45"/>
      <c r="D4" s="45"/>
      <c r="E4" s="45"/>
      <c r="F4" s="45"/>
      <c r="G4" s="284"/>
      <c r="H4" s="284"/>
      <c r="I4" s="284"/>
      <c r="J4" s="284"/>
      <c r="K4" s="284"/>
      <c r="L4" s="284"/>
      <c r="M4" s="284"/>
      <c r="N4" s="284"/>
      <c r="O4" s="284"/>
      <c r="P4" s="48"/>
      <c r="Q4" s="45"/>
      <c r="R4" s="45"/>
      <c r="S4" s="45"/>
      <c r="T4" s="45"/>
      <c r="U4" s="45"/>
      <c r="V4" s="45"/>
      <c r="W4" s="45"/>
    </row>
    <row r="5" spans="1:23">
      <c r="A5" s="45"/>
      <c r="B5" s="46"/>
      <c r="C5" s="45"/>
      <c r="D5" s="45"/>
      <c r="E5" s="45"/>
      <c r="F5" s="45"/>
      <c r="G5" s="45"/>
      <c r="H5" s="45"/>
      <c r="I5" s="45"/>
      <c r="J5" s="45"/>
      <c r="K5" s="45"/>
      <c r="L5" s="45"/>
      <c r="M5" s="45"/>
      <c r="N5" s="45"/>
      <c r="O5" s="45"/>
      <c r="P5" s="45"/>
      <c r="Q5" s="45"/>
      <c r="R5" s="45"/>
      <c r="S5" s="45"/>
      <c r="T5" s="45"/>
      <c r="U5" s="45"/>
      <c r="V5" s="45"/>
      <c r="W5" s="45"/>
    </row>
    <row r="6" spans="1:23" ht="15" customHeight="1">
      <c r="A6" s="45"/>
      <c r="B6" s="281" t="s">
        <v>14</v>
      </c>
      <c r="C6" s="282"/>
      <c r="D6" s="282"/>
      <c r="E6" s="282"/>
      <c r="F6" s="283"/>
      <c r="G6" s="49"/>
      <c r="H6" s="287"/>
      <c r="I6" s="287"/>
      <c r="J6" s="83" t="s">
        <v>39</v>
      </c>
      <c r="K6" s="83" t="s">
        <v>40</v>
      </c>
      <c r="L6" s="83" t="s">
        <v>41</v>
      </c>
      <c r="M6" s="83" t="s">
        <v>57</v>
      </c>
      <c r="N6" s="51"/>
      <c r="O6" s="49"/>
      <c r="P6" s="287"/>
      <c r="Q6" s="287"/>
      <c r="R6" s="83" t="s">
        <v>39</v>
      </c>
      <c r="S6" s="83" t="s">
        <v>40</v>
      </c>
      <c r="T6" s="83" t="s">
        <v>41</v>
      </c>
      <c r="U6" s="83" t="s">
        <v>57</v>
      </c>
      <c r="V6" s="45"/>
      <c r="W6" s="45"/>
    </row>
    <row r="7" spans="1:23" ht="16.5">
      <c r="A7" s="45"/>
      <c r="B7" s="56"/>
      <c r="C7" s="52" t="s">
        <v>5</v>
      </c>
      <c r="D7" s="52" t="s">
        <v>6</v>
      </c>
      <c r="E7" s="52" t="s">
        <v>7</v>
      </c>
      <c r="F7" s="52" t="s">
        <v>15</v>
      </c>
      <c r="G7" s="49"/>
      <c r="H7" s="280" t="s">
        <v>38</v>
      </c>
      <c r="I7" s="280"/>
      <c r="J7" s="67">
        <f>C8-C9</f>
        <v>1</v>
      </c>
      <c r="K7" s="67">
        <f>D8-D9</f>
        <v>0.5</v>
      </c>
      <c r="L7" s="67">
        <f>E8-E9</f>
        <v>1.1500000000000004</v>
      </c>
      <c r="M7" s="67">
        <f>F8-F9</f>
        <v>2</v>
      </c>
      <c r="N7" s="51"/>
      <c r="O7" s="49"/>
      <c r="P7" s="280" t="s">
        <v>47</v>
      </c>
      <c r="Q7" s="280"/>
      <c r="R7" s="75">
        <f>C8*J11</f>
        <v>100603.33183250787</v>
      </c>
      <c r="S7" s="75">
        <f>D8*K11</f>
        <v>155348.94191805489</v>
      </c>
      <c r="T7" s="75">
        <f>E8*L11</f>
        <v>120553.80459252588</v>
      </c>
      <c r="U7" s="75">
        <f>F8*M11</f>
        <v>147501.12561909048</v>
      </c>
      <c r="V7" s="45"/>
      <c r="W7" s="45"/>
    </row>
    <row r="8" spans="1:23" ht="28.5">
      <c r="A8" s="45"/>
      <c r="B8" s="80" t="s">
        <v>8</v>
      </c>
      <c r="C8" s="60">
        <v>3.8</v>
      </c>
      <c r="D8" s="60">
        <v>5.3</v>
      </c>
      <c r="E8" s="60">
        <v>7.5</v>
      </c>
      <c r="F8" s="60">
        <v>6.5</v>
      </c>
      <c r="G8" s="49"/>
      <c r="H8" s="280" t="s">
        <v>54</v>
      </c>
      <c r="I8" s="280"/>
      <c r="J8" s="67">
        <f>J7*C11</f>
        <v>0.28000000000000003</v>
      </c>
      <c r="K8" s="68">
        <f>K7*D11</f>
        <v>0.155</v>
      </c>
      <c r="L8" s="68">
        <f>L7*E11</f>
        <v>0.19550000000000006</v>
      </c>
      <c r="M8" s="67">
        <f>M7*F11</f>
        <v>0.48</v>
      </c>
      <c r="N8" s="51"/>
      <c r="O8" s="49"/>
      <c r="P8" s="280" t="s">
        <v>26</v>
      </c>
      <c r="Q8" s="280"/>
      <c r="R8" s="75">
        <f>C9*J11</f>
        <v>74128.770823953164</v>
      </c>
      <c r="S8" s="75">
        <f>D9*K11</f>
        <v>140693.38135974784</v>
      </c>
      <c r="T8" s="75">
        <f>E9*L11</f>
        <v>102068.88788833858</v>
      </c>
      <c r="U8" s="75">
        <f>F9*M11</f>
        <v>102116.16389013956</v>
      </c>
      <c r="V8" s="45"/>
      <c r="W8" s="45"/>
    </row>
    <row r="9" spans="1:23" ht="58.5" customHeight="1">
      <c r="A9" s="45"/>
      <c r="B9" s="81" t="s">
        <v>9</v>
      </c>
      <c r="C9" s="61">
        <v>2.8</v>
      </c>
      <c r="D9" s="61">
        <v>4.8</v>
      </c>
      <c r="E9" s="61">
        <v>6.35</v>
      </c>
      <c r="F9" s="61">
        <v>4.5</v>
      </c>
      <c r="G9" s="49"/>
      <c r="H9" s="280" t="s">
        <v>55</v>
      </c>
      <c r="I9" s="280"/>
      <c r="J9" s="62"/>
      <c r="K9" s="69">
        <f>J8+K8+L8+M8</f>
        <v>1.1105</v>
      </c>
      <c r="L9" s="70"/>
      <c r="M9" s="65"/>
      <c r="N9" s="51"/>
      <c r="O9" s="49"/>
      <c r="P9" s="280" t="s">
        <v>48</v>
      </c>
      <c r="Q9" s="280"/>
      <c r="R9" s="75">
        <f>R7-R8</f>
        <v>26474.561008554709</v>
      </c>
      <c r="S9" s="75">
        <f>S7-S8</f>
        <v>14655.560558307043</v>
      </c>
      <c r="T9" s="75">
        <f>T7-T8</f>
        <v>18484.916704187301</v>
      </c>
      <c r="U9" s="75">
        <f>U7-U8</f>
        <v>45384.961728950919</v>
      </c>
      <c r="V9" s="45"/>
      <c r="W9" s="45"/>
    </row>
    <row r="10" spans="1:23" ht="33">
      <c r="A10" s="45"/>
      <c r="B10" s="80" t="s">
        <v>10</v>
      </c>
      <c r="C10" s="62"/>
      <c r="D10" s="63">
        <v>105000</v>
      </c>
      <c r="E10" s="64"/>
      <c r="F10" s="65"/>
      <c r="G10" s="49"/>
      <c r="H10" s="285" t="s">
        <v>56</v>
      </c>
      <c r="I10" s="285"/>
      <c r="J10" s="62"/>
      <c r="K10" s="71">
        <f>D10/K9</f>
        <v>94552.00360198108</v>
      </c>
      <c r="L10" s="64"/>
      <c r="M10" s="65"/>
      <c r="N10" s="73" t="s">
        <v>58</v>
      </c>
      <c r="O10" s="49"/>
      <c r="P10" s="280" t="s">
        <v>51</v>
      </c>
      <c r="Q10" s="280"/>
      <c r="R10" s="62"/>
      <c r="S10" s="64">
        <f>R9+S9+T9+U9</f>
        <v>104999.99999999997</v>
      </c>
      <c r="T10" s="64"/>
      <c r="U10" s="65"/>
      <c r="V10" s="45"/>
      <c r="W10" s="45"/>
    </row>
    <row r="11" spans="1:23" ht="42.75" customHeight="1">
      <c r="A11" s="45"/>
      <c r="B11" s="84" t="s">
        <v>11</v>
      </c>
      <c r="C11" s="66">
        <v>0.28000000000000003</v>
      </c>
      <c r="D11" s="66">
        <v>0.31</v>
      </c>
      <c r="E11" s="66">
        <v>0.17</v>
      </c>
      <c r="F11" s="66">
        <v>0.24</v>
      </c>
      <c r="G11" s="49"/>
      <c r="H11" s="285" t="s">
        <v>50</v>
      </c>
      <c r="I11" s="285"/>
      <c r="J11" s="67">
        <f>K10*C11</f>
        <v>26474.561008554705</v>
      </c>
      <c r="K11" s="72">
        <f>K10*D11</f>
        <v>29311.121116614133</v>
      </c>
      <c r="L11" s="72">
        <f>K10*E11</f>
        <v>16073.840612336784</v>
      </c>
      <c r="M11" s="67">
        <f>K10*F11</f>
        <v>22692.480864475459</v>
      </c>
      <c r="N11" s="74">
        <f>J11+K11+L11+M11</f>
        <v>94552.003601981094</v>
      </c>
      <c r="O11" s="49"/>
      <c r="P11" s="280" t="s">
        <v>2</v>
      </c>
      <c r="Q11" s="280"/>
      <c r="R11" s="62"/>
      <c r="S11" s="76">
        <f>D10</f>
        <v>105000</v>
      </c>
      <c r="T11" s="77"/>
      <c r="U11" s="65"/>
      <c r="V11" s="45"/>
      <c r="W11" s="45"/>
    </row>
    <row r="12" spans="1:23" ht="16.5">
      <c r="A12" s="45"/>
      <c r="B12" s="53"/>
      <c r="C12" s="49"/>
      <c r="D12" s="49"/>
      <c r="E12" s="49"/>
      <c r="F12" s="49"/>
      <c r="G12" s="49"/>
      <c r="H12" s="49"/>
      <c r="I12" s="49"/>
      <c r="J12" s="49"/>
      <c r="K12" s="49"/>
      <c r="L12" s="49"/>
      <c r="M12" s="49"/>
      <c r="N12" s="49"/>
      <c r="O12" s="49"/>
      <c r="P12" s="280" t="s">
        <v>49</v>
      </c>
      <c r="Q12" s="280"/>
      <c r="R12" s="62"/>
      <c r="S12" s="76">
        <f>S10-S11</f>
        <v>0</v>
      </c>
      <c r="T12" s="77"/>
      <c r="U12" s="65"/>
      <c r="V12" s="45"/>
      <c r="W12" s="45"/>
    </row>
    <row r="13" spans="1:23" ht="16.5">
      <c r="A13" s="45"/>
      <c r="B13" s="49"/>
      <c r="C13" s="49"/>
      <c r="D13" s="49"/>
      <c r="E13" s="49"/>
      <c r="F13" s="49"/>
      <c r="G13" s="49"/>
      <c r="H13" s="49"/>
      <c r="I13" s="49"/>
      <c r="J13" s="49"/>
      <c r="K13" s="49"/>
      <c r="L13" s="49"/>
      <c r="M13" s="49"/>
      <c r="N13" s="49"/>
      <c r="O13" s="49"/>
      <c r="P13" s="49"/>
      <c r="Q13" s="49"/>
      <c r="R13" s="49"/>
      <c r="S13" s="49"/>
      <c r="T13" s="49"/>
      <c r="U13" s="49"/>
      <c r="V13" s="45"/>
      <c r="W13" s="45"/>
    </row>
    <row r="14" spans="1:23" ht="21.75" customHeight="1">
      <c r="A14" s="286"/>
      <c r="B14" s="286"/>
      <c r="C14" s="52" t="s">
        <v>39</v>
      </c>
      <c r="D14" s="52" t="s">
        <v>40</v>
      </c>
      <c r="E14" s="52" t="s">
        <v>41</v>
      </c>
      <c r="F14" s="52" t="s">
        <v>57</v>
      </c>
      <c r="G14" s="49"/>
      <c r="H14" s="49"/>
      <c r="I14" s="49"/>
      <c r="J14" s="49"/>
      <c r="K14" s="49"/>
      <c r="L14" s="49"/>
      <c r="M14" s="49"/>
      <c r="N14" s="49"/>
      <c r="O14" s="49"/>
      <c r="P14" s="292" t="s">
        <v>62</v>
      </c>
      <c r="Q14" s="292"/>
      <c r="R14" s="292"/>
      <c r="S14" s="292"/>
      <c r="T14" s="292"/>
      <c r="U14" s="293"/>
      <c r="V14" s="45"/>
      <c r="W14" s="45"/>
    </row>
    <row r="15" spans="1:23" ht="33">
      <c r="A15" s="280" t="s">
        <v>52</v>
      </c>
      <c r="B15" s="280"/>
      <c r="C15" s="67">
        <f>R27*C8</f>
        <v>244322.37730751914</v>
      </c>
      <c r="D15" s="67">
        <f>S27*D8</f>
        <v>377276.00180099055</v>
      </c>
      <c r="E15" s="67">
        <f>T27*E8</f>
        <v>292773.52543899143</v>
      </c>
      <c r="F15" s="67">
        <f>U27*F8</f>
        <v>358217.01936064835</v>
      </c>
      <c r="G15" s="49"/>
      <c r="H15" s="49"/>
      <c r="I15" s="49"/>
      <c r="J15" s="49"/>
      <c r="K15" s="49"/>
      <c r="L15" s="49"/>
      <c r="M15" s="49"/>
      <c r="N15" s="49"/>
      <c r="O15" s="49"/>
      <c r="P15" s="287"/>
      <c r="Q15" s="287"/>
      <c r="R15" s="57" t="s">
        <v>39</v>
      </c>
      <c r="S15" s="58" t="s">
        <v>40</v>
      </c>
      <c r="T15" s="59" t="s">
        <v>41</v>
      </c>
      <c r="U15" s="50" t="s">
        <v>57</v>
      </c>
      <c r="V15" s="45"/>
      <c r="W15" s="45"/>
    </row>
    <row r="16" spans="1:23" ht="16.5" customHeight="1">
      <c r="A16" s="280" t="s">
        <v>64</v>
      </c>
      <c r="B16" s="280"/>
      <c r="C16" s="67">
        <f>R27*C9</f>
        <v>180027.01485817198</v>
      </c>
      <c r="D16" s="67">
        <f>S27*D9</f>
        <v>341683.92615938763</v>
      </c>
      <c r="E16" s="67">
        <f>T27*E9</f>
        <v>247881.5848716794</v>
      </c>
      <c r="F16" s="67">
        <f>U27*F9</f>
        <v>247996.39801891037</v>
      </c>
      <c r="G16" s="49"/>
      <c r="H16" s="49"/>
      <c r="I16" s="49"/>
      <c r="J16" s="49"/>
      <c r="K16" s="49"/>
      <c r="L16" s="49"/>
      <c r="M16" s="49"/>
      <c r="N16" s="49"/>
      <c r="O16" s="49"/>
      <c r="P16" s="280" t="s">
        <v>63</v>
      </c>
      <c r="Q16" s="280"/>
      <c r="R16" s="294">
        <v>150000</v>
      </c>
      <c r="S16" s="295"/>
      <c r="T16" s="295"/>
      <c r="U16" s="296"/>
      <c r="V16" s="45"/>
      <c r="W16" s="45"/>
    </row>
    <row r="17" spans="1:23" ht="16.5" customHeight="1">
      <c r="A17" s="280" t="s">
        <v>48</v>
      </c>
      <c r="B17" s="280"/>
      <c r="C17" s="290">
        <f>C15-C16</f>
        <v>64295.362449347158</v>
      </c>
      <c r="D17" s="290">
        <f>D15-D16</f>
        <v>35592.075641602918</v>
      </c>
      <c r="E17" s="290">
        <f>E15-E16</f>
        <v>44891.940567312035</v>
      </c>
      <c r="F17" s="290">
        <f>F15-F16</f>
        <v>110220.62134173798</v>
      </c>
      <c r="G17" s="49"/>
      <c r="H17" s="49"/>
      <c r="I17" s="49"/>
      <c r="J17" s="49"/>
      <c r="K17" s="49"/>
      <c r="L17" s="49"/>
      <c r="M17" s="49"/>
      <c r="N17" s="49"/>
      <c r="O17" s="49"/>
      <c r="P17" s="280"/>
      <c r="Q17" s="280"/>
      <c r="R17" s="297"/>
      <c r="S17" s="298"/>
      <c r="T17" s="298"/>
      <c r="U17" s="299"/>
      <c r="V17" s="45"/>
      <c r="W17" s="45"/>
    </row>
    <row r="18" spans="1:23" ht="16.5" customHeight="1">
      <c r="A18" s="280"/>
      <c r="B18" s="280"/>
      <c r="C18" s="291"/>
      <c r="D18" s="291"/>
      <c r="E18" s="291"/>
      <c r="F18" s="291"/>
      <c r="G18" s="49"/>
      <c r="H18" s="49"/>
      <c r="I18" s="49"/>
      <c r="J18" s="49"/>
      <c r="K18" s="49"/>
      <c r="L18" s="49"/>
      <c r="M18" s="49"/>
      <c r="N18" s="49"/>
      <c r="O18" s="49"/>
      <c r="P18" s="280" t="s">
        <v>31</v>
      </c>
      <c r="Q18" s="280"/>
      <c r="R18" s="79"/>
      <c r="S18" s="78">
        <f>D10</f>
        <v>105000</v>
      </c>
      <c r="T18" s="78"/>
      <c r="U18" s="82"/>
      <c r="V18" s="45"/>
      <c r="W18" s="45"/>
    </row>
    <row r="19" spans="1:23" ht="16.5" customHeight="1">
      <c r="A19" s="280" t="s">
        <v>51</v>
      </c>
      <c r="B19" s="280"/>
      <c r="C19" s="288">
        <f>C17+D17+E17+F17</f>
        <v>255000.00000000009</v>
      </c>
      <c r="D19" s="288"/>
      <c r="E19" s="288"/>
      <c r="F19" s="288"/>
      <c r="G19" s="49"/>
      <c r="H19" s="49"/>
      <c r="I19" s="49"/>
      <c r="J19" s="49"/>
      <c r="K19" s="49"/>
      <c r="L19" s="49"/>
      <c r="M19" s="49"/>
      <c r="N19" s="49"/>
      <c r="O19" s="49"/>
      <c r="P19" s="280" t="s">
        <v>38</v>
      </c>
      <c r="Q19" s="280"/>
      <c r="R19" s="288">
        <f>C8-C9</f>
        <v>1</v>
      </c>
      <c r="S19" s="288">
        <f>D8-D9</f>
        <v>0.5</v>
      </c>
      <c r="T19" s="288">
        <f>E8-E9</f>
        <v>1.1500000000000004</v>
      </c>
      <c r="U19" s="288">
        <f>F8-F9</f>
        <v>2</v>
      </c>
      <c r="V19" s="45"/>
      <c r="W19" s="45"/>
    </row>
    <row r="20" spans="1:23" ht="16.5" customHeight="1">
      <c r="A20" s="280"/>
      <c r="B20" s="280"/>
      <c r="C20" s="288"/>
      <c r="D20" s="288"/>
      <c r="E20" s="288"/>
      <c r="F20" s="288"/>
      <c r="G20" s="49"/>
      <c r="H20" s="49"/>
      <c r="I20" s="49"/>
      <c r="J20" s="49"/>
      <c r="K20" s="49"/>
      <c r="L20" s="49"/>
      <c r="M20" s="49"/>
      <c r="N20" s="49"/>
      <c r="O20" s="49"/>
      <c r="P20" s="280"/>
      <c r="Q20" s="280"/>
      <c r="R20" s="288"/>
      <c r="S20" s="288"/>
      <c r="T20" s="288"/>
      <c r="U20" s="288"/>
      <c r="V20" s="45"/>
      <c r="W20" s="45"/>
    </row>
    <row r="21" spans="1:23" ht="16.5" customHeight="1">
      <c r="A21" s="280"/>
      <c r="B21" s="280"/>
      <c r="C21" s="288"/>
      <c r="D21" s="288"/>
      <c r="E21" s="288"/>
      <c r="F21" s="288"/>
      <c r="G21" s="49"/>
      <c r="H21" s="49"/>
      <c r="I21" s="49"/>
      <c r="J21" s="49"/>
      <c r="K21" s="49"/>
      <c r="L21" s="49"/>
      <c r="M21" s="49"/>
      <c r="N21" s="49"/>
      <c r="O21" s="49"/>
      <c r="P21" s="280" t="s">
        <v>54</v>
      </c>
      <c r="Q21" s="280"/>
      <c r="R21" s="290">
        <f>R19*C11</f>
        <v>0.28000000000000003</v>
      </c>
      <c r="S21" s="290">
        <f>S19*D11</f>
        <v>0.155</v>
      </c>
      <c r="T21" s="290">
        <f>T19*E11</f>
        <v>0.19550000000000006</v>
      </c>
      <c r="U21" s="290">
        <f>U19*F11</f>
        <v>0.48</v>
      </c>
      <c r="V21" s="45"/>
      <c r="W21" s="45"/>
    </row>
    <row r="22" spans="1:23" ht="16.5" customHeight="1">
      <c r="A22" s="280" t="s">
        <v>2</v>
      </c>
      <c r="B22" s="280"/>
      <c r="C22" s="289">
        <f>S18</f>
        <v>105000</v>
      </c>
      <c r="D22" s="289"/>
      <c r="E22" s="289"/>
      <c r="F22" s="289"/>
      <c r="G22" s="54"/>
      <c r="H22" s="49"/>
      <c r="I22" s="49"/>
      <c r="J22" s="49"/>
      <c r="K22" s="49"/>
      <c r="L22" s="49"/>
      <c r="M22" s="49"/>
      <c r="N22" s="49"/>
      <c r="O22" s="49"/>
      <c r="P22" s="280"/>
      <c r="Q22" s="280"/>
      <c r="R22" s="291"/>
      <c r="S22" s="291"/>
      <c r="T22" s="291"/>
      <c r="U22" s="291"/>
      <c r="V22" s="45"/>
      <c r="W22" s="45"/>
    </row>
    <row r="23" spans="1:23" ht="16.5" customHeight="1">
      <c r="A23" s="280"/>
      <c r="B23" s="280"/>
      <c r="C23" s="289"/>
      <c r="D23" s="289"/>
      <c r="E23" s="289"/>
      <c r="F23" s="289"/>
      <c r="G23" s="54"/>
      <c r="H23" s="49"/>
      <c r="I23" s="49"/>
      <c r="J23" s="49"/>
      <c r="K23" s="49"/>
      <c r="L23" s="49"/>
      <c r="M23" s="49"/>
      <c r="N23" s="49"/>
      <c r="O23" s="49"/>
      <c r="P23" s="285" t="s">
        <v>55</v>
      </c>
      <c r="Q23" s="285"/>
      <c r="R23" s="300">
        <f>R21+S21+T21+U21</f>
        <v>1.1105</v>
      </c>
      <c r="S23" s="301"/>
      <c r="T23" s="301"/>
      <c r="U23" s="302"/>
      <c r="V23" s="45"/>
      <c r="W23" s="45"/>
    </row>
    <row r="24" spans="1:23" ht="16.5" customHeight="1">
      <c r="A24" s="280" t="s">
        <v>53</v>
      </c>
      <c r="B24" s="280"/>
      <c r="C24" s="288">
        <f>C19-C22</f>
        <v>150000.00000000009</v>
      </c>
      <c r="D24" s="288"/>
      <c r="E24" s="288"/>
      <c r="F24" s="288"/>
      <c r="G24" s="55"/>
      <c r="H24" s="49"/>
      <c r="I24" s="49"/>
      <c r="J24" s="49"/>
      <c r="K24" s="49"/>
      <c r="L24" s="49"/>
      <c r="M24" s="49"/>
      <c r="N24" s="49"/>
      <c r="O24" s="49"/>
      <c r="P24" s="285"/>
      <c r="Q24" s="285"/>
      <c r="R24" s="303"/>
      <c r="S24" s="304"/>
      <c r="T24" s="304"/>
      <c r="U24" s="305"/>
      <c r="V24" s="45"/>
      <c r="W24" s="45"/>
    </row>
    <row r="25" spans="1:23" ht="16.5" customHeight="1">
      <c r="A25" s="280"/>
      <c r="B25" s="280"/>
      <c r="C25" s="288"/>
      <c r="D25" s="288"/>
      <c r="E25" s="288"/>
      <c r="F25" s="288"/>
      <c r="G25" s="55"/>
      <c r="H25" s="49"/>
      <c r="I25" s="49"/>
      <c r="J25" s="49"/>
      <c r="K25" s="49"/>
      <c r="L25" s="49"/>
      <c r="M25" s="49"/>
      <c r="N25" s="49"/>
      <c r="O25" s="49"/>
      <c r="P25" s="285" t="s">
        <v>62</v>
      </c>
      <c r="Q25" s="285"/>
      <c r="R25" s="300">
        <f>(R16+S18)/R23</f>
        <v>229626.29446195406</v>
      </c>
      <c r="S25" s="301"/>
      <c r="T25" s="301"/>
      <c r="U25" s="302"/>
      <c r="V25" s="45"/>
      <c r="W25" s="45"/>
    </row>
    <row r="26" spans="1:23" ht="16.5" customHeight="1">
      <c r="A26" s="45"/>
      <c r="B26" s="49"/>
      <c r="C26" s="49"/>
      <c r="D26" s="49"/>
      <c r="E26" s="49"/>
      <c r="F26" s="49"/>
      <c r="G26" s="49"/>
      <c r="H26" s="49"/>
      <c r="I26" s="49"/>
      <c r="J26" s="49"/>
      <c r="K26" s="49"/>
      <c r="L26" s="49"/>
      <c r="M26" s="49"/>
      <c r="N26" s="49"/>
      <c r="O26" s="49"/>
      <c r="P26" s="285"/>
      <c r="Q26" s="285"/>
      <c r="R26" s="303"/>
      <c r="S26" s="304"/>
      <c r="T26" s="304"/>
      <c r="U26" s="305"/>
      <c r="V26" s="45"/>
      <c r="W26" s="45"/>
    </row>
    <row r="27" spans="1:23" ht="16.5">
      <c r="A27" s="45"/>
      <c r="B27" s="49"/>
      <c r="C27" s="49"/>
      <c r="D27" s="49"/>
      <c r="E27" s="49"/>
      <c r="F27" s="49"/>
      <c r="G27" s="49"/>
      <c r="H27" s="49"/>
      <c r="I27" s="49"/>
      <c r="J27" s="49"/>
      <c r="K27" s="49"/>
      <c r="L27" s="49"/>
      <c r="M27" s="49"/>
      <c r="N27" s="49"/>
      <c r="O27" s="49"/>
      <c r="P27" s="285" t="s">
        <v>61</v>
      </c>
      <c r="Q27" s="285"/>
      <c r="R27" s="67">
        <f>R25*C11</f>
        <v>64295.362449347143</v>
      </c>
      <c r="S27" s="67">
        <f>R25*D11</f>
        <v>71184.151283205763</v>
      </c>
      <c r="T27" s="72">
        <f>R25*E11</f>
        <v>39036.470058532192</v>
      </c>
      <c r="U27" s="67">
        <f>R25*F11</f>
        <v>55110.310670868974</v>
      </c>
      <c r="V27" s="45"/>
      <c r="W27" s="45"/>
    </row>
    <row r="28" spans="1:23">
      <c r="A28" s="45"/>
      <c r="B28" s="45"/>
      <c r="C28" s="45"/>
      <c r="D28" s="45"/>
      <c r="E28" s="45"/>
      <c r="F28" s="45"/>
      <c r="G28" s="45"/>
      <c r="H28" s="45"/>
      <c r="I28" s="45"/>
      <c r="J28" s="45"/>
      <c r="K28" s="45"/>
      <c r="L28" s="45"/>
      <c r="M28" s="45"/>
      <c r="N28" s="45"/>
      <c r="O28" s="45"/>
      <c r="P28" s="45"/>
      <c r="Q28" s="45"/>
      <c r="R28" s="45"/>
      <c r="S28" s="45"/>
      <c r="T28" s="45"/>
      <c r="U28" s="45"/>
      <c r="V28" s="45"/>
      <c r="W28" s="45"/>
    </row>
    <row r="29" spans="1:23">
      <c r="A29" s="45"/>
      <c r="B29" s="45"/>
      <c r="C29" s="45"/>
      <c r="D29" s="47"/>
      <c r="E29" s="45"/>
      <c r="F29" s="45"/>
      <c r="G29" s="45"/>
      <c r="H29" s="45"/>
      <c r="I29" s="45"/>
      <c r="J29" s="45"/>
      <c r="K29" s="45"/>
      <c r="L29" s="45"/>
      <c r="M29" s="45"/>
      <c r="N29" s="45"/>
      <c r="O29" s="45"/>
      <c r="P29" s="45"/>
      <c r="Q29" s="45"/>
      <c r="R29" s="45"/>
      <c r="S29" s="45"/>
      <c r="T29" s="45"/>
      <c r="U29" s="45"/>
      <c r="V29" s="45"/>
      <c r="W29" s="45"/>
    </row>
    <row r="30" spans="1:23">
      <c r="A30" s="45"/>
      <c r="B30" s="45"/>
      <c r="C30" s="45"/>
      <c r="D30" s="45"/>
      <c r="E30" s="45"/>
      <c r="F30" s="45"/>
      <c r="G30" s="45"/>
      <c r="H30" s="45"/>
      <c r="I30" s="45"/>
      <c r="J30" s="45"/>
      <c r="K30" s="45"/>
      <c r="L30" s="45"/>
      <c r="M30" s="45"/>
      <c r="N30" s="45"/>
      <c r="O30" s="45"/>
      <c r="P30" s="45"/>
      <c r="Q30" s="45"/>
      <c r="R30" s="45"/>
      <c r="S30" s="45"/>
      <c r="T30" s="45"/>
      <c r="U30" s="45"/>
      <c r="V30" s="45"/>
      <c r="W30" s="45"/>
    </row>
    <row r="31" spans="1:23">
      <c r="A31" s="45"/>
      <c r="B31" s="45"/>
      <c r="C31" s="45"/>
      <c r="D31" s="45"/>
      <c r="E31" s="45"/>
      <c r="F31" s="45"/>
      <c r="G31" s="45"/>
      <c r="H31" s="45"/>
      <c r="I31" s="45"/>
      <c r="J31" s="45"/>
      <c r="K31" s="45"/>
      <c r="L31" s="45"/>
      <c r="M31" s="45"/>
      <c r="N31" s="45"/>
      <c r="O31" s="45"/>
      <c r="P31" s="45"/>
      <c r="Q31" s="45"/>
      <c r="R31" s="45"/>
      <c r="S31" s="45"/>
      <c r="T31" s="45"/>
      <c r="U31" s="45"/>
      <c r="V31" s="45"/>
      <c r="W31" s="45"/>
    </row>
    <row r="32" spans="1:23">
      <c r="A32" s="45"/>
      <c r="B32" s="45"/>
      <c r="C32" s="45"/>
      <c r="D32" s="45"/>
      <c r="E32" s="45"/>
      <c r="F32" s="45"/>
      <c r="G32" s="45"/>
      <c r="H32" s="45"/>
      <c r="I32" s="45"/>
      <c r="J32" s="45"/>
      <c r="K32" s="45"/>
      <c r="L32" s="45"/>
      <c r="M32" s="45"/>
      <c r="N32" s="45"/>
      <c r="O32" s="45"/>
      <c r="P32" s="45"/>
      <c r="Q32" s="45"/>
      <c r="R32" s="45"/>
      <c r="S32" s="45"/>
      <c r="T32" s="45"/>
      <c r="U32" s="45"/>
      <c r="V32" s="45"/>
      <c r="W32" s="45"/>
    </row>
    <row r="33" spans="1:23">
      <c r="A33" s="45"/>
      <c r="B33" s="45"/>
      <c r="C33" s="45"/>
      <c r="D33" s="45"/>
      <c r="E33" s="45"/>
      <c r="F33" s="45"/>
      <c r="G33" s="45"/>
      <c r="H33" s="45"/>
      <c r="I33" s="45"/>
      <c r="J33" s="45"/>
      <c r="K33" s="45"/>
      <c r="L33" s="45"/>
      <c r="M33" s="45"/>
      <c r="N33" s="45"/>
      <c r="O33" s="45"/>
      <c r="P33" s="45"/>
      <c r="Q33" s="45"/>
      <c r="R33" s="45"/>
      <c r="S33" s="45"/>
      <c r="T33" s="45"/>
      <c r="U33" s="45"/>
      <c r="V33" s="45"/>
      <c r="W33" s="45"/>
    </row>
    <row r="34" spans="1:23">
      <c r="A34" s="45"/>
      <c r="B34" s="45"/>
      <c r="C34" s="45"/>
      <c r="D34" s="45"/>
      <c r="E34" s="45"/>
      <c r="F34" s="45"/>
      <c r="G34" s="45"/>
      <c r="H34" s="45"/>
      <c r="I34" s="45"/>
      <c r="J34" s="45"/>
      <c r="K34" s="45"/>
      <c r="L34" s="45"/>
      <c r="M34" s="45"/>
      <c r="N34" s="45"/>
      <c r="O34" s="45"/>
      <c r="P34" s="45"/>
      <c r="Q34" s="45"/>
      <c r="R34" s="45"/>
      <c r="S34" s="45"/>
      <c r="T34" s="45"/>
      <c r="U34" s="45"/>
      <c r="V34" s="45"/>
      <c r="W34" s="45"/>
    </row>
    <row r="35" spans="1:23">
      <c r="A35" s="45"/>
      <c r="B35" s="45"/>
      <c r="C35" s="45"/>
      <c r="D35" s="45"/>
      <c r="E35" s="45"/>
      <c r="F35" s="45"/>
      <c r="G35" s="45"/>
      <c r="H35" s="45"/>
      <c r="I35" s="45"/>
      <c r="J35" s="45"/>
      <c r="K35" s="45"/>
      <c r="L35" s="45"/>
      <c r="M35" s="45"/>
      <c r="N35" s="45"/>
      <c r="O35" s="45"/>
      <c r="P35" s="45"/>
      <c r="Q35" s="45"/>
      <c r="R35" s="45"/>
      <c r="S35" s="45"/>
      <c r="T35" s="45"/>
      <c r="U35" s="45"/>
      <c r="V35" s="45"/>
      <c r="W35" s="45"/>
    </row>
  </sheetData>
  <mergeCells count="49">
    <mergeCell ref="P27:Q27"/>
    <mergeCell ref="P21:Q22"/>
    <mergeCell ref="U21:U22"/>
    <mergeCell ref="T21:T22"/>
    <mergeCell ref="S21:S22"/>
    <mergeCell ref="R21:R22"/>
    <mergeCell ref="P23:Q24"/>
    <mergeCell ref="R23:U24"/>
    <mergeCell ref="P25:Q26"/>
    <mergeCell ref="R25:U26"/>
    <mergeCell ref="S19:S20"/>
    <mergeCell ref="T19:T20"/>
    <mergeCell ref="U19:U20"/>
    <mergeCell ref="P16:Q17"/>
    <mergeCell ref="R16:U17"/>
    <mergeCell ref="P18:Q18"/>
    <mergeCell ref="P19:Q20"/>
    <mergeCell ref="R19:R20"/>
    <mergeCell ref="P6:Q6"/>
    <mergeCell ref="P14:U14"/>
    <mergeCell ref="P15:Q15"/>
    <mergeCell ref="P7:Q7"/>
    <mergeCell ref="P8:Q8"/>
    <mergeCell ref="P9:Q9"/>
    <mergeCell ref="P10:Q10"/>
    <mergeCell ref="P11:Q11"/>
    <mergeCell ref="P12:Q12"/>
    <mergeCell ref="A17:B18"/>
    <mergeCell ref="C17:C18"/>
    <mergeCell ref="D17:D18"/>
    <mergeCell ref="E17:E18"/>
    <mergeCell ref="F17:F18"/>
    <mergeCell ref="C24:F25"/>
    <mergeCell ref="A24:B25"/>
    <mergeCell ref="C22:F23"/>
    <mergeCell ref="A22:B23"/>
    <mergeCell ref="C19:F21"/>
    <mergeCell ref="A19:B21"/>
    <mergeCell ref="A16:B16"/>
    <mergeCell ref="A15:B15"/>
    <mergeCell ref="B6:F6"/>
    <mergeCell ref="G1:O4"/>
    <mergeCell ref="H7:I7"/>
    <mergeCell ref="H8:I8"/>
    <mergeCell ref="H9:I9"/>
    <mergeCell ref="H10:I10"/>
    <mergeCell ref="H11:I11"/>
    <mergeCell ref="A14:B14"/>
    <mergeCell ref="H6:I6"/>
  </mergeCells>
  <pageMargins left="0.7" right="0.7" top="0.75" bottom="0.75" header="0.3" footer="0.3"/>
  <pageSetup orientation="portrait" horizontalDpi="4294967293" r:id="rId1"/>
  <drawing r:id="rId2"/>
  <legacyDrawing r:id="rId3"/>
  <controls>
    <mc:AlternateContent xmlns:mc="http://schemas.openxmlformats.org/markup-compatibility/2006">
      <mc:Choice Requires="x14">
        <control shapeId="6146" r:id="rId4" name="CommandButton2">
          <controlPr defaultSize="0" autoLine="0" r:id="rId5">
            <anchor moveWithCells="1">
              <from>
                <xdr:col>3</xdr:col>
                <xdr:colOff>695325</xdr:colOff>
                <xdr:row>27</xdr:row>
                <xdr:rowOff>0</xdr:rowOff>
              </from>
              <to>
                <xdr:col>5</xdr:col>
                <xdr:colOff>742950</xdr:colOff>
                <xdr:row>30</xdr:row>
                <xdr:rowOff>133350</xdr:rowOff>
              </to>
            </anchor>
          </controlPr>
        </control>
      </mc:Choice>
      <mc:Fallback>
        <control shapeId="6146" r:id="rId4" name="CommandButton2"/>
      </mc:Fallback>
    </mc:AlternateContent>
    <mc:AlternateContent xmlns:mc="http://schemas.openxmlformats.org/markup-compatibility/2006">
      <mc:Choice Requires="x14">
        <control shapeId="6145" r:id="rId6" name="CommandButton1">
          <controlPr defaultSize="0" autoLine="0" r:id="rId7">
            <anchor moveWithCells="1">
              <from>
                <xdr:col>1</xdr:col>
                <xdr:colOff>419100</xdr:colOff>
                <xdr:row>27</xdr:row>
                <xdr:rowOff>0</xdr:rowOff>
              </from>
              <to>
                <xdr:col>3</xdr:col>
                <xdr:colOff>466725</xdr:colOff>
                <xdr:row>30</xdr:row>
                <xdr:rowOff>133350</xdr:rowOff>
              </to>
            </anchor>
          </controlPr>
        </control>
      </mc:Choice>
      <mc:Fallback>
        <control shapeId="6145" r:id="rId6" name="CommandButton1"/>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9D8C8-3EF9-447E-AD71-FDBFF649796C}">
  <sheetPr codeName="Hoja6">
    <tabColor rgb="FFFF9999"/>
  </sheetPr>
  <dimension ref="A1:AA33"/>
  <sheetViews>
    <sheetView showGridLines="0" showRowColHeaders="0" zoomScale="60" zoomScaleNormal="60" workbookViewId="0">
      <selection activeCell="H1" sqref="H1:Q3"/>
    </sheetView>
  </sheetViews>
  <sheetFormatPr baseColWidth="10" defaultRowHeight="15"/>
  <cols>
    <col min="2" max="2" width="13.28515625" customWidth="1"/>
    <col min="3" max="3" width="14.42578125" bestFit="1" customWidth="1"/>
    <col min="4" max="4" width="14.85546875" bestFit="1" customWidth="1"/>
    <col min="5" max="5" width="15.42578125" bestFit="1" customWidth="1"/>
    <col min="6" max="7" width="14.42578125" bestFit="1" customWidth="1"/>
    <col min="9" max="9" width="14.85546875" customWidth="1"/>
    <col min="10" max="15" width="11.7109375" bestFit="1" customWidth="1"/>
    <col min="16" max="16" width="12.140625" customWidth="1"/>
    <col min="20" max="20" width="12.42578125" customWidth="1"/>
    <col min="21" max="21" width="15.42578125" bestFit="1" customWidth="1"/>
    <col min="22" max="23" width="15.85546875" bestFit="1" customWidth="1"/>
    <col min="24" max="25" width="14.85546875" bestFit="1" customWidth="1"/>
  </cols>
  <sheetData>
    <row r="1" spans="1:27" ht="15" customHeight="1">
      <c r="A1" s="85"/>
      <c r="B1" s="85"/>
      <c r="C1" s="85"/>
      <c r="D1" s="85"/>
      <c r="E1" s="85"/>
      <c r="F1" s="85"/>
      <c r="G1" s="85"/>
      <c r="H1" s="313" t="s">
        <v>18</v>
      </c>
      <c r="I1" s="313"/>
      <c r="J1" s="313"/>
      <c r="K1" s="313"/>
      <c r="L1" s="313"/>
      <c r="M1" s="313"/>
      <c r="N1" s="313"/>
      <c r="O1" s="313"/>
      <c r="P1" s="313"/>
      <c r="Q1" s="313"/>
      <c r="R1" s="85"/>
      <c r="S1" s="85"/>
      <c r="T1" s="85"/>
      <c r="U1" s="85"/>
      <c r="V1" s="85"/>
      <c r="W1" s="85"/>
      <c r="X1" s="85"/>
      <c r="Y1" s="85"/>
      <c r="Z1" s="85"/>
      <c r="AA1" s="85"/>
    </row>
    <row r="2" spans="1:27">
      <c r="A2" s="85"/>
      <c r="B2" s="85"/>
      <c r="C2" s="85"/>
      <c r="D2" s="85"/>
      <c r="E2" s="85"/>
      <c r="F2" s="85"/>
      <c r="G2" s="85"/>
      <c r="H2" s="313"/>
      <c r="I2" s="313"/>
      <c r="J2" s="313"/>
      <c r="K2" s="313"/>
      <c r="L2" s="313"/>
      <c r="M2" s="313"/>
      <c r="N2" s="313"/>
      <c r="O2" s="313"/>
      <c r="P2" s="313"/>
      <c r="Q2" s="313"/>
      <c r="R2" s="85"/>
      <c r="S2" s="85"/>
      <c r="T2" s="85"/>
      <c r="U2" s="85"/>
      <c r="V2" s="85"/>
      <c r="W2" s="85"/>
      <c r="X2" s="85"/>
      <c r="Y2" s="85"/>
      <c r="Z2" s="85"/>
      <c r="AA2" s="85"/>
    </row>
    <row r="3" spans="1:27">
      <c r="A3" s="85"/>
      <c r="B3" s="85"/>
      <c r="C3" s="85"/>
      <c r="D3" s="85"/>
      <c r="E3" s="85"/>
      <c r="F3" s="85"/>
      <c r="G3" s="85"/>
      <c r="H3" s="313"/>
      <c r="I3" s="313"/>
      <c r="J3" s="313"/>
      <c r="K3" s="313"/>
      <c r="L3" s="313"/>
      <c r="M3" s="313"/>
      <c r="N3" s="313"/>
      <c r="O3" s="313"/>
      <c r="P3" s="313"/>
      <c r="Q3" s="313"/>
      <c r="R3" s="85"/>
      <c r="S3" s="85"/>
      <c r="T3" s="85"/>
      <c r="U3" s="85"/>
      <c r="V3" s="85"/>
      <c r="W3" s="85"/>
      <c r="X3" s="85"/>
      <c r="Y3" s="85"/>
      <c r="Z3" s="85"/>
      <c r="AA3" s="85"/>
    </row>
    <row r="4" spans="1:27">
      <c r="A4" s="85"/>
      <c r="B4" s="85"/>
      <c r="C4" s="85"/>
      <c r="D4" s="85"/>
      <c r="E4" s="85"/>
      <c r="F4" s="85"/>
      <c r="G4" s="85"/>
      <c r="H4" s="85"/>
      <c r="I4" s="85"/>
      <c r="J4" s="85"/>
      <c r="K4" s="85"/>
      <c r="L4" s="85"/>
      <c r="M4" s="85"/>
      <c r="N4" s="85"/>
      <c r="O4" s="85"/>
      <c r="P4" s="85"/>
      <c r="Q4" s="85"/>
      <c r="R4" s="85"/>
      <c r="S4" s="85"/>
      <c r="T4" s="85"/>
      <c r="U4" s="85"/>
      <c r="V4" s="85"/>
      <c r="W4" s="85"/>
      <c r="X4" s="85"/>
      <c r="Y4" s="85"/>
      <c r="Z4" s="85"/>
      <c r="AA4" s="85"/>
    </row>
    <row r="5" spans="1:27" ht="15" customHeight="1">
      <c r="A5" s="85"/>
      <c r="B5" s="306" t="s">
        <v>19</v>
      </c>
      <c r="C5" s="307"/>
      <c r="D5" s="307"/>
      <c r="E5" s="307"/>
      <c r="F5" s="307"/>
      <c r="G5" s="308"/>
      <c r="H5" s="85"/>
      <c r="I5" s="310"/>
      <c r="J5" s="310"/>
      <c r="K5" s="126" t="s">
        <v>39</v>
      </c>
      <c r="L5" s="125" t="s">
        <v>40</v>
      </c>
      <c r="M5" s="125" t="s">
        <v>41</v>
      </c>
      <c r="N5" s="125" t="s">
        <v>57</v>
      </c>
      <c r="O5" s="125" t="s">
        <v>59</v>
      </c>
      <c r="P5" s="86"/>
      <c r="Q5" s="85"/>
      <c r="R5" s="85"/>
      <c r="S5" s="85"/>
      <c r="T5" s="130"/>
      <c r="U5" s="131" t="s">
        <v>39</v>
      </c>
      <c r="V5" s="132" t="s">
        <v>40</v>
      </c>
      <c r="W5" s="132" t="s">
        <v>41</v>
      </c>
      <c r="X5" s="132" t="s">
        <v>57</v>
      </c>
      <c r="Y5" s="132" t="s">
        <v>59</v>
      </c>
      <c r="Z5" s="85"/>
      <c r="AA5" s="85"/>
    </row>
    <row r="6" spans="1:27" ht="49.5" customHeight="1">
      <c r="A6" s="85"/>
      <c r="B6" s="88"/>
      <c r="C6" s="89" t="s">
        <v>5</v>
      </c>
      <c r="D6" s="89" t="s">
        <v>6</v>
      </c>
      <c r="E6" s="89" t="s">
        <v>7</v>
      </c>
      <c r="F6" s="89" t="s">
        <v>15</v>
      </c>
      <c r="G6" s="89" t="s">
        <v>20</v>
      </c>
      <c r="H6" s="85"/>
      <c r="I6" s="309" t="s">
        <v>38</v>
      </c>
      <c r="J6" s="309"/>
      <c r="K6" s="98">
        <f>C7-C8</f>
        <v>1.1499999999999999</v>
      </c>
      <c r="L6" s="99">
        <f>D7-D8</f>
        <v>1.1499999999999995</v>
      </c>
      <c r="M6" s="99">
        <f>E7-E8</f>
        <v>1.7999999999999998</v>
      </c>
      <c r="N6" s="99">
        <f>F7-F8</f>
        <v>0.60000000000000009</v>
      </c>
      <c r="O6" s="99">
        <f>G7-G8</f>
        <v>0.79999999999999982</v>
      </c>
      <c r="P6" s="86"/>
      <c r="Q6" s="85"/>
      <c r="R6" s="85"/>
      <c r="S6" s="85"/>
      <c r="T6" s="88" t="s">
        <v>52</v>
      </c>
      <c r="U6" s="99">
        <f>U22*C7</f>
        <v>138697.63583575279</v>
      </c>
      <c r="V6" s="99">
        <f>V22*D7</f>
        <v>253898.79717959353</v>
      </c>
      <c r="W6" s="99">
        <f>W22*E7</f>
        <v>530381.58440481138</v>
      </c>
      <c r="X6" s="99">
        <f>X22*F7</f>
        <v>174512.65035255085</v>
      </c>
      <c r="Y6" s="99">
        <f>Y22*G7</f>
        <v>181356.28369970966</v>
      </c>
      <c r="Z6" s="85"/>
      <c r="AA6" s="85"/>
    </row>
    <row r="7" spans="1:27" ht="45.75" customHeight="1">
      <c r="A7" s="85"/>
      <c r="B7" s="88" t="s">
        <v>8</v>
      </c>
      <c r="C7" s="90">
        <v>3.8</v>
      </c>
      <c r="D7" s="90">
        <v>5.3</v>
      </c>
      <c r="E7" s="90">
        <v>7.5</v>
      </c>
      <c r="F7" s="90">
        <v>4.5</v>
      </c>
      <c r="G7" s="90">
        <v>5.3</v>
      </c>
      <c r="H7" s="85"/>
      <c r="I7" s="309" t="s">
        <v>42</v>
      </c>
      <c r="J7" s="309"/>
      <c r="K7" s="98">
        <f>K6*C10</f>
        <v>0.184</v>
      </c>
      <c r="L7" s="99">
        <f>L6*D10</f>
        <v>0.24149999999999988</v>
      </c>
      <c r="M7" s="99">
        <f>M6*E10</f>
        <v>0.55799999999999994</v>
      </c>
      <c r="N7" s="99">
        <f>N6*F10</f>
        <v>0.10200000000000002</v>
      </c>
      <c r="O7" s="99">
        <f>O6*G10</f>
        <v>0.11999999999999997</v>
      </c>
      <c r="P7" s="86"/>
      <c r="Q7" s="85"/>
      <c r="R7" s="85"/>
      <c r="S7" s="85"/>
      <c r="T7" s="88" t="s">
        <v>64</v>
      </c>
      <c r="U7" s="99">
        <f>U22*C8</f>
        <v>96723.351306511831</v>
      </c>
      <c r="V7" s="99">
        <f>V22*D8</f>
        <v>198807.54873496477</v>
      </c>
      <c r="W7" s="99">
        <f>W22*E8</f>
        <v>403090.00414765661</v>
      </c>
      <c r="X7" s="99">
        <f>X22*F8</f>
        <v>151244.29697221072</v>
      </c>
      <c r="Y7" s="99">
        <f>Y22*G8</f>
        <v>153981.75031107425</v>
      </c>
      <c r="Z7" s="85"/>
      <c r="AA7" s="85"/>
    </row>
    <row r="8" spans="1:27" ht="55.5" customHeight="1">
      <c r="A8" s="85"/>
      <c r="B8" s="88" t="s">
        <v>9</v>
      </c>
      <c r="C8" s="90">
        <v>2.65</v>
      </c>
      <c r="D8" s="91">
        <v>4.1500000000000004</v>
      </c>
      <c r="E8" s="91">
        <v>5.7</v>
      </c>
      <c r="F8" s="91">
        <v>3.9</v>
      </c>
      <c r="G8" s="90">
        <v>4.5</v>
      </c>
      <c r="H8" s="85"/>
      <c r="I8" s="309" t="s">
        <v>60</v>
      </c>
      <c r="J8" s="309"/>
      <c r="K8" s="100"/>
      <c r="L8" s="101"/>
      <c r="M8" s="102">
        <f>K7+L7+M7+N7+O7</f>
        <v>1.2054999999999998</v>
      </c>
      <c r="N8" s="101"/>
      <c r="O8" s="103"/>
      <c r="P8" s="86"/>
      <c r="Q8" s="85"/>
      <c r="R8" s="85"/>
      <c r="S8" s="85"/>
      <c r="T8" s="88" t="s">
        <v>48</v>
      </c>
      <c r="U8" s="99">
        <f>U6-U7</f>
        <v>41974.284529240962</v>
      </c>
      <c r="V8" s="99">
        <f t="shared" ref="V8:Y8" si="0">V6-V7</f>
        <v>55091.248444628756</v>
      </c>
      <c r="W8" s="106">
        <f t="shared" si="0"/>
        <v>127291.58025715477</v>
      </c>
      <c r="X8" s="99">
        <f t="shared" si="0"/>
        <v>23268.353380340122</v>
      </c>
      <c r="Y8" s="99">
        <f t="shared" si="0"/>
        <v>27374.533388635406</v>
      </c>
      <c r="Z8" s="85"/>
      <c r="AA8" s="85"/>
    </row>
    <row r="9" spans="1:27" ht="57" customHeight="1">
      <c r="A9" s="85"/>
      <c r="B9" s="88" t="s">
        <v>10</v>
      </c>
      <c r="C9" s="92"/>
      <c r="D9" s="93"/>
      <c r="E9" s="94">
        <v>125000</v>
      </c>
      <c r="F9" s="93"/>
      <c r="G9" s="95"/>
      <c r="H9" s="85"/>
      <c r="I9" s="309" t="s">
        <v>56</v>
      </c>
      <c r="J9" s="309"/>
      <c r="K9" s="100"/>
      <c r="L9" s="100"/>
      <c r="M9" s="100">
        <f>E9/M8</f>
        <v>103691.41435089176</v>
      </c>
      <c r="N9" s="100"/>
      <c r="O9" s="103"/>
      <c r="P9" s="133" t="s">
        <v>58</v>
      </c>
      <c r="Q9" s="85"/>
      <c r="R9" s="85"/>
      <c r="S9" s="85"/>
      <c r="T9" s="88" t="s">
        <v>51</v>
      </c>
      <c r="U9" s="109"/>
      <c r="V9" s="107"/>
      <c r="W9" s="107">
        <f>U8+V8+W8+X8+Y8</f>
        <v>275000</v>
      </c>
      <c r="X9" s="100"/>
      <c r="Y9" s="103"/>
      <c r="Z9" s="85"/>
      <c r="AA9" s="85"/>
    </row>
    <row r="10" spans="1:27" ht="42.75" customHeight="1">
      <c r="A10" s="85"/>
      <c r="B10" s="88" t="s">
        <v>11</v>
      </c>
      <c r="C10" s="96">
        <v>0.16</v>
      </c>
      <c r="D10" s="97">
        <v>0.21</v>
      </c>
      <c r="E10" s="97">
        <v>0.31</v>
      </c>
      <c r="F10" s="97">
        <v>0.17</v>
      </c>
      <c r="G10" s="96">
        <v>0.15</v>
      </c>
      <c r="H10" s="85"/>
      <c r="I10" s="309" t="s">
        <v>61</v>
      </c>
      <c r="J10" s="309"/>
      <c r="K10" s="103">
        <f>M9*C10</f>
        <v>16590.626296142684</v>
      </c>
      <c r="L10" s="104">
        <f>M9*D10</f>
        <v>21775.19701368727</v>
      </c>
      <c r="M10" s="104">
        <f>M9*E10</f>
        <v>32144.338448776445</v>
      </c>
      <c r="N10" s="104">
        <f>M9*F10</f>
        <v>17627.540439651602</v>
      </c>
      <c r="O10" s="105">
        <f>M9*G10</f>
        <v>15553.712152633763</v>
      </c>
      <c r="P10" s="134">
        <f>K10+L10+M10+N10+O10</f>
        <v>103691.41435089175</v>
      </c>
      <c r="Q10" s="85"/>
      <c r="R10" s="85"/>
      <c r="S10" s="85"/>
      <c r="T10" s="88" t="s">
        <v>2</v>
      </c>
      <c r="U10" s="109"/>
      <c r="V10" s="124"/>
      <c r="W10" s="108">
        <f>W17</f>
        <v>125000</v>
      </c>
      <c r="X10" s="100"/>
      <c r="Y10" s="103"/>
      <c r="Z10" s="85"/>
      <c r="AA10" s="85"/>
    </row>
    <row r="11" spans="1:27" ht="30">
      <c r="A11" s="85"/>
      <c r="B11" s="85"/>
      <c r="C11" s="85"/>
      <c r="D11" s="85"/>
      <c r="E11" s="85"/>
      <c r="F11" s="85"/>
      <c r="G11" s="85"/>
      <c r="H11" s="85"/>
      <c r="I11" s="85"/>
      <c r="J11" s="85"/>
      <c r="K11" s="85"/>
      <c r="L11" s="85"/>
      <c r="M11" s="85"/>
      <c r="N11" s="85"/>
      <c r="O11" s="85"/>
      <c r="P11" s="85"/>
      <c r="Q11" s="85"/>
      <c r="R11" s="85"/>
      <c r="S11" s="85"/>
      <c r="T11" s="88" t="s">
        <v>66</v>
      </c>
      <c r="U11" s="109"/>
      <c r="V11" s="100"/>
      <c r="W11" s="107">
        <f>W9-W10</f>
        <v>150000</v>
      </c>
      <c r="X11" s="100"/>
      <c r="Y11" s="103"/>
      <c r="Z11" s="85"/>
      <c r="AA11" s="85"/>
    </row>
    <row r="12" spans="1:27" ht="15" customHeight="1">
      <c r="A12" s="85"/>
      <c r="B12" s="85"/>
      <c r="C12" s="85"/>
      <c r="D12" s="85"/>
      <c r="E12" s="85"/>
      <c r="F12" s="85"/>
      <c r="G12" s="85"/>
      <c r="H12" s="85"/>
      <c r="I12" s="85"/>
      <c r="J12" s="85"/>
      <c r="K12" s="85"/>
      <c r="L12" s="85"/>
      <c r="M12" s="85"/>
      <c r="N12" s="85"/>
      <c r="O12" s="85"/>
      <c r="P12" s="85"/>
      <c r="Q12" s="85"/>
      <c r="R12" s="85"/>
      <c r="S12" s="85"/>
      <c r="T12" s="85"/>
      <c r="U12" s="85"/>
      <c r="V12" s="85"/>
      <c r="W12" s="85"/>
      <c r="X12" s="85"/>
      <c r="Y12" s="85"/>
      <c r="Z12" s="85"/>
      <c r="AA12" s="85"/>
    </row>
    <row r="13" spans="1:27" ht="16.5" customHeight="1">
      <c r="A13" s="85"/>
      <c r="B13" s="125"/>
      <c r="C13" s="125" t="s">
        <v>39</v>
      </c>
      <c r="D13" s="125" t="s">
        <v>40</v>
      </c>
      <c r="E13" s="125" t="s">
        <v>41</v>
      </c>
      <c r="F13" s="125" t="s">
        <v>57</v>
      </c>
      <c r="G13" s="125" t="s">
        <v>59</v>
      </c>
      <c r="H13" s="85"/>
      <c r="I13" s="85"/>
      <c r="J13" s="85"/>
      <c r="K13" s="85"/>
      <c r="L13" s="85"/>
      <c r="M13" s="85"/>
      <c r="N13" s="85"/>
      <c r="O13" s="85"/>
      <c r="P13" s="85"/>
      <c r="Q13" s="85"/>
      <c r="R13" s="85"/>
      <c r="S13" s="85"/>
      <c r="T13" s="85"/>
      <c r="U13" s="85"/>
      <c r="V13" s="85"/>
      <c r="W13" s="85"/>
      <c r="X13" s="85"/>
      <c r="Y13" s="85"/>
      <c r="Z13" s="85"/>
      <c r="AA13" s="85"/>
    </row>
    <row r="14" spans="1:27" ht="16.5" customHeight="1">
      <c r="A14" s="85"/>
      <c r="B14" s="88" t="s">
        <v>47</v>
      </c>
      <c r="C14" s="99">
        <f>K10*C7</f>
        <v>63044.379925342197</v>
      </c>
      <c r="D14" s="99">
        <f>L10*D7</f>
        <v>115408.54417254252</v>
      </c>
      <c r="E14" s="99">
        <f>M10*E7</f>
        <v>241082.53836582333</v>
      </c>
      <c r="F14" s="99">
        <f>N10*F7</f>
        <v>79323.931978432214</v>
      </c>
      <c r="G14" s="99">
        <f>O10*G7</f>
        <v>82434.674408958948</v>
      </c>
      <c r="H14" s="85"/>
      <c r="J14" s="85"/>
      <c r="K14" s="85"/>
      <c r="L14" s="85"/>
      <c r="M14" s="85"/>
      <c r="N14" s="85"/>
      <c r="O14" s="85"/>
      <c r="P14" s="85"/>
      <c r="Q14" s="85"/>
      <c r="R14" s="85"/>
      <c r="S14" s="312" t="s">
        <v>62</v>
      </c>
      <c r="T14" s="312"/>
      <c r="U14" s="312"/>
      <c r="V14" s="312"/>
      <c r="W14" s="312"/>
      <c r="X14" s="312"/>
      <c r="Y14" s="312"/>
      <c r="Z14" s="85"/>
      <c r="AA14" s="85"/>
    </row>
    <row r="15" spans="1:27" ht="30">
      <c r="A15" s="85"/>
      <c r="B15" s="88" t="s">
        <v>26</v>
      </c>
      <c r="C15" s="99">
        <f>C8*K10</f>
        <v>43965.159684778111</v>
      </c>
      <c r="D15" s="99">
        <f>D8*L10</f>
        <v>90367.067606802171</v>
      </c>
      <c r="E15" s="99">
        <f>E8*M10</f>
        <v>183222.72915802573</v>
      </c>
      <c r="F15" s="99">
        <f>F8*N10</f>
        <v>68747.407714641246</v>
      </c>
      <c r="G15" s="99">
        <f>G8*O10</f>
        <v>69991.704686851939</v>
      </c>
      <c r="H15" s="85"/>
      <c r="I15" s="85"/>
      <c r="J15" s="85"/>
      <c r="K15" s="85"/>
      <c r="L15" s="85"/>
      <c r="M15" s="85"/>
      <c r="N15" s="85"/>
      <c r="O15" s="85"/>
      <c r="P15" s="85"/>
      <c r="Q15" s="85"/>
      <c r="R15" s="85"/>
      <c r="S15" s="310"/>
      <c r="T15" s="310"/>
      <c r="U15" s="127" t="s">
        <v>39</v>
      </c>
      <c r="V15" s="128" t="s">
        <v>40</v>
      </c>
      <c r="W15" s="129" t="s">
        <v>41</v>
      </c>
      <c r="X15" s="128" t="s">
        <v>57</v>
      </c>
      <c r="Y15" s="129" t="s">
        <v>65</v>
      </c>
      <c r="Z15" s="85"/>
      <c r="AA15" s="85"/>
    </row>
    <row r="16" spans="1:27" ht="30">
      <c r="A16" s="85"/>
      <c r="B16" s="88" t="s">
        <v>48</v>
      </c>
      <c r="C16" s="99">
        <f>C14-C15</f>
        <v>19079.220240564086</v>
      </c>
      <c r="D16" s="99">
        <f>D14-D15</f>
        <v>25041.476565740348</v>
      </c>
      <c r="E16" s="106">
        <f>E14-E15</f>
        <v>57859.809207797603</v>
      </c>
      <c r="F16" s="99">
        <f>F14-F15</f>
        <v>10576.524263790969</v>
      </c>
      <c r="G16" s="99">
        <f>G14-G15</f>
        <v>12442.969722107009</v>
      </c>
      <c r="H16" s="85"/>
      <c r="I16" s="85"/>
      <c r="J16" s="85"/>
      <c r="K16" s="85"/>
      <c r="L16" s="85"/>
      <c r="M16" s="85"/>
      <c r="N16" s="85"/>
      <c r="O16" s="85"/>
      <c r="P16" s="85"/>
      <c r="Q16" s="85"/>
      <c r="R16" s="85"/>
      <c r="S16" s="309" t="s">
        <v>63</v>
      </c>
      <c r="T16" s="309"/>
      <c r="U16" s="109"/>
      <c r="V16" s="110"/>
      <c r="W16" s="110">
        <v>150000</v>
      </c>
      <c r="X16" s="100"/>
      <c r="Y16" s="95"/>
      <c r="Z16" s="85"/>
      <c r="AA16" s="85"/>
    </row>
    <row r="17" spans="1:27" ht="45">
      <c r="A17" s="85"/>
      <c r="B17" s="88" t="s">
        <v>51</v>
      </c>
      <c r="C17" s="100"/>
      <c r="D17" s="100"/>
      <c r="E17" s="107">
        <f>C16+D16+E16+F16+G16</f>
        <v>125000.00000000001</v>
      </c>
      <c r="F17" s="100"/>
      <c r="G17" s="103"/>
      <c r="H17" s="85"/>
      <c r="I17" s="85"/>
      <c r="J17" s="85"/>
      <c r="K17" s="85"/>
      <c r="L17" s="85"/>
      <c r="M17" s="85"/>
      <c r="N17" s="85"/>
      <c r="O17" s="85"/>
      <c r="P17" s="85"/>
      <c r="Q17" s="85"/>
      <c r="R17" s="85"/>
      <c r="S17" s="309" t="s">
        <v>31</v>
      </c>
      <c r="T17" s="309"/>
      <c r="U17" s="111"/>
      <c r="V17" s="112"/>
      <c r="W17" s="112">
        <f>E9</f>
        <v>125000</v>
      </c>
      <c r="X17" s="100"/>
      <c r="Y17" s="113"/>
      <c r="Z17" s="85"/>
      <c r="AA17" s="85"/>
    </row>
    <row r="18" spans="1:27" ht="49.5" customHeight="1">
      <c r="A18" s="85"/>
      <c r="B18" s="88" t="s">
        <v>2</v>
      </c>
      <c r="C18" s="100"/>
      <c r="D18" s="100"/>
      <c r="E18" s="108">
        <f>E9</f>
        <v>125000</v>
      </c>
      <c r="F18" s="100"/>
      <c r="G18" s="103"/>
      <c r="H18" s="85"/>
      <c r="I18" s="85"/>
      <c r="J18" s="85"/>
      <c r="K18" s="85"/>
      <c r="L18" s="85"/>
      <c r="M18" s="85"/>
      <c r="N18" s="85"/>
      <c r="O18" s="85"/>
      <c r="P18" s="85"/>
      <c r="Q18" s="85"/>
      <c r="R18" s="85"/>
      <c r="S18" s="309" t="s">
        <v>38</v>
      </c>
      <c r="T18" s="309"/>
      <c r="U18" s="114">
        <f>C7-C8</f>
        <v>1.1499999999999999</v>
      </c>
      <c r="V18" s="114">
        <f>D7-D8</f>
        <v>1.1499999999999995</v>
      </c>
      <c r="W18" s="114">
        <f>E7-E8</f>
        <v>1.7999999999999998</v>
      </c>
      <c r="X18" s="114">
        <f>F7-F8</f>
        <v>0.60000000000000009</v>
      </c>
      <c r="Y18" s="99">
        <f>G7-G8</f>
        <v>0.79999999999999982</v>
      </c>
      <c r="Z18" s="85"/>
      <c r="AA18" s="85"/>
    </row>
    <row r="19" spans="1:27" ht="82.5" customHeight="1">
      <c r="A19" s="85"/>
      <c r="B19" s="88" t="s">
        <v>49</v>
      </c>
      <c r="C19" s="100"/>
      <c r="D19" s="100"/>
      <c r="E19" s="107">
        <f>E17-E18</f>
        <v>0</v>
      </c>
      <c r="F19" s="100"/>
      <c r="G19" s="103"/>
      <c r="H19" s="85"/>
      <c r="I19" s="85"/>
      <c r="J19" s="85"/>
      <c r="K19" s="85"/>
      <c r="L19" s="85"/>
      <c r="M19" s="85"/>
      <c r="N19" s="85"/>
      <c r="O19" s="85"/>
      <c r="P19" s="85"/>
      <c r="Q19" s="85"/>
      <c r="R19" s="85"/>
      <c r="S19" s="309" t="s">
        <v>54</v>
      </c>
      <c r="T19" s="309"/>
      <c r="U19" s="115">
        <f>U18*C10</f>
        <v>0.184</v>
      </c>
      <c r="V19" s="115">
        <f>V18*D10</f>
        <v>0.24149999999999988</v>
      </c>
      <c r="W19" s="115">
        <f>W18*E10</f>
        <v>0.55799999999999994</v>
      </c>
      <c r="X19" s="115">
        <f>X18*F10</f>
        <v>0.10200000000000002</v>
      </c>
      <c r="Y19" s="115">
        <f>Y18*G10</f>
        <v>0.11999999999999997</v>
      </c>
      <c r="Z19" s="85"/>
      <c r="AA19" s="85"/>
    </row>
    <row r="20" spans="1:27" ht="99" customHeight="1">
      <c r="A20" s="85"/>
      <c r="B20" s="85"/>
      <c r="C20" s="85"/>
      <c r="D20" s="85"/>
      <c r="E20" s="85"/>
      <c r="F20" s="85"/>
      <c r="G20" s="85"/>
      <c r="H20" s="85"/>
      <c r="I20" s="85"/>
      <c r="J20" s="85"/>
      <c r="K20" s="85"/>
      <c r="L20" s="85"/>
      <c r="M20" s="85"/>
      <c r="N20" s="85"/>
      <c r="O20" s="85"/>
      <c r="P20" s="85"/>
      <c r="Q20" s="85"/>
      <c r="R20" s="85"/>
      <c r="S20" s="309" t="s">
        <v>55</v>
      </c>
      <c r="T20" s="309"/>
      <c r="U20" s="116"/>
      <c r="V20" s="117"/>
      <c r="W20" s="117">
        <f>U19+V19+W19+X19+Y19</f>
        <v>1.2054999999999998</v>
      </c>
      <c r="X20" s="118"/>
      <c r="Y20" s="119"/>
      <c r="Z20" s="85"/>
      <c r="AA20" s="85"/>
    </row>
    <row r="21" spans="1:27" ht="82.5" customHeight="1">
      <c r="A21" s="85"/>
      <c r="B21" s="85"/>
      <c r="C21" s="85"/>
      <c r="D21" s="85"/>
      <c r="E21" s="85"/>
      <c r="F21" s="85"/>
      <c r="G21" s="85"/>
      <c r="H21" s="85"/>
      <c r="I21" s="85"/>
      <c r="J21" s="85"/>
      <c r="K21" s="85"/>
      <c r="L21" s="85"/>
      <c r="M21" s="85"/>
      <c r="N21" s="85"/>
      <c r="O21" s="85"/>
      <c r="P21" s="85"/>
      <c r="Q21" s="85"/>
      <c r="R21" s="85"/>
      <c r="S21" s="309" t="s">
        <v>62</v>
      </c>
      <c r="T21" s="309"/>
      <c r="U21" s="117"/>
      <c r="V21" s="117"/>
      <c r="W21" s="120">
        <f>(W16+W17)/W20</f>
        <v>228121.11157196187</v>
      </c>
      <c r="X21" s="121"/>
      <c r="Y21" s="122"/>
      <c r="Z21" s="85"/>
      <c r="AA21" s="85"/>
    </row>
    <row r="22" spans="1:27" ht="49.5" customHeight="1">
      <c r="A22" s="87"/>
      <c r="B22" s="87"/>
      <c r="C22" s="87"/>
      <c r="D22" s="87"/>
      <c r="E22" s="87"/>
      <c r="F22" s="87"/>
      <c r="G22" s="87"/>
      <c r="H22" s="87"/>
      <c r="I22" s="87"/>
      <c r="J22" s="87"/>
      <c r="K22" s="87"/>
      <c r="L22" s="87"/>
      <c r="M22" s="87"/>
      <c r="N22" s="87"/>
      <c r="O22" s="87"/>
      <c r="P22" s="87"/>
      <c r="Q22" s="87"/>
      <c r="R22" s="87"/>
      <c r="S22" s="311" t="s">
        <v>61</v>
      </c>
      <c r="T22" s="311"/>
      <c r="U22" s="115">
        <f>W21*C10</f>
        <v>36499.377851513898</v>
      </c>
      <c r="V22" s="115">
        <f>W21*D10</f>
        <v>47905.433430111989</v>
      </c>
      <c r="W22" s="123">
        <f>W21*E10</f>
        <v>70717.544587308177</v>
      </c>
      <c r="X22" s="115">
        <f>W21*F10</f>
        <v>38780.588967233518</v>
      </c>
      <c r="Y22" s="115">
        <f>W21*G10</f>
        <v>34218.166735794279</v>
      </c>
      <c r="Z22" s="85"/>
      <c r="AA22" s="85"/>
    </row>
    <row r="23" spans="1:27" ht="16.5">
      <c r="A23" s="87"/>
      <c r="B23" s="87"/>
      <c r="C23" s="87"/>
      <c r="D23" s="87"/>
      <c r="E23" s="87"/>
      <c r="F23" s="87"/>
      <c r="G23" s="87"/>
      <c r="H23" s="87"/>
      <c r="I23" s="87"/>
      <c r="J23" s="87"/>
      <c r="K23" s="87"/>
      <c r="L23" s="87"/>
      <c r="M23" s="87"/>
      <c r="N23" s="87"/>
      <c r="O23" s="87"/>
      <c r="P23" s="87"/>
      <c r="Q23" s="87"/>
      <c r="R23" s="87"/>
      <c r="S23" s="87"/>
      <c r="T23" s="87"/>
      <c r="U23" s="87"/>
      <c r="V23" s="87"/>
      <c r="W23" s="87"/>
      <c r="X23" s="87"/>
      <c r="Y23" s="87"/>
      <c r="Z23" s="85"/>
      <c r="AA23" s="85"/>
    </row>
    <row r="24" spans="1:27">
      <c r="A24" s="85"/>
      <c r="B24" s="85"/>
      <c r="C24" s="85"/>
      <c r="D24" s="85"/>
      <c r="E24" s="85"/>
      <c r="F24" s="85"/>
      <c r="G24" s="85"/>
      <c r="H24" s="85"/>
      <c r="I24" s="85"/>
      <c r="J24" s="85"/>
      <c r="K24" s="85"/>
      <c r="L24" s="85"/>
      <c r="M24" s="85"/>
      <c r="N24" s="85"/>
      <c r="O24" s="85"/>
      <c r="P24" s="85"/>
      <c r="Q24" s="85"/>
      <c r="R24" s="85"/>
      <c r="S24" s="85"/>
      <c r="T24" s="85"/>
      <c r="U24" s="85"/>
      <c r="V24" s="85"/>
      <c r="W24" s="85"/>
      <c r="X24" s="85"/>
      <c r="Y24" s="85"/>
      <c r="Z24" s="85"/>
      <c r="AA24" s="85"/>
    </row>
    <row r="25" spans="1:27">
      <c r="A25" s="85"/>
      <c r="B25" s="85"/>
      <c r="C25" s="85"/>
      <c r="D25" s="85"/>
      <c r="E25" s="85"/>
      <c r="F25" s="85"/>
      <c r="G25" s="85"/>
      <c r="H25" s="85"/>
      <c r="I25" s="85"/>
      <c r="J25" s="85"/>
      <c r="K25" s="85"/>
      <c r="L25" s="85"/>
      <c r="M25" s="85"/>
      <c r="N25" s="85"/>
      <c r="O25" s="85"/>
      <c r="P25" s="85"/>
      <c r="Q25" s="85"/>
      <c r="R25" s="85"/>
      <c r="S25" s="85"/>
      <c r="T25" s="85"/>
      <c r="U25" s="85"/>
      <c r="V25" s="85"/>
      <c r="W25" s="85"/>
      <c r="X25" s="85"/>
      <c r="Y25" s="85"/>
      <c r="Z25" s="85"/>
      <c r="AA25" s="85"/>
    </row>
    <row r="26" spans="1:27">
      <c r="A26" s="85"/>
      <c r="B26" s="85"/>
      <c r="C26" s="85"/>
      <c r="D26" s="85"/>
      <c r="E26" s="85"/>
      <c r="F26" s="85"/>
      <c r="G26" s="85"/>
      <c r="H26" s="85"/>
      <c r="I26" s="85"/>
      <c r="J26" s="85"/>
      <c r="K26" s="85"/>
      <c r="L26" s="85"/>
      <c r="M26" s="85"/>
      <c r="N26" s="85"/>
      <c r="O26" s="85"/>
      <c r="P26" s="85"/>
      <c r="Q26" s="85"/>
      <c r="R26" s="85"/>
      <c r="S26" s="85"/>
      <c r="T26" s="85"/>
      <c r="U26" s="85"/>
      <c r="V26" s="85"/>
      <c r="W26" s="85"/>
      <c r="X26" s="85"/>
      <c r="Y26" s="85"/>
      <c r="Z26" s="85"/>
      <c r="AA26" s="85"/>
    </row>
    <row r="27" spans="1:27">
      <c r="A27" s="85"/>
      <c r="B27" s="85"/>
      <c r="C27" s="85"/>
      <c r="D27" s="85"/>
      <c r="E27" s="85"/>
      <c r="F27" s="85"/>
      <c r="G27" s="85"/>
      <c r="H27" s="85"/>
      <c r="I27" s="85"/>
      <c r="J27" s="85"/>
      <c r="K27" s="85"/>
      <c r="L27" s="85"/>
      <c r="M27" s="85"/>
      <c r="N27" s="85"/>
      <c r="O27" s="85"/>
      <c r="P27" s="85"/>
      <c r="Q27" s="85"/>
      <c r="R27" s="85"/>
      <c r="S27" s="85"/>
      <c r="T27" s="85"/>
      <c r="U27" s="85"/>
      <c r="V27" s="85"/>
      <c r="W27" s="85"/>
      <c r="X27" s="85"/>
      <c r="Y27" s="85"/>
      <c r="Z27" s="85"/>
      <c r="AA27" s="85"/>
    </row>
    <row r="28" spans="1:27">
      <c r="A28" s="85"/>
      <c r="B28" s="85"/>
      <c r="C28" s="85"/>
      <c r="D28" s="85"/>
      <c r="E28" s="85"/>
      <c r="F28" s="85"/>
      <c r="G28" s="85"/>
      <c r="H28" s="85"/>
      <c r="I28" s="85"/>
      <c r="J28" s="85"/>
      <c r="K28" s="85"/>
      <c r="L28" s="85"/>
      <c r="M28" s="85"/>
      <c r="N28" s="85"/>
      <c r="O28" s="85"/>
      <c r="P28" s="85"/>
      <c r="Q28" s="85"/>
      <c r="R28" s="85"/>
      <c r="S28" s="85"/>
      <c r="T28" s="85"/>
      <c r="U28" s="85"/>
      <c r="V28" s="85"/>
      <c r="W28" s="85"/>
      <c r="X28" s="85"/>
      <c r="Y28" s="85"/>
      <c r="Z28" s="85"/>
      <c r="AA28" s="85"/>
    </row>
    <row r="29" spans="1:27">
      <c r="A29" s="85"/>
      <c r="B29" s="85"/>
      <c r="C29" s="85"/>
      <c r="D29" s="85"/>
      <c r="E29" s="85"/>
      <c r="F29" s="85"/>
      <c r="G29" s="85"/>
      <c r="H29" s="85"/>
      <c r="I29" s="85"/>
      <c r="J29" s="85"/>
      <c r="K29" s="85"/>
      <c r="L29" s="85"/>
      <c r="M29" s="85"/>
      <c r="N29" s="85"/>
      <c r="O29" s="85"/>
      <c r="P29" s="85"/>
      <c r="Q29" s="85"/>
      <c r="R29" s="85"/>
      <c r="S29" s="85"/>
      <c r="T29" s="85"/>
      <c r="U29" s="85"/>
      <c r="V29" s="85"/>
      <c r="W29" s="85"/>
      <c r="X29" s="85"/>
      <c r="Y29" s="85"/>
      <c r="Z29" s="85"/>
      <c r="AA29" s="85"/>
    </row>
    <row r="30" spans="1:27">
      <c r="A30" s="85"/>
      <c r="B30" s="85"/>
      <c r="C30" s="85"/>
      <c r="D30" s="85"/>
      <c r="E30" s="85"/>
      <c r="F30" s="85"/>
      <c r="G30" s="85"/>
      <c r="H30" s="85"/>
      <c r="I30" s="85"/>
      <c r="J30" s="85"/>
      <c r="K30" s="85"/>
      <c r="L30" s="85"/>
      <c r="M30" s="85"/>
      <c r="N30" s="85"/>
      <c r="O30" s="85"/>
      <c r="P30" s="85"/>
      <c r="Q30" s="85"/>
      <c r="R30" s="85"/>
      <c r="S30" s="85"/>
      <c r="T30" s="85"/>
      <c r="U30" s="85"/>
      <c r="V30" s="85"/>
      <c r="W30" s="85"/>
      <c r="X30" s="85"/>
      <c r="Y30" s="85"/>
      <c r="Z30" s="85"/>
      <c r="AA30" s="85"/>
    </row>
    <row r="31" spans="1:27">
      <c r="A31" s="85"/>
      <c r="B31" s="85"/>
      <c r="C31" s="85"/>
      <c r="D31" s="85"/>
      <c r="E31" s="85"/>
      <c r="F31" s="85"/>
      <c r="G31" s="85"/>
      <c r="H31" s="85"/>
      <c r="I31" s="85"/>
      <c r="J31" s="85"/>
      <c r="K31" s="85"/>
      <c r="L31" s="85"/>
      <c r="M31" s="85"/>
      <c r="N31" s="85"/>
      <c r="O31" s="85"/>
      <c r="P31" s="85"/>
      <c r="Q31" s="85"/>
      <c r="R31" s="85"/>
      <c r="S31" s="85"/>
      <c r="T31" s="85"/>
      <c r="U31" s="85"/>
      <c r="V31" s="85"/>
      <c r="W31" s="85"/>
      <c r="X31" s="85"/>
      <c r="Y31" s="85"/>
      <c r="Z31" s="85"/>
      <c r="AA31" s="85"/>
    </row>
    <row r="32" spans="1:27">
      <c r="A32" s="85"/>
      <c r="B32" s="85"/>
      <c r="C32" s="85"/>
      <c r="D32" s="85"/>
      <c r="E32" s="85"/>
      <c r="F32" s="85"/>
      <c r="G32" s="85"/>
      <c r="H32" s="85"/>
      <c r="I32" s="85"/>
      <c r="J32" s="85"/>
      <c r="K32" s="85"/>
      <c r="L32" s="85"/>
      <c r="M32" s="85"/>
      <c r="N32" s="85"/>
      <c r="O32" s="85"/>
      <c r="P32" s="85"/>
      <c r="Q32" s="85"/>
      <c r="R32" s="85"/>
      <c r="S32" s="85"/>
      <c r="T32" s="85"/>
      <c r="U32" s="85"/>
      <c r="V32" s="85"/>
      <c r="W32" s="85"/>
      <c r="X32" s="85"/>
      <c r="Y32" s="85"/>
      <c r="Z32" s="85"/>
      <c r="AA32" s="85"/>
    </row>
    <row r="33" spans="1:27">
      <c r="A33" s="85"/>
      <c r="B33" s="85"/>
      <c r="C33" s="85"/>
      <c r="D33" s="85"/>
      <c r="E33" s="85"/>
      <c r="F33" s="85"/>
      <c r="G33" s="85"/>
      <c r="H33" s="85"/>
      <c r="I33" s="85"/>
      <c r="J33" s="85"/>
      <c r="K33" s="85"/>
      <c r="L33" s="85"/>
      <c r="M33" s="85"/>
      <c r="N33" s="85"/>
      <c r="O33" s="85"/>
      <c r="P33" s="85"/>
      <c r="Q33" s="85"/>
      <c r="R33" s="85"/>
      <c r="S33" s="85"/>
      <c r="T33" s="85"/>
      <c r="U33" s="85"/>
      <c r="V33" s="85"/>
      <c r="W33" s="85"/>
      <c r="X33" s="85"/>
      <c r="Y33" s="85"/>
      <c r="Z33" s="85"/>
      <c r="AA33" s="85"/>
    </row>
  </sheetData>
  <mergeCells count="17">
    <mergeCell ref="S17:T17"/>
    <mergeCell ref="S16:T16"/>
    <mergeCell ref="S14:Y14"/>
    <mergeCell ref="S15:T15"/>
    <mergeCell ref="H1:Q3"/>
    <mergeCell ref="S22:T22"/>
    <mergeCell ref="S21:T21"/>
    <mergeCell ref="S20:T20"/>
    <mergeCell ref="S19:T19"/>
    <mergeCell ref="S18:T18"/>
    <mergeCell ref="B5:G5"/>
    <mergeCell ref="I10:J10"/>
    <mergeCell ref="I9:J9"/>
    <mergeCell ref="I8:J8"/>
    <mergeCell ref="I7:J7"/>
    <mergeCell ref="I6:J6"/>
    <mergeCell ref="I5:J5"/>
  </mergeCells>
  <pageMargins left="0.7" right="0.7" top="0.75" bottom="0.75" header="0.3" footer="0.3"/>
  <pageSetup scale="36" orientation="portrait" horizontalDpi="4294967293" r:id="rId1"/>
  <drawing r:id="rId2"/>
  <legacyDrawing r:id="rId3"/>
  <controls>
    <mc:AlternateContent xmlns:mc="http://schemas.openxmlformats.org/markup-compatibility/2006">
      <mc:Choice Requires="x14">
        <control shapeId="9218" r:id="rId4" name="CommandButton2">
          <controlPr defaultSize="0" autoLine="0" r:id="rId5">
            <anchor moveWithCells="1">
              <from>
                <xdr:col>3</xdr:col>
                <xdr:colOff>542925</xdr:colOff>
                <xdr:row>23</xdr:row>
                <xdr:rowOff>19050</xdr:rowOff>
              </from>
              <to>
                <xdr:col>5</xdr:col>
                <xdr:colOff>266700</xdr:colOff>
                <xdr:row>26</xdr:row>
                <xdr:rowOff>152400</xdr:rowOff>
              </to>
            </anchor>
          </controlPr>
        </control>
      </mc:Choice>
      <mc:Fallback>
        <control shapeId="9218" r:id="rId4" name="CommandButton2"/>
      </mc:Fallback>
    </mc:AlternateContent>
    <mc:AlternateContent xmlns:mc="http://schemas.openxmlformats.org/markup-compatibility/2006">
      <mc:Choice Requires="x14">
        <control shapeId="9217" r:id="rId6" name="CommandButton1">
          <controlPr defaultSize="0" autoLine="0" r:id="rId7">
            <anchor moveWithCells="1">
              <from>
                <xdr:col>1</xdr:col>
                <xdr:colOff>57150</xdr:colOff>
                <xdr:row>23</xdr:row>
                <xdr:rowOff>19050</xdr:rowOff>
              </from>
              <to>
                <xdr:col>2</xdr:col>
                <xdr:colOff>914400</xdr:colOff>
                <xdr:row>26</xdr:row>
                <xdr:rowOff>152400</xdr:rowOff>
              </to>
            </anchor>
          </controlPr>
        </control>
      </mc:Choice>
      <mc:Fallback>
        <control shapeId="9217" r:id="rId6" name="CommandButton1"/>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946C-32BE-4C46-82EE-26D84A279AB6}">
  <sheetPr codeName="Hoja7">
    <tabColor theme="4" tint="0.39997558519241921"/>
  </sheetPr>
  <dimension ref="A1:AF67"/>
  <sheetViews>
    <sheetView topLeftCell="H11" zoomScale="60" zoomScaleNormal="60" workbookViewId="0">
      <selection activeCell="K17" sqref="K17:N18"/>
    </sheetView>
  </sheetViews>
  <sheetFormatPr baseColWidth="10" defaultRowHeight="15"/>
  <cols>
    <col min="2" max="2" width="13" customWidth="1"/>
    <col min="3" max="3" width="16" customWidth="1"/>
    <col min="4" max="5" width="11.7109375" bestFit="1" customWidth="1"/>
    <col min="6" max="6" width="11.5703125" bestFit="1" customWidth="1"/>
    <col min="7" max="7" width="13.140625" customWidth="1"/>
    <col min="8" max="8" width="13.7109375" customWidth="1"/>
    <col min="9" max="9" width="13.28515625" customWidth="1"/>
    <col min="10" max="11" width="11.7109375" bestFit="1" customWidth="1"/>
    <col min="12" max="12" width="11.5703125" bestFit="1" customWidth="1"/>
    <col min="13" max="13" width="14.85546875" customWidth="1"/>
    <col min="14" max="14" width="11.7109375" bestFit="1" customWidth="1"/>
    <col min="15" max="15" width="15.28515625" customWidth="1"/>
    <col min="16" max="16" width="12.5703125" bestFit="1" customWidth="1"/>
    <col min="17" max="17" width="13.5703125" customWidth="1"/>
    <col min="18" max="18" width="11.5703125" bestFit="1" customWidth="1"/>
    <col min="19" max="20" width="12.42578125" bestFit="1" customWidth="1"/>
    <col min="21" max="22" width="11.5703125" bestFit="1" customWidth="1"/>
    <col min="26" max="26" width="12" customWidth="1"/>
  </cols>
  <sheetData>
    <row r="1" spans="1:32" ht="15" customHeight="1">
      <c r="A1" s="135"/>
      <c r="B1" s="135"/>
      <c r="C1" s="135"/>
      <c r="D1" s="135"/>
      <c r="E1" s="135"/>
      <c r="F1" s="135"/>
      <c r="G1" s="135"/>
      <c r="H1" s="143"/>
      <c r="I1" s="143"/>
      <c r="J1" s="314" t="s">
        <v>67</v>
      </c>
      <c r="K1" s="314"/>
      <c r="L1" s="314"/>
      <c r="M1" s="314"/>
      <c r="N1" s="314"/>
      <c r="O1" s="314"/>
      <c r="P1" s="314"/>
      <c r="Q1" s="314"/>
      <c r="R1" s="314"/>
      <c r="S1" s="138"/>
      <c r="T1" s="135"/>
      <c r="U1" s="135"/>
      <c r="V1" s="135"/>
      <c r="W1" s="135"/>
      <c r="X1" s="135"/>
      <c r="Y1" s="135"/>
      <c r="Z1" s="135"/>
      <c r="AA1" s="135"/>
      <c r="AB1" s="135"/>
      <c r="AC1" s="135"/>
      <c r="AD1" s="135"/>
      <c r="AE1" s="135"/>
      <c r="AF1" s="135"/>
    </row>
    <row r="2" spans="1:32" ht="15" customHeight="1">
      <c r="A2" s="135"/>
      <c r="B2" s="135"/>
      <c r="C2" s="135"/>
      <c r="D2" s="135"/>
      <c r="E2" s="135"/>
      <c r="F2" s="135"/>
      <c r="G2" s="143"/>
      <c r="H2" s="143"/>
      <c r="I2" s="143"/>
      <c r="J2" s="314"/>
      <c r="K2" s="314"/>
      <c r="L2" s="314"/>
      <c r="M2" s="314"/>
      <c r="N2" s="314"/>
      <c r="O2" s="314"/>
      <c r="P2" s="314"/>
      <c r="Q2" s="314"/>
      <c r="R2" s="314"/>
      <c r="S2" s="138"/>
      <c r="T2" s="135"/>
      <c r="U2" s="135"/>
      <c r="V2" s="135"/>
      <c r="W2" s="135"/>
      <c r="X2" s="135"/>
      <c r="Y2" s="135"/>
      <c r="Z2" s="135"/>
      <c r="AA2" s="135"/>
      <c r="AB2" s="135"/>
      <c r="AC2" s="135"/>
      <c r="AD2" s="135"/>
      <c r="AE2" s="135"/>
      <c r="AF2" s="135"/>
    </row>
    <row r="3" spans="1:32" ht="15" customHeight="1">
      <c r="A3" s="135"/>
      <c r="B3" s="135"/>
      <c r="C3" s="135"/>
      <c r="D3" s="135"/>
      <c r="E3" s="135"/>
      <c r="F3" s="135"/>
      <c r="G3" s="143"/>
      <c r="H3" s="143"/>
      <c r="I3" s="143"/>
      <c r="J3" s="314"/>
      <c r="K3" s="314"/>
      <c r="L3" s="314"/>
      <c r="M3" s="314"/>
      <c r="N3" s="314"/>
      <c r="O3" s="314"/>
      <c r="P3" s="314"/>
      <c r="Q3" s="314"/>
      <c r="R3" s="314"/>
      <c r="S3" s="138"/>
      <c r="T3" s="135"/>
      <c r="U3" s="135"/>
      <c r="V3" s="135"/>
      <c r="W3" s="135"/>
      <c r="X3" s="135"/>
      <c r="Y3" s="135"/>
      <c r="Z3" s="135"/>
      <c r="AA3" s="135"/>
      <c r="AB3" s="135"/>
      <c r="AC3" s="135"/>
      <c r="AD3" s="135"/>
      <c r="AE3" s="135"/>
      <c r="AF3" s="135"/>
    </row>
    <row r="4" spans="1:32" ht="15" customHeight="1">
      <c r="A4" s="135"/>
      <c r="B4" s="135"/>
      <c r="C4" s="135"/>
      <c r="D4" s="135"/>
      <c r="E4" s="135"/>
      <c r="F4" s="135"/>
      <c r="G4" s="143"/>
      <c r="H4" s="143"/>
      <c r="I4" s="143"/>
      <c r="J4" s="314"/>
      <c r="K4" s="314"/>
      <c r="L4" s="314"/>
      <c r="M4" s="314"/>
      <c r="N4" s="314"/>
      <c r="O4" s="314"/>
      <c r="P4" s="314"/>
      <c r="Q4" s="314"/>
      <c r="R4" s="314"/>
      <c r="S4" s="138"/>
      <c r="T4" s="135"/>
      <c r="U4" s="135"/>
      <c r="V4" s="135"/>
      <c r="W4" s="135"/>
      <c r="X4" s="135"/>
      <c r="Y4" s="135"/>
      <c r="Z4" s="135"/>
      <c r="AA4" s="135"/>
      <c r="AB4" s="135"/>
      <c r="AC4" s="135"/>
      <c r="AD4" s="135"/>
      <c r="AE4" s="135"/>
      <c r="AF4" s="135"/>
    </row>
    <row r="5" spans="1:32" ht="15" customHeight="1">
      <c r="A5" s="135"/>
      <c r="B5" s="315" t="s">
        <v>68</v>
      </c>
      <c r="C5" s="315"/>
      <c r="D5" s="315"/>
      <c r="E5" s="135"/>
      <c r="F5" s="135"/>
      <c r="G5" s="143"/>
      <c r="H5" s="143"/>
      <c r="I5" s="143"/>
      <c r="J5" s="316" t="s">
        <v>71</v>
      </c>
      <c r="K5" s="316"/>
      <c r="L5" s="316"/>
      <c r="M5" s="144"/>
      <c r="N5" s="144"/>
      <c r="O5" s="144"/>
      <c r="P5" s="144"/>
      <c r="Q5" s="144"/>
      <c r="R5" s="144"/>
      <c r="S5" s="317" t="s">
        <v>72</v>
      </c>
      <c r="T5" s="317"/>
      <c r="U5" s="317"/>
      <c r="V5" s="135"/>
      <c r="W5" s="135"/>
      <c r="X5" s="135"/>
      <c r="Y5" s="135"/>
      <c r="Z5" s="135"/>
      <c r="AA5" s="135"/>
      <c r="AB5" s="135"/>
      <c r="AC5" s="135"/>
      <c r="AD5" s="135"/>
      <c r="AE5" s="135"/>
      <c r="AF5" s="135"/>
    </row>
    <row r="6" spans="1:32" ht="15" customHeight="1">
      <c r="A6" s="135"/>
      <c r="B6" s="315"/>
      <c r="C6" s="315"/>
      <c r="D6" s="315"/>
      <c r="E6" s="139"/>
      <c r="F6" s="139"/>
      <c r="G6" s="139"/>
      <c r="H6" s="139"/>
      <c r="I6" s="139"/>
      <c r="J6" s="316"/>
      <c r="K6" s="316"/>
      <c r="L6" s="316"/>
      <c r="M6" s="144"/>
      <c r="N6" s="144"/>
      <c r="O6" s="144"/>
      <c r="P6" s="144"/>
      <c r="Q6" s="144"/>
      <c r="R6" s="144"/>
      <c r="S6" s="317"/>
      <c r="T6" s="317"/>
      <c r="U6" s="317"/>
      <c r="V6" s="139"/>
      <c r="W6" s="139"/>
      <c r="X6" s="139"/>
      <c r="Y6" s="139"/>
      <c r="Z6" s="139"/>
      <c r="AA6" s="139"/>
      <c r="AB6" s="139"/>
      <c r="AC6" s="139"/>
      <c r="AD6" s="139"/>
      <c r="AE6" s="135"/>
      <c r="AF6" s="135"/>
    </row>
    <row r="7" spans="1:32" ht="15" customHeight="1">
      <c r="A7" s="135"/>
      <c r="B7" s="315"/>
      <c r="C7" s="315"/>
      <c r="D7" s="315"/>
      <c r="E7" s="139"/>
      <c r="F7" s="139"/>
      <c r="G7" s="139"/>
      <c r="H7" s="139"/>
      <c r="I7" s="139"/>
      <c r="J7" s="316"/>
      <c r="K7" s="316"/>
      <c r="L7" s="316"/>
      <c r="M7" s="138"/>
      <c r="N7" s="138"/>
      <c r="O7" s="138"/>
      <c r="P7" s="138"/>
      <c r="Q7" s="138"/>
      <c r="R7" s="138"/>
      <c r="S7" s="317"/>
      <c r="T7" s="317"/>
      <c r="U7" s="317"/>
      <c r="V7" s="139"/>
      <c r="W7" s="139"/>
      <c r="X7" s="139"/>
      <c r="Y7" s="139"/>
      <c r="Z7" s="139"/>
      <c r="AA7" s="139"/>
      <c r="AB7" s="139"/>
      <c r="AC7" s="139"/>
      <c r="AD7" s="139"/>
      <c r="AE7" s="135"/>
      <c r="AF7" s="135"/>
    </row>
    <row r="8" spans="1:32" ht="16.5">
      <c r="A8" s="135"/>
      <c r="B8" s="139"/>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c r="AC8" s="139"/>
      <c r="AD8" s="139"/>
      <c r="AE8" s="135"/>
      <c r="AF8" s="135"/>
    </row>
    <row r="9" spans="1:32" ht="62.25" customHeight="1">
      <c r="A9" s="321"/>
      <c r="B9" s="321"/>
      <c r="C9" s="146" t="s">
        <v>5</v>
      </c>
      <c r="D9" s="146" t="s">
        <v>6</v>
      </c>
      <c r="E9" s="146" t="s">
        <v>7</v>
      </c>
      <c r="F9" s="139"/>
      <c r="G9" s="135"/>
      <c r="H9" s="135"/>
      <c r="I9" s="320"/>
      <c r="J9" s="320"/>
      <c r="K9" s="146" t="s">
        <v>5</v>
      </c>
      <c r="L9" s="146" t="s">
        <v>6</v>
      </c>
      <c r="M9" s="146" t="s">
        <v>7</v>
      </c>
      <c r="N9" s="146" t="s">
        <v>15</v>
      </c>
      <c r="O9" s="135"/>
      <c r="P9" s="135"/>
      <c r="Q9" s="139"/>
      <c r="R9" s="321"/>
      <c r="S9" s="321"/>
      <c r="T9" s="146" t="s">
        <v>5</v>
      </c>
      <c r="U9" s="146" t="s">
        <v>6</v>
      </c>
      <c r="V9" s="146" t="s">
        <v>7</v>
      </c>
      <c r="W9" s="146" t="s">
        <v>15</v>
      </c>
      <c r="X9" s="146" t="s">
        <v>20</v>
      </c>
      <c r="Y9" s="139"/>
      <c r="Z9" s="139"/>
      <c r="AA9" s="139"/>
      <c r="AB9" s="139"/>
      <c r="AC9" s="139"/>
      <c r="AD9" s="139"/>
      <c r="AE9" s="139"/>
      <c r="AF9" s="139"/>
    </row>
    <row r="10" spans="1:32" ht="45" customHeight="1">
      <c r="A10" s="319" t="s">
        <v>8</v>
      </c>
      <c r="B10" s="319"/>
      <c r="C10" s="147">
        <v>3.8</v>
      </c>
      <c r="D10" s="147">
        <v>5.3</v>
      </c>
      <c r="E10" s="147">
        <v>7.5</v>
      </c>
      <c r="F10" s="139"/>
      <c r="G10" s="135"/>
      <c r="H10" s="135"/>
      <c r="I10" s="319" t="s">
        <v>8</v>
      </c>
      <c r="J10" s="319"/>
      <c r="K10" s="147">
        <v>3.8</v>
      </c>
      <c r="L10" s="147">
        <v>5.3</v>
      </c>
      <c r="M10" s="147">
        <v>7.5</v>
      </c>
      <c r="N10" s="147">
        <v>6.5</v>
      </c>
      <c r="O10" s="135"/>
      <c r="P10" s="135"/>
      <c r="Q10" s="139"/>
      <c r="R10" s="319" t="s">
        <v>8</v>
      </c>
      <c r="S10" s="319"/>
      <c r="T10" s="147">
        <v>3.8</v>
      </c>
      <c r="U10" s="147">
        <v>5.3</v>
      </c>
      <c r="V10" s="147">
        <v>7.5</v>
      </c>
      <c r="W10" s="147">
        <v>4.5</v>
      </c>
      <c r="X10" s="147">
        <v>5.3</v>
      </c>
      <c r="Y10" s="135"/>
      <c r="Z10" s="135"/>
      <c r="AA10" s="135"/>
      <c r="AB10" s="139"/>
      <c r="AC10" s="139"/>
      <c r="AD10" s="139"/>
      <c r="AE10" s="139"/>
      <c r="AF10" s="139"/>
    </row>
    <row r="11" spans="1:32" ht="41.25" customHeight="1">
      <c r="A11" s="319" t="s">
        <v>9</v>
      </c>
      <c r="B11" s="319"/>
      <c r="C11" s="148">
        <v>2.75</v>
      </c>
      <c r="D11" s="148">
        <v>4.5</v>
      </c>
      <c r="E11" s="148">
        <v>6.1</v>
      </c>
      <c r="F11" s="139"/>
      <c r="G11" s="135"/>
      <c r="H11" s="135"/>
      <c r="I11" s="319" t="s">
        <v>9</v>
      </c>
      <c r="J11" s="319"/>
      <c r="K11" s="148">
        <v>2.8</v>
      </c>
      <c r="L11" s="148">
        <v>4.8</v>
      </c>
      <c r="M11" s="148">
        <v>6.35</v>
      </c>
      <c r="N11" s="148">
        <v>4.5</v>
      </c>
      <c r="O11" s="135"/>
      <c r="P11" s="135"/>
      <c r="Q11" s="139"/>
      <c r="R11" s="319" t="s">
        <v>9</v>
      </c>
      <c r="S11" s="319"/>
      <c r="T11" s="147">
        <v>2.65</v>
      </c>
      <c r="U11" s="148">
        <v>4.1500000000000004</v>
      </c>
      <c r="V11" s="148">
        <v>5.7</v>
      </c>
      <c r="W11" s="148">
        <v>3.9</v>
      </c>
      <c r="X11" s="147">
        <v>4.5</v>
      </c>
      <c r="Y11" s="135"/>
      <c r="Z11" s="135"/>
      <c r="AA11" s="135"/>
      <c r="AB11" s="139"/>
      <c r="AC11" s="139"/>
      <c r="AD11" s="139"/>
      <c r="AE11" s="139"/>
      <c r="AF11" s="139"/>
    </row>
    <row r="12" spans="1:32" ht="30" customHeight="1">
      <c r="A12" s="319" t="s">
        <v>10</v>
      </c>
      <c r="B12" s="319"/>
      <c r="C12" s="149"/>
      <c r="D12" s="150">
        <v>85000</v>
      </c>
      <c r="E12" s="151"/>
      <c r="F12" s="139"/>
      <c r="G12" s="135"/>
      <c r="H12" s="135"/>
      <c r="I12" s="319" t="s">
        <v>10</v>
      </c>
      <c r="J12" s="319"/>
      <c r="K12" s="165"/>
      <c r="L12" s="169">
        <v>105000</v>
      </c>
      <c r="M12" s="158"/>
      <c r="N12" s="159"/>
      <c r="O12" s="135"/>
      <c r="P12" s="135"/>
      <c r="Q12" s="139"/>
      <c r="R12" s="319" t="s">
        <v>10</v>
      </c>
      <c r="S12" s="319"/>
      <c r="T12" s="149"/>
      <c r="U12" s="175"/>
      <c r="V12" s="150">
        <v>125000</v>
      </c>
      <c r="W12" s="324"/>
      <c r="X12" s="324"/>
      <c r="Y12" s="135"/>
      <c r="Z12" s="135"/>
      <c r="AA12" s="135"/>
      <c r="AB12" s="139"/>
      <c r="AC12" s="139"/>
      <c r="AD12" s="139"/>
      <c r="AE12" s="139"/>
      <c r="AF12" s="139"/>
    </row>
    <row r="13" spans="1:32" ht="16.5">
      <c r="A13" s="319" t="s">
        <v>46</v>
      </c>
      <c r="B13" s="319"/>
      <c r="C13" s="152">
        <v>0.35</v>
      </c>
      <c r="D13" s="152">
        <v>0.25</v>
      </c>
      <c r="E13" s="152">
        <v>0.4</v>
      </c>
      <c r="F13" s="139"/>
      <c r="G13" s="135"/>
      <c r="H13" s="135"/>
      <c r="I13" s="319" t="s">
        <v>11</v>
      </c>
      <c r="J13" s="319"/>
      <c r="K13" s="170">
        <v>0.28000000000000003</v>
      </c>
      <c r="L13" s="170">
        <v>0.31</v>
      </c>
      <c r="M13" s="170">
        <v>0.17</v>
      </c>
      <c r="N13" s="170">
        <v>0.24</v>
      </c>
      <c r="O13" s="135"/>
      <c r="P13" s="135"/>
      <c r="Q13" s="139"/>
      <c r="R13" s="319" t="s">
        <v>11</v>
      </c>
      <c r="S13" s="319"/>
      <c r="T13" s="170">
        <v>0.16</v>
      </c>
      <c r="U13" s="152">
        <v>0.21</v>
      </c>
      <c r="V13" s="152">
        <v>0.31</v>
      </c>
      <c r="W13" s="152">
        <v>0.17</v>
      </c>
      <c r="X13" s="170">
        <v>0.15</v>
      </c>
      <c r="Y13" s="135"/>
      <c r="Z13" s="135"/>
      <c r="AA13" s="135"/>
      <c r="AB13" s="139"/>
      <c r="AC13" s="139"/>
      <c r="AD13" s="139"/>
      <c r="AE13" s="139"/>
      <c r="AF13" s="139"/>
    </row>
    <row r="14" spans="1:32" ht="16.5">
      <c r="A14" s="319" t="s">
        <v>38</v>
      </c>
      <c r="B14" s="319"/>
      <c r="C14" s="153">
        <f>C10-C11</f>
        <v>1.0499999999999998</v>
      </c>
      <c r="D14" s="153">
        <f>D10-D11</f>
        <v>0.79999999999999982</v>
      </c>
      <c r="E14" s="153">
        <f>E10-E11</f>
        <v>1.4000000000000004</v>
      </c>
      <c r="F14" s="140"/>
      <c r="G14" s="139"/>
      <c r="H14" s="139"/>
      <c r="I14" s="319" t="s">
        <v>38</v>
      </c>
      <c r="J14" s="319"/>
      <c r="K14" s="153">
        <f>K10-K11</f>
        <v>1</v>
      </c>
      <c r="L14" s="153">
        <f>L10-L11</f>
        <v>0.5</v>
      </c>
      <c r="M14" s="153">
        <f>M10-M11</f>
        <v>1.1500000000000004</v>
      </c>
      <c r="N14" s="153">
        <f>N10-N11</f>
        <v>2</v>
      </c>
      <c r="O14" s="137"/>
      <c r="P14" s="135"/>
      <c r="Q14" s="139"/>
      <c r="R14" s="319" t="s">
        <v>38</v>
      </c>
      <c r="S14" s="319"/>
      <c r="T14" s="153">
        <f>T10-T11</f>
        <v>1.1499999999999999</v>
      </c>
      <c r="U14" s="153">
        <f>U10-U11</f>
        <v>1.1499999999999995</v>
      </c>
      <c r="V14" s="153">
        <f>V10-V11</f>
        <v>1.7999999999999998</v>
      </c>
      <c r="W14" s="153">
        <f>W10-W11</f>
        <v>0.60000000000000009</v>
      </c>
      <c r="X14" s="153">
        <f>X10-X11</f>
        <v>0.79999999999999982</v>
      </c>
      <c r="Y14" s="136"/>
      <c r="Z14" s="135"/>
      <c r="AA14" s="135"/>
      <c r="AB14" s="139"/>
      <c r="AC14" s="139"/>
      <c r="AD14" s="139"/>
      <c r="AE14" s="139"/>
      <c r="AF14" s="139"/>
    </row>
    <row r="15" spans="1:32" ht="16.5">
      <c r="A15" s="319" t="s">
        <v>42</v>
      </c>
      <c r="B15" s="319"/>
      <c r="C15" s="153">
        <f>C14*C13</f>
        <v>0.36749999999999994</v>
      </c>
      <c r="D15" s="153">
        <f>D14*D13</f>
        <v>0.19999999999999996</v>
      </c>
      <c r="E15" s="153">
        <f>E14*E13</f>
        <v>0.56000000000000016</v>
      </c>
      <c r="F15" s="140"/>
      <c r="G15" s="139"/>
      <c r="H15" s="139"/>
      <c r="I15" s="319" t="s">
        <v>54</v>
      </c>
      <c r="J15" s="319"/>
      <c r="K15" s="153">
        <f>K14*K13</f>
        <v>0.28000000000000003</v>
      </c>
      <c r="L15" s="171">
        <f>L14*L13</f>
        <v>0.155</v>
      </c>
      <c r="M15" s="171">
        <f>M14*M13</f>
        <v>0.19550000000000006</v>
      </c>
      <c r="N15" s="153">
        <f>N14*N13</f>
        <v>0.48</v>
      </c>
      <c r="O15" s="141"/>
      <c r="P15" s="139"/>
      <c r="Q15" s="139"/>
      <c r="R15" s="319" t="s">
        <v>42</v>
      </c>
      <c r="S15" s="319"/>
      <c r="T15" s="153">
        <f>T14*T13</f>
        <v>0.184</v>
      </c>
      <c r="U15" s="153">
        <f>U14*U13</f>
        <v>0.24149999999999988</v>
      </c>
      <c r="V15" s="153">
        <f>V14*V13</f>
        <v>0.55799999999999994</v>
      </c>
      <c r="W15" s="153">
        <f>W14*W13</f>
        <v>0.10200000000000002</v>
      </c>
      <c r="X15" s="153">
        <f>X14*X13</f>
        <v>0.11999999999999997</v>
      </c>
      <c r="Y15" s="140"/>
      <c r="Z15" s="139"/>
      <c r="AA15" s="139"/>
      <c r="AB15" s="139"/>
      <c r="AC15" s="139"/>
      <c r="AD15" s="139"/>
      <c r="AE15" s="139"/>
      <c r="AF15" s="139"/>
    </row>
    <row r="16" spans="1:32" ht="16.5">
      <c r="A16" s="319" t="s">
        <v>43</v>
      </c>
      <c r="B16" s="319"/>
      <c r="C16" s="154"/>
      <c r="D16" s="155">
        <f>C15+D15+E15</f>
        <v>1.1274999999999999</v>
      </c>
      <c r="E16" s="156"/>
      <c r="F16" s="140"/>
      <c r="G16" s="139"/>
      <c r="H16" s="139"/>
      <c r="I16" s="319" t="s">
        <v>55</v>
      </c>
      <c r="J16" s="319"/>
      <c r="K16" s="165"/>
      <c r="L16" s="172">
        <f>K15+L15+M15+N15</f>
        <v>1.1105</v>
      </c>
      <c r="M16" s="163"/>
      <c r="N16" s="159"/>
      <c r="O16" s="140"/>
      <c r="P16" s="139"/>
      <c r="Q16" s="139"/>
      <c r="R16" s="319" t="s">
        <v>60</v>
      </c>
      <c r="S16" s="319"/>
      <c r="T16" s="158"/>
      <c r="U16" s="163"/>
      <c r="V16" s="172">
        <f>T15+U15+V15+W15+X15</f>
        <v>1.2054999999999998</v>
      </c>
      <c r="W16" s="163"/>
      <c r="X16" s="159"/>
      <c r="Y16" s="140"/>
      <c r="Z16" s="139"/>
      <c r="AA16" s="139"/>
      <c r="AB16" s="139"/>
      <c r="AC16" s="139"/>
      <c r="AD16" s="139"/>
      <c r="AE16" s="139"/>
      <c r="AF16" s="139"/>
    </row>
    <row r="17" spans="1:32" ht="39" customHeight="1">
      <c r="A17" s="319" t="s">
        <v>45</v>
      </c>
      <c r="B17" s="319"/>
      <c r="C17" s="157"/>
      <c r="D17" s="158">
        <f>D12/D16</f>
        <v>75388.026607538806</v>
      </c>
      <c r="E17" s="159"/>
      <c r="F17" s="178" t="s">
        <v>58</v>
      </c>
      <c r="G17" s="135"/>
      <c r="H17" s="135"/>
      <c r="I17" s="319" t="s">
        <v>56</v>
      </c>
      <c r="J17" s="319"/>
      <c r="K17" s="262"/>
      <c r="L17" s="263">
        <f>L12/L16</f>
        <v>94552.00360198108</v>
      </c>
      <c r="M17" s="264"/>
      <c r="N17" s="265"/>
      <c r="O17" s="178" t="s">
        <v>58</v>
      </c>
      <c r="P17" s="135"/>
      <c r="Q17" s="135"/>
      <c r="R17" s="319" t="s">
        <v>56</v>
      </c>
      <c r="S17" s="319"/>
      <c r="T17" s="165"/>
      <c r="U17" s="158"/>
      <c r="V17" s="158">
        <f>V12/V16</f>
        <v>103691.41435089176</v>
      </c>
      <c r="W17" s="158"/>
      <c r="X17" s="159"/>
      <c r="Y17" s="178" t="s">
        <v>58</v>
      </c>
      <c r="Z17" s="135"/>
      <c r="AA17" s="135"/>
      <c r="AB17" s="135"/>
      <c r="AC17" s="135"/>
      <c r="AD17" s="135"/>
      <c r="AE17" s="135"/>
      <c r="AF17" s="135"/>
    </row>
    <row r="18" spans="1:32" ht="42.75" customHeight="1">
      <c r="A18" s="319" t="s">
        <v>50</v>
      </c>
      <c r="B18" s="319"/>
      <c r="C18" s="153">
        <f>D17*C13</f>
        <v>26385.809312638579</v>
      </c>
      <c r="D18" s="160">
        <f>D17*D13</f>
        <v>18847.006651884702</v>
      </c>
      <c r="E18" s="160">
        <f>D17*E13</f>
        <v>30155.210643015525</v>
      </c>
      <c r="F18" s="179">
        <f>C18+D18+E18</f>
        <v>75388.026607538806</v>
      </c>
      <c r="G18" s="135"/>
      <c r="H18" s="135"/>
      <c r="I18" s="319" t="s">
        <v>50</v>
      </c>
      <c r="J18" s="319"/>
      <c r="K18" s="260">
        <f>L17*K13</f>
        <v>26474.561008554705</v>
      </c>
      <c r="L18" s="266">
        <f>L17*L13</f>
        <v>29311.121116614133</v>
      </c>
      <c r="M18" s="266">
        <f>L17*M13</f>
        <v>16073.840612336784</v>
      </c>
      <c r="N18" s="260">
        <f>L17*N13</f>
        <v>22692.480864475459</v>
      </c>
      <c r="O18" s="179">
        <f>K18+L18+M18+N18</f>
        <v>94552.003601981094</v>
      </c>
      <c r="P18" s="135"/>
      <c r="Q18" s="135"/>
      <c r="R18" s="319" t="s">
        <v>61</v>
      </c>
      <c r="S18" s="319"/>
      <c r="T18" s="160">
        <f>V17*T13</f>
        <v>16590.626296142684</v>
      </c>
      <c r="U18" s="176">
        <f>V17*U13</f>
        <v>21775.19701368727</v>
      </c>
      <c r="V18" s="176">
        <f>V17*V13</f>
        <v>32144.338448776445</v>
      </c>
      <c r="W18" s="176">
        <f>V17*W13</f>
        <v>17627.540439651602</v>
      </c>
      <c r="X18" s="160">
        <f>V17*X13</f>
        <v>15553.712152633763</v>
      </c>
      <c r="Y18" s="180">
        <f>T18+U18+V18+W18+X18</f>
        <v>103691.41435089175</v>
      </c>
      <c r="Z18" s="135"/>
      <c r="AA18" s="135"/>
      <c r="AB18" s="135"/>
      <c r="AC18" s="135"/>
      <c r="AD18" s="135"/>
      <c r="AE18" s="135"/>
      <c r="AF18" s="135"/>
    </row>
    <row r="19" spans="1:32" ht="35.25" customHeight="1">
      <c r="A19" s="323" t="s">
        <v>47</v>
      </c>
      <c r="B19" s="323"/>
      <c r="C19" s="160">
        <f>C10*C18</f>
        <v>100266.0753880266</v>
      </c>
      <c r="D19" s="153">
        <f>D10*D18</f>
        <v>99889.135254988912</v>
      </c>
      <c r="E19" s="260">
        <f>E10*E18</f>
        <v>226164.07982261645</v>
      </c>
      <c r="F19" s="135"/>
      <c r="G19" s="135"/>
      <c r="H19" s="135"/>
      <c r="I19" s="319" t="s">
        <v>47</v>
      </c>
      <c r="J19" s="319"/>
      <c r="K19" s="160">
        <f>K10*K18</f>
        <v>100603.33183250787</v>
      </c>
      <c r="L19" s="160">
        <f>L10*L18</f>
        <v>155348.94191805489</v>
      </c>
      <c r="M19" s="160">
        <f>M10*M18</f>
        <v>120553.80459252588</v>
      </c>
      <c r="N19" s="160">
        <f>N10*N18</f>
        <v>147501.12561909048</v>
      </c>
      <c r="O19" s="135"/>
      <c r="P19" s="135"/>
      <c r="Q19" s="135"/>
      <c r="R19" s="319" t="s">
        <v>47</v>
      </c>
      <c r="S19" s="319"/>
      <c r="T19" s="153">
        <f>T18*T10</f>
        <v>63044.379925342197</v>
      </c>
      <c r="U19" s="260">
        <f>U18*U10</f>
        <v>115408.54417254252</v>
      </c>
      <c r="V19" s="261">
        <f>V18*V10</f>
        <v>241082.53836582333</v>
      </c>
      <c r="W19" s="261">
        <f>W18*W10</f>
        <v>79323.931978432214</v>
      </c>
      <c r="X19" s="261">
        <f>X18*X10</f>
        <v>82434.674408958948</v>
      </c>
      <c r="Y19" s="135"/>
      <c r="Z19" s="135"/>
      <c r="AA19" s="135"/>
      <c r="AB19" s="135"/>
      <c r="AC19" s="135"/>
      <c r="AD19" s="135"/>
      <c r="AE19" s="135"/>
      <c r="AF19" s="135"/>
    </row>
    <row r="20" spans="1:32" ht="16.5">
      <c r="A20" s="319" t="s">
        <v>26</v>
      </c>
      <c r="B20" s="319"/>
      <c r="C20" s="160">
        <f>C18*C11</f>
        <v>72560.975609756089</v>
      </c>
      <c r="D20" s="153">
        <f>D18*D11</f>
        <v>84811.529933481157</v>
      </c>
      <c r="E20" s="260">
        <f>E18*E11</f>
        <v>183946.7849223947</v>
      </c>
      <c r="F20" s="135"/>
      <c r="G20" s="135"/>
      <c r="H20" s="135"/>
      <c r="I20" s="319" t="s">
        <v>26</v>
      </c>
      <c r="J20" s="319"/>
      <c r="K20" s="160">
        <f>K11*K18</f>
        <v>74128.770823953164</v>
      </c>
      <c r="L20" s="160">
        <f>L11*L18</f>
        <v>140693.38135974784</v>
      </c>
      <c r="M20" s="160">
        <f>M11*M18</f>
        <v>102068.88788833858</v>
      </c>
      <c r="N20" s="160">
        <f>N11*N18</f>
        <v>102116.16389013956</v>
      </c>
      <c r="O20" s="135"/>
      <c r="P20" s="135"/>
      <c r="Q20" s="135"/>
      <c r="R20" s="319" t="s">
        <v>26</v>
      </c>
      <c r="S20" s="319"/>
      <c r="T20" s="153">
        <f>T18*T11</f>
        <v>43965.159684778111</v>
      </c>
      <c r="U20" s="260">
        <f>U18*U11</f>
        <v>90367.067606802171</v>
      </c>
      <c r="V20" s="261">
        <f>V18*V11</f>
        <v>183222.72915802573</v>
      </c>
      <c r="W20" s="261">
        <f>W18*W11</f>
        <v>68747.407714641246</v>
      </c>
      <c r="X20" s="261">
        <f>X18*X11</f>
        <v>69991.704686851939</v>
      </c>
      <c r="Y20" s="135"/>
      <c r="Z20" s="135"/>
      <c r="AA20" s="135"/>
      <c r="AB20" s="135"/>
      <c r="AC20" s="135"/>
      <c r="AD20" s="135"/>
      <c r="AE20" s="135"/>
      <c r="AF20" s="135"/>
    </row>
    <row r="21" spans="1:32" ht="16.5">
      <c r="A21" s="319" t="s">
        <v>48</v>
      </c>
      <c r="B21" s="319"/>
      <c r="C21" s="161">
        <f>C19-C20</f>
        <v>27705.099778270509</v>
      </c>
      <c r="D21" s="161">
        <f>D19-D20</f>
        <v>15077.605321507755</v>
      </c>
      <c r="E21" s="161">
        <f>E19-E20</f>
        <v>42217.29490022175</v>
      </c>
      <c r="F21" s="135"/>
      <c r="G21" s="135"/>
      <c r="H21" s="135"/>
      <c r="I21" s="319" t="s">
        <v>48</v>
      </c>
      <c r="J21" s="319"/>
      <c r="K21" s="160">
        <f>K19-K20</f>
        <v>26474.561008554709</v>
      </c>
      <c r="L21" s="160">
        <f>L19-L20</f>
        <v>14655.560558307043</v>
      </c>
      <c r="M21" s="160">
        <f>M19-M20</f>
        <v>18484.916704187301</v>
      </c>
      <c r="N21" s="160">
        <f>N19-N20</f>
        <v>45384.961728950919</v>
      </c>
      <c r="O21" s="135"/>
      <c r="P21" s="135"/>
      <c r="Q21" s="135"/>
      <c r="R21" s="319" t="s">
        <v>48</v>
      </c>
      <c r="S21" s="319"/>
      <c r="T21" s="153">
        <f>T19-T20</f>
        <v>19079.220240564086</v>
      </c>
      <c r="U21" s="153">
        <f t="shared" ref="U21:X21" si="0">U19-U20</f>
        <v>25041.476565740348</v>
      </c>
      <c r="V21" s="153">
        <f t="shared" si="0"/>
        <v>57859.809207797603</v>
      </c>
      <c r="W21" s="153">
        <f t="shared" si="0"/>
        <v>10576.524263790969</v>
      </c>
      <c r="X21" s="153">
        <f t="shared" si="0"/>
        <v>12442.969722107009</v>
      </c>
      <c r="Y21" s="135"/>
      <c r="Z21" s="135"/>
      <c r="AA21" s="135"/>
      <c r="AB21" s="135"/>
      <c r="AC21" s="135"/>
      <c r="AD21" s="135"/>
      <c r="AE21" s="135"/>
      <c r="AF21" s="135"/>
    </row>
    <row r="22" spans="1:32" ht="16.5">
      <c r="A22" s="319" t="s">
        <v>51</v>
      </c>
      <c r="B22" s="319"/>
      <c r="C22" s="162"/>
      <c r="D22" s="163">
        <f>C21+D21+E21</f>
        <v>85000.000000000015</v>
      </c>
      <c r="E22" s="164"/>
      <c r="F22" s="135"/>
      <c r="G22" s="135"/>
      <c r="H22" s="135"/>
      <c r="I22" s="319" t="s">
        <v>51</v>
      </c>
      <c r="J22" s="319"/>
      <c r="K22" s="165"/>
      <c r="L22" s="158">
        <f>K21+L21+M21+N21</f>
        <v>104999.99999999997</v>
      </c>
      <c r="M22" s="158"/>
      <c r="N22" s="159"/>
      <c r="O22" s="135"/>
      <c r="P22" s="135"/>
      <c r="Q22" s="135"/>
      <c r="R22" s="319" t="s">
        <v>51</v>
      </c>
      <c r="S22" s="319"/>
      <c r="T22" s="158"/>
      <c r="U22" s="158"/>
      <c r="V22" s="155">
        <f>T21+U21+V21+W21+X21</f>
        <v>125000.00000000001</v>
      </c>
      <c r="W22" s="158"/>
      <c r="X22" s="159"/>
      <c r="Y22" s="135"/>
      <c r="Z22" s="135"/>
      <c r="AA22" s="135"/>
      <c r="AB22" s="135"/>
      <c r="AC22" s="135"/>
      <c r="AD22" s="135"/>
      <c r="AE22" s="135"/>
      <c r="AF22" s="135"/>
    </row>
    <row r="23" spans="1:32" ht="16.5">
      <c r="A23" s="323" t="s">
        <v>2</v>
      </c>
      <c r="B23" s="323"/>
      <c r="C23" s="165"/>
      <c r="D23" s="166">
        <f>D12</f>
        <v>85000</v>
      </c>
      <c r="E23" s="164"/>
      <c r="F23" s="135"/>
      <c r="G23" s="135"/>
      <c r="H23" s="135"/>
      <c r="I23" s="319" t="s">
        <v>2</v>
      </c>
      <c r="J23" s="319"/>
      <c r="K23" s="165"/>
      <c r="L23" s="173">
        <f>L12</f>
        <v>105000</v>
      </c>
      <c r="M23" s="174"/>
      <c r="N23" s="159"/>
      <c r="O23" s="135"/>
      <c r="P23" s="135"/>
      <c r="Q23" s="135"/>
      <c r="R23" s="319" t="s">
        <v>2</v>
      </c>
      <c r="S23" s="319"/>
      <c r="T23" s="158"/>
      <c r="U23" s="158"/>
      <c r="V23" s="177">
        <f>V12</f>
        <v>125000</v>
      </c>
      <c r="W23" s="158"/>
      <c r="X23" s="159"/>
      <c r="Y23" s="135"/>
      <c r="Z23" s="135"/>
      <c r="AA23" s="135"/>
      <c r="AB23" s="135"/>
      <c r="AC23" s="135"/>
      <c r="AD23" s="135"/>
      <c r="AE23" s="135"/>
      <c r="AF23" s="135"/>
    </row>
    <row r="24" spans="1:32" ht="16.5">
      <c r="A24" s="319" t="s">
        <v>49</v>
      </c>
      <c r="B24" s="319"/>
      <c r="C24" s="167"/>
      <c r="D24" s="168">
        <f>D22-D23</f>
        <v>0</v>
      </c>
      <c r="E24" s="159"/>
      <c r="F24" s="135"/>
      <c r="G24" s="135"/>
      <c r="H24" s="135"/>
      <c r="I24" s="319" t="s">
        <v>49</v>
      </c>
      <c r="J24" s="319"/>
      <c r="K24" s="165"/>
      <c r="L24" s="173">
        <f>L22-L23</f>
        <v>0</v>
      </c>
      <c r="M24" s="174"/>
      <c r="N24" s="159"/>
      <c r="O24" s="135"/>
      <c r="P24" s="135"/>
      <c r="Q24" s="135"/>
      <c r="R24" s="319" t="s">
        <v>49</v>
      </c>
      <c r="S24" s="319"/>
      <c r="T24" s="158"/>
      <c r="U24" s="158"/>
      <c r="V24" s="155">
        <f>V23-V22</f>
        <v>0</v>
      </c>
      <c r="W24" s="158"/>
      <c r="X24" s="159"/>
      <c r="Y24" s="135"/>
      <c r="Z24" s="135"/>
      <c r="AA24" s="135"/>
      <c r="AB24" s="135"/>
      <c r="AC24" s="135"/>
      <c r="AD24" s="135"/>
      <c r="AE24" s="135"/>
      <c r="AF24" s="135"/>
    </row>
    <row r="25" spans="1:32" ht="16.5" customHeight="1">
      <c r="A25" s="135"/>
      <c r="B25" s="135"/>
      <c r="C25" s="13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row>
    <row r="26" spans="1:32">
      <c r="A26" s="135"/>
      <c r="B26" s="135"/>
      <c r="C26" s="135"/>
      <c r="D26" s="135"/>
      <c r="E26" s="135"/>
      <c r="F26" s="135"/>
      <c r="G26" s="135"/>
      <c r="H26" s="135"/>
      <c r="I26" s="135"/>
      <c r="J26" s="135"/>
      <c r="K26" s="135"/>
      <c r="L26" s="135"/>
      <c r="M26" s="135"/>
      <c r="N26" s="135"/>
      <c r="O26" s="135"/>
      <c r="P26" s="135"/>
      <c r="Q26" s="135"/>
      <c r="R26" s="181"/>
      <c r="S26" s="181"/>
      <c r="T26" s="181"/>
      <c r="U26" s="181"/>
      <c r="V26" s="181"/>
      <c r="W26" s="181"/>
      <c r="X26" s="181"/>
      <c r="Y26" s="181"/>
      <c r="Z26" s="181"/>
      <c r="AA26" s="181"/>
      <c r="AB26" s="135"/>
      <c r="AC26" s="135"/>
      <c r="AD26" s="135"/>
      <c r="AE26" s="135"/>
      <c r="AF26" s="135"/>
    </row>
    <row r="27" spans="1:32">
      <c r="A27" s="135"/>
      <c r="B27" s="135"/>
      <c r="C27" s="135"/>
      <c r="D27" s="135"/>
      <c r="E27" s="135"/>
      <c r="F27" s="135"/>
      <c r="G27" s="135"/>
      <c r="H27" s="135"/>
      <c r="I27" s="135"/>
      <c r="J27" s="142"/>
      <c r="K27" s="142"/>
      <c r="L27" s="142"/>
      <c r="M27" s="142"/>
      <c r="N27" s="142"/>
      <c r="O27" s="135"/>
      <c r="P27" s="135"/>
      <c r="Q27" s="135"/>
      <c r="R27" s="181"/>
      <c r="S27" s="142"/>
      <c r="T27" s="142"/>
      <c r="U27" s="142"/>
      <c r="V27" s="142"/>
      <c r="W27" s="142"/>
      <c r="X27" s="142"/>
      <c r="Y27" s="181"/>
      <c r="Z27" s="181"/>
      <c r="AA27" s="181"/>
      <c r="AB27" s="135"/>
      <c r="AC27" s="135"/>
      <c r="AD27" s="135"/>
      <c r="AE27" s="135"/>
      <c r="AF27" s="135"/>
    </row>
    <row r="28" spans="1:32" ht="15.75" customHeight="1">
      <c r="A28" s="182"/>
      <c r="B28" s="182"/>
      <c r="C28" s="182"/>
      <c r="D28" s="182"/>
      <c r="E28" s="182"/>
      <c r="F28" s="182"/>
      <c r="G28" s="182"/>
      <c r="H28" s="325" t="s">
        <v>74</v>
      </c>
      <c r="I28" s="325"/>
      <c r="J28" s="325"/>
      <c r="K28" s="325"/>
      <c r="L28" s="325"/>
      <c r="M28" s="325"/>
      <c r="N28" s="325"/>
      <c r="O28" s="145"/>
      <c r="P28" s="145"/>
      <c r="Q28" s="182"/>
      <c r="R28" s="326" t="s">
        <v>75</v>
      </c>
      <c r="S28" s="326"/>
      <c r="T28" s="326"/>
      <c r="U28" s="326"/>
      <c r="V28" s="326"/>
      <c r="W28" s="326"/>
      <c r="X28" s="326"/>
      <c r="Y28" s="142"/>
      <c r="Z28" s="142"/>
      <c r="AA28" s="181"/>
      <c r="AB28" s="135"/>
      <c r="AC28" s="135"/>
      <c r="AD28" s="135"/>
      <c r="AE28" s="135"/>
      <c r="AF28" s="135"/>
    </row>
    <row r="29" spans="1:32" ht="15.75" customHeight="1">
      <c r="A29" s="318" t="s">
        <v>73</v>
      </c>
      <c r="B29" s="318"/>
      <c r="C29" s="318"/>
      <c r="D29" s="318"/>
      <c r="E29" s="318"/>
      <c r="F29" s="318"/>
      <c r="G29" s="145"/>
      <c r="H29" s="325"/>
      <c r="I29" s="325"/>
      <c r="J29" s="325"/>
      <c r="K29" s="325"/>
      <c r="L29" s="325"/>
      <c r="M29" s="325"/>
      <c r="N29" s="325"/>
      <c r="O29" s="145"/>
      <c r="P29" s="145"/>
      <c r="Q29" s="182"/>
      <c r="R29" s="326"/>
      <c r="S29" s="326"/>
      <c r="T29" s="326"/>
      <c r="U29" s="326"/>
      <c r="V29" s="326"/>
      <c r="W29" s="326"/>
      <c r="X29" s="326"/>
      <c r="Y29" s="142"/>
      <c r="Z29" s="142"/>
      <c r="AA29" s="181"/>
      <c r="AB29" s="135"/>
      <c r="AC29" s="135"/>
      <c r="AD29" s="135"/>
      <c r="AE29" s="135"/>
      <c r="AF29" s="135"/>
    </row>
    <row r="30" spans="1:32" ht="16.5" customHeight="1">
      <c r="A30" s="318"/>
      <c r="B30" s="318"/>
      <c r="C30" s="318"/>
      <c r="D30" s="318"/>
      <c r="E30" s="318"/>
      <c r="F30" s="318"/>
      <c r="G30" s="145"/>
      <c r="H30" s="325"/>
      <c r="I30" s="325"/>
      <c r="J30" s="325"/>
      <c r="K30" s="325"/>
      <c r="L30" s="325"/>
      <c r="M30" s="325"/>
      <c r="N30" s="325"/>
      <c r="O30" s="145"/>
      <c r="P30" s="145"/>
      <c r="Q30" s="182"/>
      <c r="R30" s="326"/>
      <c r="S30" s="326"/>
      <c r="T30" s="326"/>
      <c r="U30" s="326"/>
      <c r="V30" s="326"/>
      <c r="W30" s="326"/>
      <c r="X30" s="326"/>
      <c r="Y30" s="142"/>
      <c r="Z30" s="142"/>
      <c r="AA30" s="181"/>
      <c r="AB30" s="135"/>
      <c r="AC30" s="135"/>
      <c r="AD30" s="135"/>
      <c r="AE30" s="135"/>
      <c r="AF30" s="135"/>
    </row>
    <row r="31" spans="1:32" ht="16.5" customHeight="1">
      <c r="A31" s="318"/>
      <c r="B31" s="318"/>
      <c r="C31" s="318"/>
      <c r="D31" s="318"/>
      <c r="E31" s="318"/>
      <c r="F31" s="318"/>
      <c r="G31" s="145"/>
      <c r="H31" s="325"/>
      <c r="I31" s="325"/>
      <c r="J31" s="325"/>
      <c r="K31" s="325"/>
      <c r="L31" s="325"/>
      <c r="M31" s="325"/>
      <c r="N31" s="325"/>
      <c r="O31" s="145"/>
      <c r="P31" s="145"/>
      <c r="Q31" s="182"/>
      <c r="R31" s="326"/>
      <c r="S31" s="326"/>
      <c r="T31" s="326"/>
      <c r="U31" s="326"/>
      <c r="V31" s="326"/>
      <c r="W31" s="326"/>
      <c r="X31" s="326"/>
      <c r="Y31" s="142"/>
      <c r="Z31" s="142"/>
      <c r="AA31" s="181"/>
      <c r="AB31" s="135"/>
      <c r="AC31" s="135"/>
      <c r="AD31" s="135"/>
      <c r="AE31" s="135"/>
      <c r="AF31" s="135"/>
    </row>
    <row r="32" spans="1:32" ht="16.5" customHeight="1">
      <c r="A32" s="318"/>
      <c r="B32" s="318"/>
      <c r="C32" s="318"/>
      <c r="D32" s="318"/>
      <c r="E32" s="318"/>
      <c r="F32" s="318"/>
      <c r="G32" s="145"/>
      <c r="H32" s="325"/>
      <c r="I32" s="325"/>
      <c r="J32" s="325"/>
      <c r="K32" s="325"/>
      <c r="L32" s="325"/>
      <c r="M32" s="325"/>
      <c r="N32" s="325"/>
      <c r="O32" s="145"/>
      <c r="P32" s="145"/>
      <c r="Q32" s="182"/>
      <c r="R32" s="326"/>
      <c r="S32" s="326"/>
      <c r="T32" s="326"/>
      <c r="U32" s="326"/>
      <c r="V32" s="326"/>
      <c r="W32" s="326"/>
      <c r="X32" s="326"/>
      <c r="Y32" s="142"/>
      <c r="Z32" s="142"/>
      <c r="AA32" s="181"/>
      <c r="AB32" s="135"/>
      <c r="AC32" s="135"/>
      <c r="AD32" s="135"/>
      <c r="AE32" s="135"/>
      <c r="AF32" s="135"/>
    </row>
    <row r="33" spans="1:32" ht="26.25">
      <c r="A33" s="318"/>
      <c r="B33" s="318"/>
      <c r="C33" s="318"/>
      <c r="D33" s="318"/>
      <c r="E33" s="318"/>
      <c r="F33" s="318"/>
      <c r="G33" s="145"/>
      <c r="H33" s="325"/>
      <c r="I33" s="325"/>
      <c r="J33" s="325"/>
      <c r="K33" s="325"/>
      <c r="L33" s="325"/>
      <c r="M33" s="325"/>
      <c r="N33" s="325"/>
      <c r="O33" s="145"/>
      <c r="P33" s="145"/>
      <c r="Q33" s="182"/>
      <c r="R33" s="326"/>
      <c r="S33" s="326"/>
      <c r="T33" s="326"/>
      <c r="U33" s="326"/>
      <c r="V33" s="326"/>
      <c r="W33" s="326"/>
      <c r="X33" s="326"/>
      <c r="Y33" s="142"/>
      <c r="Z33" s="142"/>
      <c r="AA33" s="181"/>
      <c r="AB33" s="135"/>
      <c r="AC33" s="135"/>
      <c r="AD33" s="135"/>
      <c r="AE33" s="135"/>
      <c r="AF33" s="135"/>
    </row>
    <row r="34" spans="1:32" ht="16.5" customHeight="1">
      <c r="A34" s="318"/>
      <c r="B34" s="318"/>
      <c r="C34" s="318"/>
      <c r="D34" s="318"/>
      <c r="E34" s="318"/>
      <c r="F34" s="318"/>
      <c r="G34" s="182"/>
      <c r="H34" s="325"/>
      <c r="I34" s="325"/>
      <c r="J34" s="325"/>
      <c r="K34" s="325"/>
      <c r="L34" s="325"/>
      <c r="M34" s="325"/>
      <c r="N34" s="325"/>
      <c r="O34" s="145"/>
      <c r="P34" s="145"/>
      <c r="Q34" s="182"/>
      <c r="R34" s="326"/>
      <c r="S34" s="326"/>
      <c r="T34" s="326"/>
      <c r="U34" s="326"/>
      <c r="V34" s="326"/>
      <c r="W34" s="326"/>
      <c r="X34" s="326"/>
      <c r="Y34" s="142"/>
      <c r="Z34" s="142"/>
      <c r="AA34" s="181"/>
      <c r="AB34" s="135"/>
      <c r="AC34" s="135"/>
      <c r="AD34" s="135"/>
      <c r="AE34" s="135"/>
      <c r="AF34" s="135"/>
    </row>
    <row r="35" spans="1:32" ht="16.5" customHeight="1">
      <c r="A35" s="318"/>
      <c r="B35" s="318"/>
      <c r="C35" s="318"/>
      <c r="D35" s="318"/>
      <c r="E35" s="318"/>
      <c r="F35" s="318"/>
      <c r="G35" s="182"/>
      <c r="H35" s="325"/>
      <c r="I35" s="325"/>
      <c r="J35" s="325"/>
      <c r="K35" s="325"/>
      <c r="L35" s="325"/>
      <c r="M35" s="325"/>
      <c r="N35" s="325"/>
      <c r="O35" s="145"/>
      <c r="P35" s="145"/>
      <c r="Q35" s="182"/>
      <c r="R35" s="326"/>
      <c r="S35" s="326"/>
      <c r="T35" s="326"/>
      <c r="U35" s="326"/>
      <c r="V35" s="326"/>
      <c r="W35" s="326"/>
      <c r="X35" s="326"/>
      <c r="Y35" s="142"/>
      <c r="Z35" s="142"/>
      <c r="AA35" s="181"/>
      <c r="AB35" s="135"/>
      <c r="AC35" s="135"/>
      <c r="AD35" s="135"/>
      <c r="AE35" s="135"/>
      <c r="AF35" s="135"/>
    </row>
    <row r="36" spans="1:32" ht="16.5" customHeight="1">
      <c r="A36" s="318"/>
      <c r="B36" s="318"/>
      <c r="C36" s="318"/>
      <c r="D36" s="318"/>
      <c r="E36" s="318"/>
      <c r="F36" s="318"/>
      <c r="G36" s="182"/>
      <c r="H36" s="145"/>
      <c r="I36" s="145"/>
      <c r="J36" s="182"/>
      <c r="K36" s="182"/>
      <c r="L36" s="182"/>
      <c r="M36" s="182"/>
      <c r="N36" s="182"/>
      <c r="O36" s="145"/>
      <c r="P36" s="145"/>
      <c r="Q36" s="182"/>
      <c r="R36" s="326"/>
      <c r="S36" s="326"/>
      <c r="T36" s="326"/>
      <c r="U36" s="326"/>
      <c r="V36" s="326"/>
      <c r="W36" s="326"/>
      <c r="X36" s="326"/>
      <c r="Y36" s="142"/>
      <c r="Z36" s="142"/>
      <c r="AA36" s="181"/>
      <c r="AB36" s="135"/>
      <c r="AC36" s="135"/>
      <c r="AD36" s="135"/>
      <c r="AE36" s="135"/>
      <c r="AF36" s="135"/>
    </row>
    <row r="37" spans="1:32" ht="26.25">
      <c r="A37" s="318"/>
      <c r="B37" s="318"/>
      <c r="C37" s="318"/>
      <c r="D37" s="318"/>
      <c r="E37" s="318"/>
      <c r="F37" s="318"/>
      <c r="G37" s="182"/>
      <c r="H37" s="182"/>
      <c r="I37" s="182"/>
      <c r="J37" s="182"/>
      <c r="K37" s="182"/>
      <c r="L37" s="182"/>
      <c r="M37" s="182"/>
      <c r="N37" s="182"/>
      <c r="O37" s="182"/>
      <c r="P37" s="182"/>
      <c r="Q37" s="182"/>
      <c r="R37" s="182"/>
      <c r="S37" s="182"/>
      <c r="T37" s="182"/>
      <c r="U37" s="182"/>
      <c r="V37" s="182"/>
      <c r="W37" s="182"/>
      <c r="X37" s="182"/>
      <c r="Y37" s="135"/>
      <c r="Z37" s="135"/>
      <c r="AA37" s="135"/>
      <c r="AB37" s="135"/>
      <c r="AC37" s="135"/>
      <c r="AD37" s="135"/>
      <c r="AE37" s="135"/>
      <c r="AF37" s="135"/>
    </row>
    <row r="38" spans="1:32" ht="26.25">
      <c r="A38" s="318"/>
      <c r="B38" s="318"/>
      <c r="C38" s="318"/>
      <c r="D38" s="318"/>
      <c r="E38" s="318"/>
      <c r="F38" s="318"/>
      <c r="G38" s="182"/>
      <c r="H38" s="182"/>
      <c r="I38" s="182"/>
      <c r="J38" s="182"/>
      <c r="K38" s="182"/>
      <c r="L38" s="182"/>
      <c r="M38" s="182"/>
      <c r="N38" s="182"/>
      <c r="O38" s="182"/>
      <c r="P38" s="182"/>
      <c r="Q38" s="182"/>
      <c r="R38" s="182"/>
      <c r="S38" s="182"/>
      <c r="T38" s="182"/>
      <c r="U38" s="182"/>
      <c r="V38" s="182"/>
      <c r="W38" s="182"/>
      <c r="X38" s="182"/>
      <c r="Y38" s="135"/>
      <c r="Z38" s="135"/>
      <c r="AA38" s="135"/>
      <c r="AB38" s="135"/>
      <c r="AC38" s="135"/>
      <c r="AD38" s="135"/>
      <c r="AE38" s="135"/>
      <c r="AF38" s="135"/>
    </row>
    <row r="39" spans="1:32" ht="16.5" customHeight="1">
      <c r="A39" s="318"/>
      <c r="B39" s="318"/>
      <c r="C39" s="318"/>
      <c r="D39" s="318"/>
      <c r="E39" s="318"/>
      <c r="F39" s="318"/>
      <c r="G39" s="182"/>
      <c r="H39" s="182"/>
      <c r="I39" s="182"/>
      <c r="J39" s="182"/>
      <c r="K39" s="182"/>
      <c r="L39" s="182"/>
      <c r="M39" s="182"/>
      <c r="N39" s="182"/>
      <c r="O39" s="182"/>
      <c r="P39" s="182"/>
      <c r="Q39" s="182"/>
      <c r="R39" s="182"/>
      <c r="S39" s="182"/>
      <c r="T39" s="182"/>
      <c r="U39" s="182"/>
      <c r="V39" s="182"/>
      <c r="W39" s="182"/>
      <c r="X39" s="182"/>
      <c r="Y39" s="135"/>
      <c r="Z39" s="135"/>
      <c r="AA39" s="135"/>
      <c r="AB39" s="135"/>
      <c r="AC39" s="135"/>
      <c r="AD39" s="135"/>
      <c r="AE39" s="135"/>
      <c r="AF39" s="135"/>
    </row>
    <row r="40" spans="1:32" ht="26.25">
      <c r="A40" s="182"/>
      <c r="B40" s="182"/>
      <c r="C40" s="182"/>
      <c r="D40" s="182"/>
      <c r="E40" s="182"/>
      <c r="F40" s="182"/>
      <c r="G40" s="182"/>
      <c r="H40" s="182"/>
      <c r="I40" s="182"/>
      <c r="J40" s="182"/>
      <c r="K40" s="182"/>
      <c r="L40" s="182"/>
      <c r="M40" s="182"/>
      <c r="N40" s="182"/>
      <c r="O40" s="182"/>
      <c r="P40" s="182"/>
      <c r="Q40" s="182"/>
      <c r="R40" s="182"/>
      <c r="S40" s="182"/>
      <c r="T40" s="182"/>
      <c r="U40" s="182"/>
      <c r="V40" s="182"/>
      <c r="W40" s="182"/>
      <c r="X40" s="182"/>
      <c r="Y40" s="135"/>
      <c r="Z40" s="135"/>
      <c r="AA40" s="135"/>
      <c r="AB40" s="135"/>
      <c r="AC40" s="135"/>
      <c r="AD40" s="135"/>
      <c r="AE40" s="135"/>
      <c r="AF40" s="135"/>
    </row>
    <row r="41" spans="1:32" ht="26.25">
      <c r="A41" s="182"/>
      <c r="B41" s="182"/>
      <c r="C41" s="182"/>
      <c r="D41" s="182"/>
      <c r="E41" s="182"/>
      <c r="F41" s="182"/>
      <c r="G41" s="182"/>
      <c r="H41" s="182"/>
      <c r="I41" s="182"/>
      <c r="J41" s="182"/>
      <c r="K41" s="182"/>
      <c r="L41" s="182"/>
      <c r="M41" s="182"/>
      <c r="N41" s="182"/>
      <c r="O41" s="182"/>
      <c r="P41" s="182"/>
      <c r="Q41" s="182"/>
      <c r="R41" s="182"/>
      <c r="S41" s="182"/>
      <c r="T41" s="182"/>
      <c r="U41" s="182"/>
      <c r="V41" s="182"/>
      <c r="W41" s="182"/>
      <c r="X41" s="182"/>
      <c r="Y41" s="135"/>
      <c r="Z41" s="135"/>
      <c r="AA41" s="135"/>
      <c r="AB41" s="135"/>
      <c r="AC41" s="135"/>
      <c r="AD41" s="135"/>
      <c r="AE41" s="135"/>
      <c r="AF41" s="135"/>
    </row>
    <row r="42" spans="1:32" ht="26.25">
      <c r="A42" s="182"/>
      <c r="B42" s="182"/>
      <c r="C42" s="182"/>
      <c r="D42" s="182"/>
      <c r="E42" s="182"/>
      <c r="F42" s="182"/>
      <c r="G42" s="182"/>
      <c r="H42" s="182"/>
      <c r="I42" s="182"/>
      <c r="J42" s="182"/>
      <c r="K42" s="182"/>
      <c r="L42" s="182"/>
      <c r="M42" s="182"/>
      <c r="N42" s="182"/>
      <c r="O42" s="182"/>
      <c r="P42" s="182"/>
      <c r="Q42" s="182"/>
      <c r="R42" s="182"/>
      <c r="S42" s="182"/>
      <c r="T42" s="182"/>
      <c r="U42" s="182"/>
      <c r="V42" s="182"/>
      <c r="W42" s="182"/>
      <c r="X42" s="182"/>
      <c r="Y42" s="135"/>
      <c r="Z42" s="135"/>
      <c r="AA42" s="135"/>
      <c r="AB42" s="135"/>
      <c r="AC42" s="135"/>
      <c r="AD42" s="135"/>
      <c r="AE42" s="135"/>
      <c r="AF42" s="135"/>
    </row>
    <row r="43" spans="1:32" ht="79.5" customHeight="1">
      <c r="A43" s="182"/>
      <c r="B43" s="327" t="s">
        <v>69</v>
      </c>
      <c r="C43" s="327"/>
      <c r="D43" s="327"/>
      <c r="E43" s="327"/>
      <c r="F43" s="327"/>
      <c r="G43" s="327"/>
      <c r="H43" s="327"/>
      <c r="I43" s="327"/>
      <c r="J43" s="327"/>
      <c r="K43" s="327"/>
      <c r="L43" s="327"/>
      <c r="M43" s="327"/>
      <c r="N43" s="327"/>
      <c r="O43" s="327"/>
      <c r="P43" s="327"/>
      <c r="Q43" s="327"/>
      <c r="R43" s="327"/>
      <c r="S43" s="327"/>
      <c r="T43" s="327"/>
      <c r="U43" s="327"/>
      <c r="V43" s="327"/>
      <c r="W43" s="327"/>
      <c r="X43" s="327"/>
      <c r="Y43" s="327"/>
      <c r="Z43" s="135"/>
      <c r="AA43" s="135"/>
      <c r="AB43" s="135"/>
      <c r="AC43" s="135"/>
      <c r="AD43" s="135"/>
      <c r="AE43" s="135"/>
      <c r="AF43" s="135"/>
    </row>
    <row r="44" spans="1:32" ht="26.25">
      <c r="A44" s="182"/>
      <c r="B44" s="327"/>
      <c r="C44" s="327"/>
      <c r="D44" s="327"/>
      <c r="E44" s="327"/>
      <c r="F44" s="327"/>
      <c r="G44" s="327"/>
      <c r="H44" s="327"/>
      <c r="I44" s="327"/>
      <c r="J44" s="327"/>
      <c r="K44" s="327"/>
      <c r="L44" s="327"/>
      <c r="M44" s="327"/>
      <c r="N44" s="327"/>
      <c r="O44" s="327"/>
      <c r="P44" s="327"/>
      <c r="Q44" s="327"/>
      <c r="R44" s="327"/>
      <c r="S44" s="327"/>
      <c r="T44" s="327"/>
      <c r="U44" s="327"/>
      <c r="V44" s="327"/>
      <c r="W44" s="327"/>
      <c r="X44" s="327"/>
      <c r="Y44" s="327"/>
      <c r="Z44" s="135"/>
      <c r="AA44" s="135"/>
      <c r="AB44" s="135"/>
      <c r="AC44" s="135"/>
      <c r="AD44" s="135"/>
      <c r="AE44" s="135"/>
      <c r="AF44" s="135"/>
    </row>
    <row r="45" spans="1:32" ht="26.25">
      <c r="A45" s="182"/>
      <c r="B45" s="327"/>
      <c r="C45" s="327"/>
      <c r="D45" s="327"/>
      <c r="E45" s="327"/>
      <c r="F45" s="327"/>
      <c r="G45" s="327"/>
      <c r="H45" s="327"/>
      <c r="I45" s="327"/>
      <c r="J45" s="327"/>
      <c r="K45" s="327"/>
      <c r="L45" s="327"/>
      <c r="M45" s="327"/>
      <c r="N45" s="327"/>
      <c r="O45" s="327"/>
      <c r="P45" s="327"/>
      <c r="Q45" s="327"/>
      <c r="R45" s="327"/>
      <c r="S45" s="327"/>
      <c r="T45" s="327"/>
      <c r="U45" s="327"/>
      <c r="V45" s="327"/>
      <c r="W45" s="327"/>
      <c r="X45" s="327"/>
      <c r="Y45" s="327"/>
      <c r="Z45" s="135"/>
      <c r="AA45" s="135"/>
      <c r="AB45" s="135"/>
      <c r="AC45" s="135"/>
      <c r="AD45" s="135"/>
      <c r="AE45" s="135"/>
      <c r="AF45" s="135"/>
    </row>
    <row r="46" spans="1:32" ht="15" customHeight="1">
      <c r="A46" s="135"/>
      <c r="B46" s="327"/>
      <c r="C46" s="327"/>
      <c r="D46" s="327"/>
      <c r="E46" s="327"/>
      <c r="F46" s="327"/>
      <c r="G46" s="327"/>
      <c r="H46" s="327"/>
      <c r="I46" s="327"/>
      <c r="J46" s="327"/>
      <c r="K46" s="327"/>
      <c r="L46" s="327"/>
      <c r="M46" s="327"/>
      <c r="N46" s="327"/>
      <c r="O46" s="327"/>
      <c r="P46" s="327"/>
      <c r="Q46" s="327"/>
      <c r="R46" s="327"/>
      <c r="S46" s="327"/>
      <c r="T46" s="327"/>
      <c r="U46" s="327"/>
      <c r="V46" s="327"/>
      <c r="W46" s="327"/>
      <c r="X46" s="327"/>
      <c r="Y46" s="327"/>
      <c r="Z46" s="135"/>
      <c r="AA46" s="135"/>
      <c r="AB46" s="135"/>
      <c r="AC46" s="135"/>
      <c r="AD46" s="135"/>
      <c r="AE46" s="135"/>
      <c r="AF46" s="135"/>
    </row>
    <row r="47" spans="1:32" ht="15" customHeight="1">
      <c r="A47" s="135"/>
      <c r="B47" s="183"/>
      <c r="C47" s="183"/>
      <c r="D47" s="183"/>
      <c r="E47" s="183"/>
      <c r="F47" s="183"/>
      <c r="G47" s="183"/>
      <c r="H47" s="183"/>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row>
    <row r="48" spans="1:32" ht="15" customHeight="1">
      <c r="A48" s="135"/>
      <c r="B48" s="183"/>
      <c r="C48" s="183"/>
      <c r="D48" s="183"/>
      <c r="E48" s="183"/>
      <c r="F48" s="183"/>
      <c r="G48" s="183"/>
      <c r="H48" s="183"/>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row>
    <row r="49" spans="1:32" ht="15" customHeight="1">
      <c r="A49" s="135"/>
      <c r="B49" s="183"/>
      <c r="C49" s="183"/>
      <c r="D49" s="183"/>
      <c r="E49" s="183"/>
      <c r="F49" s="183"/>
      <c r="G49" s="183"/>
      <c r="H49" s="183"/>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row>
    <row r="50" spans="1:32">
      <c r="A50" s="135"/>
      <c r="B50" s="135"/>
      <c r="C50" s="135"/>
      <c r="D50" s="13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row>
    <row r="51" spans="1:32" ht="15" customHeight="1">
      <c r="A51" s="135"/>
      <c r="B51" s="322" t="s">
        <v>70</v>
      </c>
      <c r="C51" s="322"/>
      <c r="D51" s="322"/>
      <c r="E51" s="322"/>
      <c r="F51" s="322"/>
      <c r="G51" s="322"/>
      <c r="H51" s="322"/>
      <c r="I51" s="322"/>
      <c r="J51" s="322"/>
      <c r="K51" s="322"/>
      <c r="L51" s="322"/>
      <c r="M51" s="322"/>
      <c r="N51" s="322"/>
      <c r="O51" s="322"/>
      <c r="P51" s="322"/>
      <c r="Q51" s="322"/>
      <c r="R51" s="322"/>
      <c r="S51" s="322"/>
      <c r="T51" s="322"/>
      <c r="U51" s="322"/>
      <c r="V51" s="322"/>
      <c r="W51" s="322"/>
      <c r="X51" s="322"/>
      <c r="Y51" s="322"/>
      <c r="Z51" s="135"/>
      <c r="AA51" s="135"/>
      <c r="AB51" s="135"/>
      <c r="AC51" s="135"/>
      <c r="AD51" s="135"/>
      <c r="AE51" s="135"/>
      <c r="AF51" s="135"/>
    </row>
    <row r="52" spans="1:32" ht="15" customHeight="1">
      <c r="A52" s="135"/>
      <c r="B52" s="322"/>
      <c r="C52" s="322"/>
      <c r="D52" s="322"/>
      <c r="E52" s="322"/>
      <c r="F52" s="322"/>
      <c r="G52" s="322"/>
      <c r="H52" s="322"/>
      <c r="I52" s="322"/>
      <c r="J52" s="322"/>
      <c r="K52" s="322"/>
      <c r="L52" s="322"/>
      <c r="M52" s="322"/>
      <c r="N52" s="322"/>
      <c r="O52" s="322"/>
      <c r="P52" s="322"/>
      <c r="Q52" s="322"/>
      <c r="R52" s="322"/>
      <c r="S52" s="322"/>
      <c r="T52" s="322"/>
      <c r="U52" s="322"/>
      <c r="V52" s="322"/>
      <c r="W52" s="322"/>
      <c r="X52" s="322"/>
      <c r="Y52" s="322"/>
      <c r="Z52" s="135"/>
      <c r="AA52" s="135"/>
      <c r="AB52" s="135"/>
      <c r="AC52" s="135"/>
      <c r="AD52" s="135"/>
      <c r="AE52" s="135"/>
      <c r="AF52" s="135"/>
    </row>
    <row r="53" spans="1:32" ht="15" customHeight="1">
      <c r="A53" s="135"/>
      <c r="B53" s="322"/>
      <c r="C53" s="322"/>
      <c r="D53" s="322"/>
      <c r="E53" s="322"/>
      <c r="F53" s="322"/>
      <c r="G53" s="322"/>
      <c r="H53" s="322"/>
      <c r="I53" s="322"/>
      <c r="J53" s="322"/>
      <c r="K53" s="322"/>
      <c r="L53" s="322"/>
      <c r="M53" s="322"/>
      <c r="N53" s="322"/>
      <c r="O53" s="322"/>
      <c r="P53" s="322"/>
      <c r="Q53" s="322"/>
      <c r="R53" s="322"/>
      <c r="S53" s="322"/>
      <c r="T53" s="322"/>
      <c r="U53" s="322"/>
      <c r="V53" s="322"/>
      <c r="W53" s="322"/>
      <c r="X53" s="322"/>
      <c r="Y53" s="322"/>
      <c r="Z53" s="135"/>
      <c r="AA53" s="135"/>
      <c r="AB53" s="135"/>
      <c r="AC53" s="135"/>
      <c r="AD53" s="135"/>
      <c r="AE53" s="135"/>
      <c r="AF53" s="135"/>
    </row>
    <row r="54" spans="1:32" ht="15" customHeight="1">
      <c r="A54" s="135"/>
      <c r="B54" s="322"/>
      <c r="C54" s="322"/>
      <c r="D54" s="322"/>
      <c r="E54" s="322"/>
      <c r="F54" s="322"/>
      <c r="G54" s="322"/>
      <c r="H54" s="322"/>
      <c r="I54" s="322"/>
      <c r="J54" s="322"/>
      <c r="K54" s="322"/>
      <c r="L54" s="322"/>
      <c r="M54" s="322"/>
      <c r="N54" s="322"/>
      <c r="O54" s="322"/>
      <c r="P54" s="322"/>
      <c r="Q54" s="322"/>
      <c r="R54" s="322"/>
      <c r="S54" s="322"/>
      <c r="T54" s="322"/>
      <c r="U54" s="322"/>
      <c r="V54" s="322"/>
      <c r="W54" s="322"/>
      <c r="X54" s="322"/>
      <c r="Y54" s="322"/>
      <c r="Z54" s="135"/>
      <c r="AA54" s="135"/>
      <c r="AB54" s="135"/>
      <c r="AC54" s="135"/>
      <c r="AD54" s="135"/>
      <c r="AE54" s="135"/>
      <c r="AF54" s="135"/>
    </row>
    <row r="55" spans="1:32" ht="15" customHeight="1">
      <c r="A55" s="135"/>
      <c r="B55" s="322"/>
      <c r="C55" s="322"/>
      <c r="D55" s="322"/>
      <c r="E55" s="322"/>
      <c r="F55" s="322"/>
      <c r="G55" s="322"/>
      <c r="H55" s="322"/>
      <c r="I55" s="322"/>
      <c r="J55" s="322"/>
      <c r="K55" s="322"/>
      <c r="L55" s="322"/>
      <c r="M55" s="322"/>
      <c r="N55" s="322"/>
      <c r="O55" s="322"/>
      <c r="P55" s="322"/>
      <c r="Q55" s="322"/>
      <c r="R55" s="322"/>
      <c r="S55" s="322"/>
      <c r="T55" s="322"/>
      <c r="U55" s="322"/>
      <c r="V55" s="322"/>
      <c r="W55" s="322"/>
      <c r="X55" s="322"/>
      <c r="Y55" s="322"/>
      <c r="Z55" s="135"/>
      <c r="AA55" s="135"/>
      <c r="AB55" s="135"/>
      <c r="AC55" s="135"/>
      <c r="AD55" s="135"/>
      <c r="AE55" s="135"/>
      <c r="AF55" s="135"/>
    </row>
    <row r="56" spans="1:32">
      <c r="A56" s="135"/>
      <c r="B56" s="322"/>
      <c r="C56" s="322"/>
      <c r="D56" s="322"/>
      <c r="E56" s="322"/>
      <c r="F56" s="322"/>
      <c r="G56" s="322"/>
      <c r="H56" s="322"/>
      <c r="I56" s="322"/>
      <c r="J56" s="322"/>
      <c r="K56" s="322"/>
      <c r="L56" s="322"/>
      <c r="M56" s="322"/>
      <c r="N56" s="322"/>
      <c r="O56" s="322"/>
      <c r="P56" s="322"/>
      <c r="Q56" s="322"/>
      <c r="R56" s="322"/>
      <c r="S56" s="322"/>
      <c r="T56" s="322"/>
      <c r="U56" s="322"/>
      <c r="V56" s="322"/>
      <c r="W56" s="322"/>
      <c r="X56" s="322"/>
      <c r="Y56" s="322"/>
      <c r="Z56" s="135"/>
      <c r="AA56" s="135"/>
      <c r="AB56" s="135"/>
      <c r="AC56" s="135"/>
      <c r="AD56" s="135"/>
      <c r="AE56" s="135"/>
      <c r="AF56" s="135"/>
    </row>
    <row r="57" spans="1:32">
      <c r="A57" s="135"/>
      <c r="B57" s="322"/>
      <c r="C57" s="322"/>
      <c r="D57" s="322"/>
      <c r="E57" s="322"/>
      <c r="F57" s="322"/>
      <c r="G57" s="322"/>
      <c r="H57" s="322"/>
      <c r="I57" s="322"/>
      <c r="J57" s="322"/>
      <c r="K57" s="322"/>
      <c r="L57" s="322"/>
      <c r="M57" s="322"/>
      <c r="N57" s="322"/>
      <c r="O57" s="322"/>
      <c r="P57" s="322"/>
      <c r="Q57" s="322"/>
      <c r="R57" s="322"/>
      <c r="S57" s="322"/>
      <c r="T57" s="322"/>
      <c r="U57" s="322"/>
      <c r="V57" s="322"/>
      <c r="W57" s="322"/>
      <c r="X57" s="322"/>
      <c r="Y57" s="322"/>
      <c r="Z57" s="135"/>
      <c r="AA57" s="135"/>
      <c r="AB57" s="135"/>
      <c r="AC57" s="135"/>
      <c r="AD57" s="135"/>
      <c r="AE57" s="135"/>
      <c r="AF57" s="135"/>
    </row>
    <row r="58" spans="1:32">
      <c r="A58" s="135"/>
      <c r="B58" s="322"/>
      <c r="C58" s="322"/>
      <c r="D58" s="322"/>
      <c r="E58" s="322"/>
      <c r="F58" s="322"/>
      <c r="G58" s="322"/>
      <c r="H58" s="322"/>
      <c r="I58" s="322"/>
      <c r="J58" s="322"/>
      <c r="K58" s="322"/>
      <c r="L58" s="322"/>
      <c r="M58" s="322"/>
      <c r="N58" s="322"/>
      <c r="O58" s="322"/>
      <c r="P58" s="322"/>
      <c r="Q58" s="322"/>
      <c r="R58" s="322"/>
      <c r="S58" s="322"/>
      <c r="T58" s="322"/>
      <c r="U58" s="322"/>
      <c r="V58" s="322"/>
      <c r="W58" s="322"/>
      <c r="X58" s="322"/>
      <c r="Y58" s="322"/>
      <c r="Z58" s="135"/>
      <c r="AA58" s="135"/>
      <c r="AB58" s="135"/>
      <c r="AC58" s="135"/>
      <c r="AD58" s="135"/>
      <c r="AE58" s="135"/>
      <c r="AF58" s="135"/>
    </row>
    <row r="59" spans="1:32">
      <c r="A59" s="135"/>
      <c r="B59" s="135"/>
      <c r="C59" s="135"/>
      <c r="D59" s="135"/>
      <c r="E59" s="135"/>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row>
    <row r="60" spans="1:32">
      <c r="A60" s="135"/>
      <c r="B60" s="135"/>
      <c r="C60" s="135"/>
      <c r="D60" s="135"/>
      <c r="E60" s="135"/>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row>
    <row r="61" spans="1:32">
      <c r="A61" s="135"/>
      <c r="B61" s="135"/>
      <c r="C61" s="135"/>
      <c r="D61" s="135"/>
      <c r="E61" s="135"/>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row>
    <row r="62" spans="1:32">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row>
    <row r="63" spans="1:32">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row>
    <row r="64" spans="1:32">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row>
    <row r="65" spans="1:32">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row>
    <row r="66" spans="1:32">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row>
    <row r="67" spans="1:32">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row>
  </sheetData>
  <mergeCells count="58">
    <mergeCell ref="B51:Y58"/>
    <mergeCell ref="A19:B19"/>
    <mergeCell ref="W12:X12"/>
    <mergeCell ref="H28:N35"/>
    <mergeCell ref="R28:X36"/>
    <mergeCell ref="B43:Y46"/>
    <mergeCell ref="A14:B14"/>
    <mergeCell ref="A15:B15"/>
    <mergeCell ref="A16:B16"/>
    <mergeCell ref="A17:B17"/>
    <mergeCell ref="A18:B18"/>
    <mergeCell ref="A20:B20"/>
    <mergeCell ref="A21:B21"/>
    <mergeCell ref="A22:B22"/>
    <mergeCell ref="A23:B23"/>
    <mergeCell ref="A24:B24"/>
    <mergeCell ref="R24:S24"/>
    <mergeCell ref="I11:J11"/>
    <mergeCell ref="I12:J12"/>
    <mergeCell ref="I13:J13"/>
    <mergeCell ref="I14:J14"/>
    <mergeCell ref="I15:J15"/>
    <mergeCell ref="I16:J16"/>
    <mergeCell ref="I17:J17"/>
    <mergeCell ref="I18:J18"/>
    <mergeCell ref="I19:J19"/>
    <mergeCell ref="I24:J24"/>
    <mergeCell ref="I23:J23"/>
    <mergeCell ref="I22:J22"/>
    <mergeCell ref="I21:J21"/>
    <mergeCell ref="I20:J20"/>
    <mergeCell ref="R19:S19"/>
    <mergeCell ref="R13:S13"/>
    <mergeCell ref="R20:S20"/>
    <mergeCell ref="R21:S21"/>
    <mergeCell ref="R22:S22"/>
    <mergeCell ref="R23:S23"/>
    <mergeCell ref="R14:S14"/>
    <mergeCell ref="R15:S15"/>
    <mergeCell ref="R16:S16"/>
    <mergeCell ref="R17:S17"/>
    <mergeCell ref="R18:S18"/>
    <mergeCell ref="J1:R4"/>
    <mergeCell ref="B5:D7"/>
    <mergeCell ref="J5:L7"/>
    <mergeCell ref="S5:U7"/>
    <mergeCell ref="A29:F39"/>
    <mergeCell ref="A10:B10"/>
    <mergeCell ref="A11:B11"/>
    <mergeCell ref="A12:B12"/>
    <mergeCell ref="A13:B13"/>
    <mergeCell ref="I9:J9"/>
    <mergeCell ref="A9:B9"/>
    <mergeCell ref="I10:J10"/>
    <mergeCell ref="R9:S9"/>
    <mergeCell ref="R10:S10"/>
    <mergeCell ref="R11:S11"/>
    <mergeCell ref="R12:S12"/>
  </mergeCells>
  <pageMargins left="0.7" right="0.7" top="0.75" bottom="0.75" header="0.3" footer="0.3"/>
  <pageSetup scale="25" orientation="portrait" horizontalDpi="4294967293" r:id="rId1"/>
  <drawing r:id="rId2"/>
  <legacyDrawing r:id="rId3"/>
  <controls>
    <mc:AlternateContent xmlns:mc="http://schemas.openxmlformats.org/markup-compatibility/2006">
      <mc:Choice Requires="x14">
        <control shapeId="10242" r:id="rId4" name="CommandButton2">
          <controlPr defaultSize="0" autoLine="0" r:id="rId5">
            <anchor moveWithCells="1">
              <from>
                <xdr:col>29</xdr:col>
                <xdr:colOff>104775</xdr:colOff>
                <xdr:row>56</xdr:row>
                <xdr:rowOff>123825</xdr:rowOff>
              </from>
              <to>
                <xdr:col>31</xdr:col>
                <xdr:colOff>333375</xdr:colOff>
                <xdr:row>60</xdr:row>
                <xdr:rowOff>66675</xdr:rowOff>
              </to>
            </anchor>
          </controlPr>
        </control>
      </mc:Choice>
      <mc:Fallback>
        <control shapeId="10242" r:id="rId4" name="CommandButton2"/>
      </mc:Fallback>
    </mc:AlternateContent>
    <mc:AlternateContent xmlns:mc="http://schemas.openxmlformats.org/markup-compatibility/2006">
      <mc:Choice Requires="x14">
        <control shapeId="10241" r:id="rId6" name="CommandButton1">
          <controlPr defaultSize="0" autoLine="0" r:id="rId7">
            <anchor moveWithCells="1">
              <from>
                <xdr:col>25</xdr:col>
                <xdr:colOff>752475</xdr:colOff>
                <xdr:row>56</xdr:row>
                <xdr:rowOff>161925</xdr:rowOff>
              </from>
              <to>
                <xdr:col>28</xdr:col>
                <xdr:colOff>171450</xdr:colOff>
                <xdr:row>60</xdr:row>
                <xdr:rowOff>95250</xdr:rowOff>
              </to>
            </anchor>
          </controlPr>
        </control>
      </mc:Choice>
      <mc:Fallback>
        <control shapeId="10241" r:id="rId6" name="CommandButton1"/>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813DA-B839-468B-BE92-B741F4C86DC9}">
  <sheetPr codeName="Hoja9">
    <tabColor rgb="FF0070C0"/>
  </sheetPr>
  <dimension ref="A1:S55"/>
  <sheetViews>
    <sheetView showGridLines="0" showRowColHeaders="0" zoomScale="70" zoomScaleNormal="70" workbookViewId="0">
      <selection sqref="A1:S55"/>
    </sheetView>
  </sheetViews>
  <sheetFormatPr baseColWidth="10" defaultRowHeight="15"/>
  <cols>
    <col min="2" max="2" width="17.42578125" customWidth="1"/>
    <col min="3" max="3" width="12.42578125" bestFit="1" customWidth="1"/>
    <col min="5" max="5" width="15.28515625" customWidth="1"/>
    <col min="6" max="6" width="13" bestFit="1" customWidth="1"/>
    <col min="7" max="7" width="12.42578125" bestFit="1" customWidth="1"/>
    <col min="8" max="10" width="13.140625" bestFit="1" customWidth="1"/>
    <col min="11" max="16" width="13.5703125" bestFit="1" customWidth="1"/>
  </cols>
  <sheetData>
    <row r="1" spans="1:19" ht="90" customHeight="1">
      <c r="A1" s="184"/>
      <c r="B1" s="184"/>
      <c r="C1" s="184"/>
      <c r="D1" s="184"/>
      <c r="E1" s="328" t="s">
        <v>29</v>
      </c>
      <c r="F1" s="328"/>
      <c r="G1" s="328"/>
      <c r="H1" s="328"/>
      <c r="I1" s="328"/>
      <c r="J1" s="328"/>
      <c r="K1" s="328"/>
      <c r="L1" s="328"/>
      <c r="M1" s="328"/>
      <c r="N1" s="328"/>
      <c r="O1" s="184"/>
      <c r="P1" s="184"/>
      <c r="Q1" s="184"/>
      <c r="R1" s="188"/>
      <c r="S1" s="188"/>
    </row>
    <row r="2" spans="1:19" ht="15" customHeight="1">
      <c r="A2" s="184"/>
      <c r="B2" s="184"/>
      <c r="C2" s="184"/>
      <c r="D2" s="185"/>
      <c r="E2" s="328"/>
      <c r="F2" s="328"/>
      <c r="G2" s="328"/>
      <c r="H2" s="328"/>
      <c r="I2" s="328"/>
      <c r="J2" s="328"/>
      <c r="K2" s="328"/>
      <c r="L2" s="328"/>
      <c r="M2" s="328"/>
      <c r="N2" s="328"/>
      <c r="O2" s="184"/>
      <c r="P2" s="184"/>
      <c r="Q2" s="184"/>
      <c r="R2" s="188"/>
      <c r="S2" s="188"/>
    </row>
    <row r="3" spans="1:19" ht="15" customHeight="1">
      <c r="A3" s="184"/>
      <c r="B3" s="184"/>
      <c r="C3" s="184"/>
      <c r="D3" s="185"/>
      <c r="E3" s="328"/>
      <c r="F3" s="328"/>
      <c r="G3" s="328"/>
      <c r="H3" s="328"/>
      <c r="I3" s="328"/>
      <c r="J3" s="328"/>
      <c r="K3" s="328"/>
      <c r="L3" s="328"/>
      <c r="M3" s="328"/>
      <c r="N3" s="328"/>
      <c r="O3" s="184"/>
      <c r="P3" s="184"/>
      <c r="Q3" s="184"/>
      <c r="R3" s="188"/>
      <c r="S3" s="188"/>
    </row>
    <row r="4" spans="1:19" ht="16.5">
      <c r="A4" s="195"/>
      <c r="B4" s="195"/>
      <c r="C4" s="195"/>
      <c r="D4" s="195"/>
      <c r="E4" s="196"/>
      <c r="F4" s="196"/>
      <c r="G4" s="196"/>
      <c r="H4" s="195"/>
      <c r="I4" s="195"/>
      <c r="J4" s="195"/>
      <c r="K4" s="195"/>
      <c r="L4" s="195"/>
      <c r="M4" s="195"/>
      <c r="N4" s="195"/>
      <c r="O4" s="195"/>
      <c r="P4" s="195"/>
      <c r="Q4" s="195"/>
      <c r="R4" s="188"/>
      <c r="S4" s="188"/>
    </row>
    <row r="5" spans="1:19" ht="33" customHeight="1">
      <c r="A5" s="195"/>
      <c r="B5" s="330" t="s">
        <v>16</v>
      </c>
      <c r="C5" s="330"/>
      <c r="D5" s="195"/>
      <c r="E5" s="209" t="s">
        <v>3</v>
      </c>
      <c r="F5" s="201">
        <v>20000</v>
      </c>
      <c r="G5" s="201">
        <v>40000</v>
      </c>
      <c r="H5" s="202">
        <v>50000</v>
      </c>
      <c r="I5" s="202">
        <v>60000</v>
      </c>
      <c r="J5" s="202">
        <v>80000</v>
      </c>
      <c r="K5" s="202">
        <v>100000</v>
      </c>
      <c r="L5" s="202">
        <v>120000</v>
      </c>
      <c r="M5" s="202">
        <v>140000</v>
      </c>
      <c r="N5" s="202">
        <v>160000</v>
      </c>
      <c r="O5" s="202">
        <v>180000</v>
      </c>
      <c r="P5" s="202">
        <v>200000</v>
      </c>
      <c r="Q5" s="195"/>
      <c r="R5" s="188"/>
      <c r="S5" s="188"/>
    </row>
    <row r="6" spans="1:19" ht="16.5">
      <c r="A6" s="195"/>
      <c r="B6" s="207" t="s">
        <v>1</v>
      </c>
      <c r="C6" s="198">
        <v>2</v>
      </c>
      <c r="D6" s="195"/>
      <c r="E6" s="206" t="s">
        <v>23</v>
      </c>
      <c r="F6" s="203">
        <f>$C$6*F5</f>
        <v>40000</v>
      </c>
      <c r="G6" s="203">
        <f>$C$6*G5</f>
        <v>80000</v>
      </c>
      <c r="H6" s="203">
        <f>$C$6*H5</f>
        <v>100000</v>
      </c>
      <c r="I6" s="203">
        <f>$C$6*I5</f>
        <v>120000</v>
      </c>
      <c r="J6" s="203">
        <f t="shared" ref="J6:P6" si="0">$C$6*J5</f>
        <v>160000</v>
      </c>
      <c r="K6" s="203">
        <f t="shared" si="0"/>
        <v>200000</v>
      </c>
      <c r="L6" s="204">
        <f t="shared" si="0"/>
        <v>240000</v>
      </c>
      <c r="M6" s="204">
        <f t="shared" si="0"/>
        <v>280000</v>
      </c>
      <c r="N6" s="204">
        <f t="shared" si="0"/>
        <v>320000</v>
      </c>
      <c r="O6" s="204">
        <f t="shared" si="0"/>
        <v>360000</v>
      </c>
      <c r="P6" s="204">
        <f t="shared" si="0"/>
        <v>400000</v>
      </c>
      <c r="Q6" s="195"/>
      <c r="R6" s="188"/>
      <c r="S6" s="188"/>
    </row>
    <row r="7" spans="1:19" ht="16.5">
      <c r="A7" s="195"/>
      <c r="B7" s="207" t="s">
        <v>2</v>
      </c>
      <c r="C7" s="198">
        <v>20000</v>
      </c>
      <c r="D7" s="195"/>
      <c r="E7" s="209" t="s">
        <v>27</v>
      </c>
      <c r="F7" s="203">
        <f>C7+F8</f>
        <v>50000</v>
      </c>
      <c r="G7" s="203">
        <f>C7+G8</f>
        <v>80000</v>
      </c>
      <c r="H7" s="204">
        <f>C7+H8</f>
        <v>95000</v>
      </c>
      <c r="I7" s="204">
        <f>C7+I8</f>
        <v>110000</v>
      </c>
      <c r="J7" s="204">
        <f>C7+J8</f>
        <v>140000</v>
      </c>
      <c r="K7" s="204">
        <f>C7+K8</f>
        <v>170000</v>
      </c>
      <c r="L7" s="204">
        <f>C7+L8</f>
        <v>200000</v>
      </c>
      <c r="M7" s="204">
        <f>C7+M8</f>
        <v>230000</v>
      </c>
      <c r="N7" s="204">
        <f>C7+N8</f>
        <v>260000</v>
      </c>
      <c r="O7" s="204">
        <f>C7+O8</f>
        <v>290000</v>
      </c>
      <c r="P7" s="204">
        <f>C7+P8</f>
        <v>320000</v>
      </c>
      <c r="Q7" s="195"/>
      <c r="R7" s="188"/>
      <c r="S7" s="188"/>
    </row>
    <row r="8" spans="1:19" ht="44.25">
      <c r="A8" s="195"/>
      <c r="B8" s="207" t="s">
        <v>28</v>
      </c>
      <c r="C8" s="198">
        <v>1.5</v>
      </c>
      <c r="D8" s="195"/>
      <c r="E8" s="209" t="s">
        <v>26</v>
      </c>
      <c r="F8" s="203">
        <f>C8*F5</f>
        <v>30000</v>
      </c>
      <c r="G8" s="203">
        <f>C8*G5</f>
        <v>60000</v>
      </c>
      <c r="H8" s="204">
        <f>C8*H5</f>
        <v>75000</v>
      </c>
      <c r="I8" s="204">
        <f>C8*I5</f>
        <v>90000</v>
      </c>
      <c r="J8" s="204">
        <f>C8*J5</f>
        <v>120000</v>
      </c>
      <c r="K8" s="204">
        <f>C8*K5</f>
        <v>150000</v>
      </c>
      <c r="L8" s="204">
        <f>C8*L5</f>
        <v>180000</v>
      </c>
      <c r="M8" s="204">
        <f>C8*M5</f>
        <v>210000</v>
      </c>
      <c r="N8" s="204">
        <f>C8*N5</f>
        <v>240000</v>
      </c>
      <c r="O8" s="204">
        <f>C8*O5</f>
        <v>270000</v>
      </c>
      <c r="P8" s="204">
        <f>C8*P5</f>
        <v>300000</v>
      </c>
      <c r="Q8" s="195"/>
      <c r="R8" s="188"/>
      <c r="S8" s="188"/>
    </row>
    <row r="9" spans="1:19" ht="45">
      <c r="A9" s="195"/>
      <c r="B9" s="208" t="s">
        <v>34</v>
      </c>
      <c r="C9" s="199">
        <f>C7/1-(C8/C6)</f>
        <v>19999.25</v>
      </c>
      <c r="D9" s="195"/>
      <c r="E9" s="209" t="s">
        <v>24</v>
      </c>
      <c r="F9" s="203">
        <f t="shared" ref="F9:P9" si="1">F6-F8</f>
        <v>10000</v>
      </c>
      <c r="G9" s="203">
        <f t="shared" si="1"/>
        <v>20000</v>
      </c>
      <c r="H9" s="204">
        <f t="shared" si="1"/>
        <v>25000</v>
      </c>
      <c r="I9" s="204">
        <f t="shared" si="1"/>
        <v>30000</v>
      </c>
      <c r="J9" s="204">
        <f t="shared" si="1"/>
        <v>40000</v>
      </c>
      <c r="K9" s="204">
        <f t="shared" si="1"/>
        <v>50000</v>
      </c>
      <c r="L9" s="204">
        <f t="shared" si="1"/>
        <v>60000</v>
      </c>
      <c r="M9" s="204">
        <f t="shared" si="1"/>
        <v>70000</v>
      </c>
      <c r="N9" s="204">
        <f t="shared" si="1"/>
        <v>80000</v>
      </c>
      <c r="O9" s="204">
        <f t="shared" si="1"/>
        <v>90000</v>
      </c>
      <c r="P9" s="204">
        <f t="shared" si="1"/>
        <v>100000</v>
      </c>
      <c r="Q9" s="195"/>
      <c r="R9" s="188"/>
      <c r="S9" s="188"/>
    </row>
    <row r="10" spans="1:19" ht="45">
      <c r="A10" s="195"/>
      <c r="B10" s="208" t="s">
        <v>35</v>
      </c>
      <c r="C10" s="200">
        <f>C7/C6-C8</f>
        <v>9998.5</v>
      </c>
      <c r="D10" s="195"/>
      <c r="E10" s="206" t="s">
        <v>25</v>
      </c>
      <c r="F10" s="203">
        <f>F9-C7</f>
        <v>-10000</v>
      </c>
      <c r="G10" s="203">
        <f>G9-C7</f>
        <v>0</v>
      </c>
      <c r="H10" s="204">
        <f>H9-C7</f>
        <v>5000</v>
      </c>
      <c r="I10" s="204">
        <f>I9-C7</f>
        <v>10000</v>
      </c>
      <c r="J10" s="204">
        <f>J9-C7</f>
        <v>20000</v>
      </c>
      <c r="K10" s="204">
        <f>K9-C7</f>
        <v>30000</v>
      </c>
      <c r="L10" s="204">
        <f>L9-C7</f>
        <v>40000</v>
      </c>
      <c r="M10" s="204">
        <f>M9-C7</f>
        <v>50000</v>
      </c>
      <c r="N10" s="204">
        <f>N9-C7</f>
        <v>60000</v>
      </c>
      <c r="O10" s="204">
        <f>O9-C7</f>
        <v>70000</v>
      </c>
      <c r="P10" s="204">
        <f>P9-C7</f>
        <v>80000</v>
      </c>
      <c r="Q10" s="195"/>
      <c r="R10" s="188"/>
      <c r="S10" s="188"/>
    </row>
    <row r="11" spans="1:19" ht="16.5">
      <c r="A11" s="195"/>
      <c r="B11" s="194"/>
      <c r="C11" s="197"/>
      <c r="D11" s="195"/>
      <c r="E11" s="206" t="s">
        <v>31</v>
      </c>
      <c r="F11" s="198">
        <v>20000</v>
      </c>
      <c r="G11" s="198">
        <v>20000</v>
      </c>
      <c r="H11" s="198">
        <v>20000</v>
      </c>
      <c r="I11" s="198">
        <v>20000</v>
      </c>
      <c r="J11" s="198">
        <v>20000</v>
      </c>
      <c r="K11" s="198">
        <v>20000</v>
      </c>
      <c r="L11" s="198">
        <v>20000</v>
      </c>
      <c r="M11" s="198">
        <v>20000</v>
      </c>
      <c r="N11" s="198">
        <v>20000</v>
      </c>
      <c r="O11" s="198">
        <v>20000</v>
      </c>
      <c r="P11" s="198">
        <v>20000</v>
      </c>
      <c r="Q11" s="195"/>
      <c r="R11" s="188"/>
      <c r="S11" s="188"/>
    </row>
    <row r="12" spans="1:19" ht="44.25">
      <c r="A12" s="195"/>
      <c r="B12" s="194"/>
      <c r="C12" s="197"/>
      <c r="D12" s="195"/>
      <c r="E12" s="209" t="s">
        <v>37</v>
      </c>
      <c r="F12" s="205">
        <f>F9/F10</f>
        <v>-1</v>
      </c>
      <c r="G12" s="205">
        <v>0</v>
      </c>
      <c r="H12" s="205">
        <f t="shared" ref="H12:P12" si="2">H9/H10</f>
        <v>5</v>
      </c>
      <c r="I12" s="205">
        <f t="shared" si="2"/>
        <v>3</v>
      </c>
      <c r="J12" s="205">
        <f t="shared" si="2"/>
        <v>2</v>
      </c>
      <c r="K12" s="205">
        <f t="shared" si="2"/>
        <v>1.6666666666666667</v>
      </c>
      <c r="L12" s="205">
        <f t="shared" si="2"/>
        <v>1.5</v>
      </c>
      <c r="M12" s="205">
        <f t="shared" si="2"/>
        <v>1.4</v>
      </c>
      <c r="N12" s="205">
        <f t="shared" si="2"/>
        <v>1.3333333333333333</v>
      </c>
      <c r="O12" s="205">
        <f t="shared" si="2"/>
        <v>1.2857142857142858</v>
      </c>
      <c r="P12" s="205">
        <f t="shared" si="2"/>
        <v>1.25</v>
      </c>
      <c r="Q12" s="195"/>
      <c r="R12" s="188"/>
      <c r="S12" s="188"/>
    </row>
    <row r="13" spans="1:19">
      <c r="A13" s="184"/>
      <c r="B13" s="186"/>
      <c r="C13" s="187"/>
      <c r="D13" s="184"/>
      <c r="E13" s="184"/>
      <c r="F13" s="184"/>
      <c r="G13" s="184"/>
      <c r="H13" s="184"/>
      <c r="I13" s="184"/>
      <c r="J13" s="184"/>
      <c r="K13" s="184"/>
      <c r="L13" s="184"/>
      <c r="M13" s="184"/>
      <c r="N13" s="184"/>
      <c r="O13" s="184"/>
      <c r="P13" s="184"/>
      <c r="Q13" s="184"/>
      <c r="R13" s="188"/>
      <c r="S13" s="188"/>
    </row>
    <row r="14" spans="1:19">
      <c r="A14" s="184"/>
      <c r="B14" s="186"/>
      <c r="C14" s="187"/>
      <c r="D14" s="184"/>
      <c r="E14" s="184"/>
      <c r="F14" s="184"/>
      <c r="G14" s="184"/>
      <c r="H14" s="184"/>
      <c r="I14" s="184"/>
      <c r="J14" s="184"/>
      <c r="K14" s="184"/>
      <c r="L14" s="184"/>
      <c r="M14" s="184"/>
      <c r="N14" s="184"/>
      <c r="O14" s="184"/>
      <c r="P14" s="184"/>
      <c r="Q14" s="184"/>
      <c r="R14" s="188"/>
      <c r="S14" s="188"/>
    </row>
    <row r="15" spans="1:19">
      <c r="A15" s="184"/>
      <c r="B15" s="186"/>
      <c r="C15" s="187"/>
      <c r="D15" s="184"/>
      <c r="E15" s="184"/>
      <c r="F15" s="184"/>
      <c r="G15" s="184"/>
      <c r="H15" s="184"/>
      <c r="I15" s="184"/>
      <c r="J15" s="184"/>
      <c r="K15" s="184"/>
      <c r="L15" s="184"/>
      <c r="M15" s="184"/>
      <c r="N15" s="184"/>
      <c r="O15" s="184"/>
      <c r="P15" s="184"/>
      <c r="Q15" s="184"/>
      <c r="R15" s="188"/>
      <c r="S15" s="188"/>
    </row>
    <row r="16" spans="1:19">
      <c r="A16" s="184"/>
      <c r="B16" s="186"/>
      <c r="C16" s="187"/>
      <c r="D16" s="184"/>
      <c r="E16" s="184"/>
      <c r="F16" s="184"/>
      <c r="G16" s="184"/>
      <c r="H16" s="184"/>
      <c r="I16" s="184"/>
      <c r="J16" s="193"/>
      <c r="K16" s="193"/>
      <c r="L16" s="193"/>
      <c r="M16" s="193"/>
      <c r="N16" s="193"/>
      <c r="O16" s="193"/>
      <c r="P16" s="184"/>
      <c r="Q16" s="184"/>
      <c r="R16" s="188"/>
      <c r="S16" s="188"/>
    </row>
    <row r="17" spans="1:19">
      <c r="A17" s="184"/>
      <c r="B17" s="186"/>
      <c r="C17" s="187"/>
      <c r="D17" s="184"/>
      <c r="E17" s="184"/>
      <c r="F17" s="184"/>
      <c r="G17" s="184"/>
      <c r="H17" s="184"/>
      <c r="I17" s="184"/>
      <c r="J17" s="193"/>
      <c r="K17" s="329"/>
      <c r="L17" s="329"/>
      <c r="M17" s="329"/>
      <c r="N17" s="329"/>
      <c r="O17" s="329"/>
      <c r="P17" s="184"/>
      <c r="Q17" s="184"/>
      <c r="R17" s="188"/>
      <c r="S17" s="188"/>
    </row>
    <row r="18" spans="1:19">
      <c r="A18" s="184"/>
      <c r="B18" s="186"/>
      <c r="C18" s="187"/>
      <c r="D18" s="184"/>
      <c r="E18" s="184"/>
      <c r="F18" s="184"/>
      <c r="G18" s="184"/>
      <c r="H18" s="184"/>
      <c r="I18" s="184"/>
      <c r="J18" s="193"/>
      <c r="K18" s="329"/>
      <c r="L18" s="329"/>
      <c r="M18" s="329"/>
      <c r="N18" s="329"/>
      <c r="O18" s="329"/>
      <c r="P18" s="184"/>
      <c r="Q18" s="184"/>
      <c r="R18" s="188"/>
      <c r="S18" s="188"/>
    </row>
    <row r="19" spans="1:19">
      <c r="A19" s="184"/>
      <c r="B19" s="186"/>
      <c r="C19" s="187"/>
      <c r="D19" s="184"/>
      <c r="E19" s="184"/>
      <c r="F19" s="184"/>
      <c r="G19" s="184"/>
      <c r="H19" s="184"/>
      <c r="I19" s="184"/>
      <c r="J19" s="193"/>
      <c r="K19" s="193"/>
      <c r="L19" s="193"/>
      <c r="M19" s="193"/>
      <c r="N19" s="193"/>
      <c r="O19" s="193"/>
      <c r="P19" s="184"/>
      <c r="Q19" s="184"/>
      <c r="R19" s="188"/>
      <c r="S19" s="188"/>
    </row>
    <row r="20" spans="1:19">
      <c r="A20" s="184"/>
      <c r="B20" s="184"/>
      <c r="C20" s="184"/>
      <c r="D20" s="184"/>
      <c r="E20" s="184"/>
      <c r="F20" s="184"/>
      <c r="G20" s="184"/>
      <c r="H20" s="184"/>
      <c r="I20" s="184"/>
      <c r="J20" s="193"/>
      <c r="K20" s="329"/>
      <c r="L20" s="329"/>
      <c r="M20" s="329"/>
      <c r="N20" s="329"/>
      <c r="O20" s="329"/>
      <c r="P20" s="184"/>
      <c r="Q20" s="184"/>
      <c r="R20" s="188"/>
      <c r="S20" s="188"/>
    </row>
    <row r="21" spans="1:19">
      <c r="A21" s="184"/>
      <c r="B21" s="184"/>
      <c r="C21" s="184"/>
      <c r="D21" s="184"/>
      <c r="E21" s="184"/>
      <c r="F21" s="184"/>
      <c r="G21" s="184"/>
      <c r="H21" s="184"/>
      <c r="I21" s="184"/>
      <c r="J21" s="193"/>
      <c r="K21" s="329"/>
      <c r="L21" s="329"/>
      <c r="M21" s="329"/>
      <c r="N21" s="329"/>
      <c r="O21" s="329"/>
      <c r="P21" s="184"/>
      <c r="Q21" s="184"/>
      <c r="R21" s="188"/>
      <c r="S21" s="188"/>
    </row>
    <row r="22" spans="1:19">
      <c r="A22" s="184"/>
      <c r="B22" s="184"/>
      <c r="C22" s="184"/>
      <c r="D22" s="184"/>
      <c r="E22" s="184"/>
      <c r="F22" s="184"/>
      <c r="G22" s="184"/>
      <c r="H22" s="184"/>
      <c r="I22" s="184"/>
      <c r="J22" s="193"/>
      <c r="K22" s="329"/>
      <c r="L22" s="329"/>
      <c r="M22" s="329"/>
      <c r="N22" s="329"/>
      <c r="O22" s="329"/>
      <c r="P22" s="184"/>
      <c r="Q22" s="184"/>
      <c r="R22" s="188"/>
      <c r="S22" s="188"/>
    </row>
    <row r="23" spans="1:19">
      <c r="A23" s="184"/>
      <c r="B23" s="184"/>
      <c r="C23" s="184"/>
      <c r="D23" s="184"/>
      <c r="E23" s="184"/>
      <c r="F23" s="184"/>
      <c r="G23" s="184"/>
      <c r="H23" s="184"/>
      <c r="I23" s="184"/>
      <c r="J23" s="193"/>
      <c r="K23" s="193"/>
      <c r="L23" s="193"/>
      <c r="M23" s="193"/>
      <c r="N23" s="193"/>
      <c r="O23" s="193"/>
      <c r="P23" s="184"/>
      <c r="Q23" s="184"/>
      <c r="R23" s="188"/>
      <c r="S23" s="188"/>
    </row>
    <row r="24" spans="1:19">
      <c r="A24" s="184"/>
      <c r="B24" s="184"/>
      <c r="C24" s="184"/>
      <c r="D24" s="184"/>
      <c r="E24" s="184"/>
      <c r="F24" s="184"/>
      <c r="G24" s="184"/>
      <c r="H24" s="184"/>
      <c r="I24" s="184"/>
      <c r="J24" s="193"/>
      <c r="K24" s="329"/>
      <c r="L24" s="329"/>
      <c r="M24" s="329"/>
      <c r="N24" s="329"/>
      <c r="O24" s="329"/>
      <c r="P24" s="184"/>
      <c r="Q24" s="184"/>
      <c r="R24" s="188"/>
      <c r="S24" s="188"/>
    </row>
    <row r="25" spans="1:19">
      <c r="A25" s="184"/>
      <c r="B25" s="184"/>
      <c r="C25" s="184"/>
      <c r="D25" s="184"/>
      <c r="E25" s="184"/>
      <c r="F25" s="184"/>
      <c r="G25" s="184"/>
      <c r="H25" s="184"/>
      <c r="I25" s="184"/>
      <c r="J25" s="193"/>
      <c r="K25" s="329"/>
      <c r="L25" s="329"/>
      <c r="M25" s="329"/>
      <c r="N25" s="329"/>
      <c r="O25" s="329"/>
      <c r="P25" s="184"/>
      <c r="Q25" s="184"/>
      <c r="R25" s="188"/>
      <c r="S25" s="188"/>
    </row>
    <row r="26" spans="1:19">
      <c r="A26" s="184"/>
      <c r="B26" s="184"/>
      <c r="C26" s="184"/>
      <c r="D26" s="184"/>
      <c r="E26" s="184"/>
      <c r="F26" s="184"/>
      <c r="G26" s="184"/>
      <c r="H26" s="184"/>
      <c r="I26" s="184"/>
      <c r="J26" s="193"/>
      <c r="K26" s="329"/>
      <c r="L26" s="329"/>
      <c r="M26" s="329"/>
      <c r="N26" s="329"/>
      <c r="O26" s="329"/>
      <c r="P26" s="184"/>
      <c r="Q26" s="184"/>
      <c r="R26" s="188"/>
      <c r="S26" s="188"/>
    </row>
    <row r="27" spans="1:19">
      <c r="A27" s="184"/>
      <c r="B27" s="184"/>
      <c r="C27" s="184"/>
      <c r="D27" s="184"/>
      <c r="E27" s="184"/>
      <c r="F27" s="184"/>
      <c r="G27" s="184"/>
      <c r="H27" s="184"/>
      <c r="I27" s="184"/>
      <c r="J27" s="193"/>
      <c r="K27" s="193"/>
      <c r="L27" s="193"/>
      <c r="M27" s="193"/>
      <c r="N27" s="193"/>
      <c r="O27" s="193"/>
      <c r="P27" s="184"/>
      <c r="Q27" s="184"/>
      <c r="R27" s="188"/>
      <c r="S27" s="188"/>
    </row>
    <row r="28" spans="1:19" ht="15" customHeight="1">
      <c r="A28" s="184"/>
      <c r="B28" s="184"/>
      <c r="C28" s="184"/>
      <c r="D28" s="184"/>
      <c r="E28" s="184"/>
      <c r="F28" s="184"/>
      <c r="G28" s="184"/>
      <c r="H28" s="184"/>
      <c r="I28" s="184"/>
      <c r="J28" s="193"/>
      <c r="K28" s="329"/>
      <c r="L28" s="329"/>
      <c r="M28" s="329"/>
      <c r="N28" s="329"/>
      <c r="O28" s="329"/>
      <c r="P28" s="184"/>
      <c r="Q28" s="184"/>
      <c r="R28" s="188"/>
      <c r="S28" s="188"/>
    </row>
    <row r="29" spans="1:19" ht="15" customHeight="1">
      <c r="A29" s="184"/>
      <c r="B29" s="184"/>
      <c r="C29" s="184"/>
      <c r="D29" s="184"/>
      <c r="E29" s="184"/>
      <c r="F29" s="184"/>
      <c r="G29" s="184"/>
      <c r="H29" s="184"/>
      <c r="I29" s="184"/>
      <c r="J29" s="193"/>
      <c r="K29" s="329"/>
      <c r="L29" s="329"/>
      <c r="M29" s="329"/>
      <c r="N29" s="329"/>
      <c r="O29" s="329"/>
      <c r="P29" s="184"/>
      <c r="Q29" s="184"/>
      <c r="R29" s="188"/>
      <c r="S29" s="188"/>
    </row>
    <row r="30" spans="1:19" ht="15" customHeight="1">
      <c r="A30" s="184"/>
      <c r="B30" s="184"/>
      <c r="C30" s="184"/>
      <c r="D30" s="184"/>
      <c r="E30" s="184"/>
      <c r="F30" s="184"/>
      <c r="G30" s="184"/>
      <c r="H30" s="184"/>
      <c r="I30" s="184"/>
      <c r="J30" s="193"/>
      <c r="K30" s="329"/>
      <c r="L30" s="329"/>
      <c r="M30" s="329"/>
      <c r="N30" s="329"/>
      <c r="O30" s="329"/>
      <c r="P30" s="184"/>
      <c r="Q30" s="184"/>
      <c r="R30" s="188"/>
      <c r="S30" s="188"/>
    </row>
    <row r="31" spans="1:19">
      <c r="A31" s="184"/>
      <c r="B31" s="184"/>
      <c r="C31" s="184"/>
      <c r="D31" s="184"/>
      <c r="E31" s="184"/>
      <c r="F31" s="184"/>
      <c r="G31" s="184"/>
      <c r="H31" s="184"/>
      <c r="I31" s="184"/>
      <c r="J31" s="193"/>
      <c r="K31" s="189"/>
      <c r="L31" s="189"/>
      <c r="M31" s="189"/>
      <c r="N31" s="189"/>
      <c r="O31" s="189"/>
      <c r="P31" s="185"/>
      <c r="Q31" s="184"/>
      <c r="R31" s="188"/>
      <c r="S31" s="188"/>
    </row>
    <row r="32" spans="1:19">
      <c r="A32" s="184"/>
      <c r="B32" s="184"/>
      <c r="C32" s="184"/>
      <c r="D32" s="184"/>
      <c r="E32" s="184"/>
      <c r="F32" s="184"/>
      <c r="G32" s="184"/>
      <c r="H32" s="184"/>
      <c r="I32" s="184"/>
      <c r="J32" s="193"/>
      <c r="K32" s="193"/>
      <c r="L32" s="193"/>
      <c r="M32" s="193"/>
      <c r="N32" s="193"/>
      <c r="O32" s="193"/>
      <c r="P32" s="184"/>
      <c r="Q32" s="184"/>
      <c r="R32" s="188"/>
      <c r="S32" s="188"/>
    </row>
    <row r="33" spans="1:19" ht="15" customHeight="1">
      <c r="A33" s="191"/>
      <c r="B33" s="192"/>
      <c r="C33" s="192"/>
      <c r="D33" s="192"/>
      <c r="E33" s="192"/>
      <c r="F33" s="192"/>
      <c r="G33" s="192"/>
      <c r="H33" s="192"/>
      <c r="I33" s="192"/>
      <c r="J33" s="194"/>
      <c r="K33" s="194"/>
      <c r="L33" s="194"/>
      <c r="M33" s="194"/>
      <c r="N33" s="194"/>
      <c r="O33" s="194"/>
      <c r="P33" s="192"/>
      <c r="Q33" s="184"/>
      <c r="R33" s="188"/>
      <c r="S33" s="188"/>
    </row>
    <row r="34" spans="1:19" ht="15" customHeight="1">
      <c r="A34" s="191"/>
      <c r="B34" s="192"/>
      <c r="C34" s="192"/>
      <c r="D34" s="192"/>
      <c r="E34" s="192"/>
      <c r="F34" s="192"/>
      <c r="G34" s="192"/>
      <c r="H34" s="192"/>
      <c r="I34" s="192"/>
      <c r="J34" s="192"/>
      <c r="K34" s="192"/>
      <c r="L34" s="192"/>
      <c r="M34" s="192"/>
      <c r="N34" s="192"/>
      <c r="O34" s="192"/>
      <c r="P34" s="192"/>
      <c r="Q34" s="184"/>
      <c r="R34" s="188"/>
      <c r="S34" s="188"/>
    </row>
    <row r="35" spans="1:19" ht="15" customHeight="1">
      <c r="A35" s="191"/>
      <c r="B35" s="192"/>
      <c r="C35" s="192"/>
      <c r="D35" s="192"/>
      <c r="E35" s="192"/>
      <c r="F35" s="192"/>
      <c r="G35" s="192"/>
      <c r="H35" s="192"/>
      <c r="I35" s="192"/>
      <c r="J35" s="192"/>
      <c r="K35" s="192"/>
      <c r="L35" s="192"/>
      <c r="M35" s="192"/>
      <c r="N35" s="192"/>
      <c r="O35" s="192"/>
      <c r="P35" s="192"/>
      <c r="Q35" s="184"/>
      <c r="R35" s="188"/>
      <c r="S35" s="188"/>
    </row>
    <row r="36" spans="1:19" ht="15" customHeight="1">
      <c r="A36" s="191"/>
      <c r="B36" s="192"/>
      <c r="C36" s="192"/>
      <c r="D36" s="192"/>
      <c r="E36" s="192"/>
      <c r="F36" s="192"/>
      <c r="G36" s="192"/>
      <c r="H36" s="192"/>
      <c r="I36" s="192"/>
      <c r="J36" s="192"/>
      <c r="K36" s="192"/>
      <c r="L36" s="192"/>
      <c r="M36" s="192"/>
      <c r="N36" s="192"/>
      <c r="O36" s="192"/>
      <c r="P36" s="192"/>
      <c r="Q36" s="184"/>
      <c r="R36" s="188"/>
      <c r="S36" s="188"/>
    </row>
    <row r="37" spans="1:19" ht="15" customHeight="1">
      <c r="A37" s="191"/>
      <c r="B37" s="192"/>
      <c r="C37" s="192"/>
      <c r="D37" s="192"/>
      <c r="E37" s="192"/>
      <c r="F37" s="192"/>
      <c r="G37" s="192"/>
      <c r="H37" s="192"/>
      <c r="I37" s="192"/>
      <c r="J37" s="192"/>
      <c r="K37" s="192"/>
      <c r="L37" s="192"/>
      <c r="M37" s="192"/>
      <c r="N37" s="192"/>
      <c r="O37" s="192"/>
      <c r="P37" s="192"/>
      <c r="Q37" s="184"/>
      <c r="R37" s="188"/>
      <c r="S37" s="188"/>
    </row>
    <row r="38" spans="1:19">
      <c r="A38" s="191"/>
      <c r="B38" s="191"/>
      <c r="C38" s="191"/>
      <c r="D38" s="191"/>
      <c r="E38" s="191"/>
      <c r="F38" s="191"/>
      <c r="G38" s="191"/>
      <c r="H38" s="184"/>
      <c r="I38" s="184"/>
      <c r="J38" s="184"/>
      <c r="K38" s="184"/>
      <c r="L38" s="184"/>
      <c r="M38" s="184"/>
      <c r="N38" s="184"/>
      <c r="O38" s="184"/>
      <c r="P38" s="184"/>
      <c r="Q38" s="184"/>
      <c r="R38" s="188"/>
      <c r="S38" s="188"/>
    </row>
    <row r="39" spans="1:19">
      <c r="A39" s="191"/>
      <c r="B39" s="191"/>
      <c r="C39" s="191"/>
      <c r="D39" s="191"/>
      <c r="E39" s="191"/>
      <c r="F39" s="191"/>
      <c r="G39" s="191"/>
      <c r="H39" s="184"/>
      <c r="I39" s="184"/>
      <c r="J39" s="184"/>
      <c r="K39" s="184"/>
      <c r="L39" s="184"/>
      <c r="M39" s="184"/>
      <c r="N39" s="184"/>
      <c r="O39" s="184"/>
      <c r="P39" s="184"/>
      <c r="Q39" s="184"/>
      <c r="R39" s="188"/>
      <c r="S39" s="188"/>
    </row>
    <row r="40" spans="1:19" ht="15" customHeight="1">
      <c r="A40" s="191"/>
      <c r="B40" s="191"/>
      <c r="C40" s="191"/>
      <c r="D40" s="191"/>
      <c r="E40" s="191"/>
      <c r="F40" s="191"/>
      <c r="G40" s="191"/>
      <c r="H40" s="189"/>
      <c r="I40" s="189"/>
      <c r="J40" s="189"/>
      <c r="K40" s="189"/>
      <c r="L40" s="189"/>
      <c r="M40" s="189"/>
      <c r="N40" s="189"/>
      <c r="O40" s="184"/>
      <c r="P40" s="184"/>
      <c r="Q40" s="184"/>
      <c r="R40" s="188"/>
      <c r="S40" s="188"/>
    </row>
    <row r="41" spans="1:19">
      <c r="A41" s="191"/>
      <c r="B41" s="191"/>
      <c r="C41" s="191"/>
      <c r="D41" s="191"/>
      <c r="E41" s="191"/>
      <c r="F41" s="191"/>
      <c r="G41" s="191"/>
      <c r="H41" s="189"/>
      <c r="I41" s="189"/>
      <c r="J41" s="189"/>
      <c r="K41" s="189"/>
      <c r="L41" s="189"/>
      <c r="M41" s="189"/>
      <c r="N41" s="189"/>
      <c r="O41" s="188"/>
      <c r="P41" s="188"/>
      <c r="Q41" s="188"/>
      <c r="R41" s="188"/>
      <c r="S41" s="188"/>
    </row>
    <row r="42" spans="1:19">
      <c r="A42" s="191"/>
      <c r="B42" s="191"/>
      <c r="C42" s="191"/>
      <c r="D42" s="191"/>
      <c r="E42" s="191"/>
      <c r="F42" s="191"/>
      <c r="G42" s="191"/>
      <c r="H42" s="189"/>
      <c r="I42" s="189"/>
      <c r="J42" s="189"/>
      <c r="K42" s="189"/>
      <c r="L42" s="189"/>
      <c r="M42" s="189"/>
      <c r="N42" s="189"/>
      <c r="O42" s="188"/>
      <c r="P42" s="188"/>
      <c r="Q42" s="188"/>
      <c r="R42" s="188"/>
      <c r="S42" s="188"/>
    </row>
    <row r="43" spans="1:19">
      <c r="A43" s="191"/>
      <c r="B43" s="191"/>
      <c r="C43" s="191"/>
      <c r="D43" s="191"/>
      <c r="E43" s="191"/>
      <c r="F43" s="191"/>
      <c r="G43" s="191"/>
      <c r="H43" s="189"/>
      <c r="I43" s="189"/>
      <c r="J43" s="189"/>
      <c r="K43" s="189"/>
      <c r="L43" s="189"/>
      <c r="M43" s="189"/>
      <c r="N43" s="189"/>
      <c r="O43" s="188"/>
      <c r="P43" s="188"/>
      <c r="Q43" s="188"/>
      <c r="R43" s="188"/>
      <c r="S43" s="188"/>
    </row>
    <row r="44" spans="1:19">
      <c r="A44" s="191"/>
      <c r="B44" s="191"/>
      <c r="C44" s="191"/>
      <c r="D44" s="191"/>
      <c r="E44" s="191"/>
      <c r="F44" s="191"/>
      <c r="G44" s="191"/>
      <c r="H44" s="190"/>
      <c r="I44" s="190"/>
      <c r="J44" s="190"/>
      <c r="K44" s="190"/>
      <c r="L44" s="190"/>
      <c r="M44" s="190"/>
      <c r="N44" s="190"/>
      <c r="O44" s="188"/>
      <c r="P44" s="188"/>
      <c r="Q44" s="188"/>
      <c r="R44" s="188"/>
      <c r="S44" s="188"/>
    </row>
    <row r="45" spans="1:19">
      <c r="A45" s="191"/>
      <c r="B45" s="191"/>
      <c r="C45" s="191"/>
      <c r="D45" s="191"/>
      <c r="E45" s="191"/>
      <c r="F45" s="191"/>
      <c r="G45" s="191"/>
      <c r="H45" s="190"/>
      <c r="I45" s="190"/>
      <c r="J45" s="190"/>
      <c r="K45" s="190"/>
      <c r="L45" s="190"/>
      <c r="M45" s="190"/>
      <c r="N45" s="190"/>
      <c r="O45" s="188"/>
      <c r="P45" s="188"/>
      <c r="Q45" s="188"/>
      <c r="R45" s="188"/>
      <c r="S45" s="188"/>
    </row>
    <row r="46" spans="1:19">
      <c r="A46" s="191"/>
      <c r="B46" s="191"/>
      <c r="C46" s="191"/>
      <c r="D46" s="191"/>
      <c r="E46" s="191"/>
      <c r="F46" s="191"/>
      <c r="G46" s="191"/>
      <c r="H46" s="190"/>
      <c r="I46" s="190"/>
      <c r="J46" s="190"/>
      <c r="K46" s="190"/>
      <c r="L46" s="190"/>
      <c r="M46" s="190"/>
      <c r="N46" s="190"/>
      <c r="O46" s="188"/>
      <c r="P46" s="188"/>
      <c r="Q46" s="188"/>
      <c r="R46" s="188"/>
      <c r="S46" s="188"/>
    </row>
    <row r="47" spans="1:19">
      <c r="A47" s="191"/>
      <c r="B47" s="191"/>
      <c r="C47" s="191"/>
      <c r="D47" s="191"/>
      <c r="E47" s="191"/>
      <c r="F47" s="191"/>
      <c r="G47" s="191"/>
      <c r="H47" s="190"/>
      <c r="I47" s="190"/>
      <c r="J47" s="190"/>
      <c r="K47" s="190"/>
      <c r="L47" s="190"/>
      <c r="M47" s="190"/>
      <c r="N47" s="190"/>
      <c r="O47" s="188"/>
      <c r="P47" s="188"/>
      <c r="Q47" s="188"/>
      <c r="R47" s="188"/>
      <c r="S47" s="188"/>
    </row>
    <row r="48" spans="1:19">
      <c r="A48" s="188"/>
      <c r="B48" s="188"/>
      <c r="C48" s="188"/>
      <c r="D48" s="188"/>
      <c r="E48" s="188"/>
      <c r="F48" s="188"/>
      <c r="G48" s="188"/>
      <c r="H48" s="188"/>
      <c r="I48" s="188"/>
      <c r="J48" s="188"/>
      <c r="K48" s="188"/>
      <c r="L48" s="188"/>
      <c r="M48" s="188"/>
      <c r="N48" s="188"/>
      <c r="O48" s="188"/>
      <c r="P48" s="188"/>
      <c r="Q48" s="188"/>
      <c r="R48" s="188"/>
      <c r="S48" s="188"/>
    </row>
    <row r="49" spans="1:19">
      <c r="A49" s="188"/>
      <c r="B49" s="188"/>
      <c r="C49" s="188"/>
      <c r="D49" s="188"/>
      <c r="E49" s="188"/>
      <c r="F49" s="188"/>
      <c r="G49" s="188"/>
      <c r="H49" s="188"/>
      <c r="I49" s="188"/>
      <c r="J49" s="188"/>
      <c r="K49" s="188"/>
      <c r="L49" s="188"/>
      <c r="M49" s="188"/>
      <c r="N49" s="188"/>
      <c r="O49" s="188"/>
      <c r="P49" s="188"/>
      <c r="Q49" s="188"/>
      <c r="R49" s="188"/>
      <c r="S49" s="188"/>
    </row>
    <row r="50" spans="1:19">
      <c r="A50" s="188"/>
      <c r="B50" s="188"/>
      <c r="C50" s="188"/>
      <c r="D50" s="188"/>
      <c r="E50" s="188"/>
      <c r="F50" s="188"/>
      <c r="G50" s="188"/>
      <c r="H50" s="188"/>
      <c r="I50" s="188"/>
      <c r="J50" s="188"/>
      <c r="K50" s="188"/>
      <c r="L50" s="188"/>
      <c r="M50" s="188"/>
      <c r="N50" s="188"/>
      <c r="O50" s="188"/>
      <c r="P50" s="188"/>
      <c r="Q50" s="188"/>
      <c r="R50" s="188"/>
      <c r="S50" s="188"/>
    </row>
    <row r="51" spans="1:19">
      <c r="A51" s="188"/>
      <c r="B51" s="188"/>
      <c r="C51" s="188"/>
      <c r="D51" s="188"/>
      <c r="E51" s="188"/>
      <c r="F51" s="188"/>
      <c r="G51" s="188"/>
      <c r="H51" s="188"/>
      <c r="I51" s="188"/>
      <c r="J51" s="188"/>
      <c r="K51" s="188"/>
      <c r="L51" s="188"/>
      <c r="M51" s="188"/>
      <c r="N51" s="188"/>
      <c r="O51" s="188"/>
      <c r="P51" s="188"/>
      <c r="Q51" s="188"/>
      <c r="R51" s="188"/>
      <c r="S51" s="188"/>
    </row>
    <row r="52" spans="1:19">
      <c r="A52" s="188"/>
      <c r="B52" s="188"/>
      <c r="C52" s="188"/>
      <c r="D52" s="188"/>
      <c r="E52" s="188"/>
      <c r="F52" s="188"/>
      <c r="G52" s="188"/>
      <c r="H52" s="188"/>
      <c r="I52" s="188"/>
      <c r="J52" s="188"/>
      <c r="K52" s="188"/>
      <c r="L52" s="188"/>
      <c r="M52" s="188"/>
      <c r="N52" s="188"/>
      <c r="O52" s="188"/>
      <c r="P52" s="188"/>
      <c r="Q52" s="188"/>
      <c r="R52" s="188"/>
      <c r="S52" s="188"/>
    </row>
    <row r="53" spans="1:19">
      <c r="A53" s="188"/>
      <c r="B53" s="188"/>
      <c r="C53" s="188"/>
      <c r="D53" s="188"/>
      <c r="E53" s="188"/>
      <c r="F53" s="188"/>
      <c r="G53" s="188"/>
      <c r="H53" s="188"/>
      <c r="I53" s="188"/>
      <c r="J53" s="188"/>
      <c r="K53" s="188"/>
      <c r="L53" s="188"/>
      <c r="M53" s="188"/>
      <c r="N53" s="188"/>
      <c r="O53" s="188"/>
      <c r="P53" s="188"/>
      <c r="Q53" s="188"/>
      <c r="R53" s="188"/>
      <c r="S53" s="188"/>
    </row>
    <row r="54" spans="1:19">
      <c r="A54" s="188"/>
      <c r="B54" s="188"/>
      <c r="C54" s="188"/>
      <c r="D54" s="188"/>
      <c r="E54" s="188"/>
      <c r="F54" s="188"/>
      <c r="G54" s="188"/>
      <c r="H54" s="188"/>
      <c r="I54" s="188"/>
      <c r="J54" s="188"/>
      <c r="K54" s="188"/>
      <c r="L54" s="188"/>
      <c r="M54" s="188"/>
      <c r="N54" s="188"/>
      <c r="O54" s="188"/>
      <c r="P54" s="188"/>
      <c r="Q54" s="188"/>
      <c r="R54" s="188"/>
      <c r="S54" s="188"/>
    </row>
    <row r="55" spans="1:19">
      <c r="A55" s="188"/>
      <c r="B55" s="188"/>
      <c r="C55" s="188"/>
      <c r="D55" s="188"/>
      <c r="E55" s="188"/>
      <c r="F55" s="188"/>
      <c r="G55" s="188"/>
      <c r="H55" s="188"/>
      <c r="I55" s="188"/>
      <c r="J55" s="188"/>
      <c r="K55" s="188"/>
      <c r="L55" s="188"/>
      <c r="M55" s="188"/>
      <c r="N55" s="188"/>
      <c r="O55" s="188"/>
      <c r="P55" s="188"/>
      <c r="Q55" s="188"/>
      <c r="R55" s="188"/>
      <c r="S55" s="188"/>
    </row>
  </sheetData>
  <mergeCells count="6">
    <mergeCell ref="E1:N3"/>
    <mergeCell ref="K28:O30"/>
    <mergeCell ref="B5:C5"/>
    <mergeCell ref="K17:O18"/>
    <mergeCell ref="K20:O22"/>
    <mergeCell ref="K24:O26"/>
  </mergeCells>
  <pageMargins left="0.7" right="0.7" top="0.75" bottom="0.75" header="0.3" footer="0.3"/>
  <pageSetup orientation="portrait" r:id="rId1"/>
  <drawing r:id="rId2"/>
  <legacyDrawing r:id="rId3"/>
  <controls>
    <mc:AlternateContent xmlns:mc="http://schemas.openxmlformats.org/markup-compatibility/2006">
      <mc:Choice Requires="x14">
        <control shapeId="2050" r:id="rId4" name="CommandButton2">
          <controlPr defaultSize="0" autoLine="0" r:id="rId5">
            <anchor moveWithCells="1">
              <from>
                <xdr:col>16</xdr:col>
                <xdr:colOff>0</xdr:colOff>
                <xdr:row>48</xdr:row>
                <xdr:rowOff>9525</xdr:rowOff>
              </from>
              <to>
                <xdr:col>18</xdr:col>
                <xdr:colOff>219075</xdr:colOff>
                <xdr:row>51</xdr:row>
                <xdr:rowOff>142875</xdr:rowOff>
              </to>
            </anchor>
          </controlPr>
        </control>
      </mc:Choice>
      <mc:Fallback>
        <control shapeId="2050" r:id="rId4" name="CommandButton2"/>
      </mc:Fallback>
    </mc:AlternateContent>
    <mc:AlternateContent xmlns:mc="http://schemas.openxmlformats.org/markup-compatibility/2006">
      <mc:Choice Requires="x14">
        <control shapeId="2049" r:id="rId6" name="CommandButton1">
          <controlPr defaultSize="0" autoLine="0" r:id="rId7">
            <anchor moveWithCells="1">
              <from>
                <xdr:col>13</xdr:col>
                <xdr:colOff>266700</xdr:colOff>
                <xdr:row>48</xdr:row>
                <xdr:rowOff>9525</xdr:rowOff>
              </from>
              <to>
                <xdr:col>15</xdr:col>
                <xdr:colOff>200025</xdr:colOff>
                <xdr:row>51</xdr:row>
                <xdr:rowOff>142875</xdr:rowOff>
              </to>
            </anchor>
          </controlPr>
        </control>
      </mc:Choice>
      <mc:Fallback>
        <control shapeId="2049" r:id="rId6" name="CommandButton1"/>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342AF-8ABA-4033-857E-D22A3A696D64}">
  <sheetPr codeName="Hoja10">
    <tabColor rgb="FF99FFCC"/>
  </sheetPr>
  <dimension ref="A1:V51"/>
  <sheetViews>
    <sheetView showGridLines="0" showRowColHeaders="0" topLeftCell="E22" zoomScale="90" zoomScaleNormal="90" workbookViewId="0">
      <selection activeCell="U41" sqref="U41"/>
    </sheetView>
  </sheetViews>
  <sheetFormatPr baseColWidth="10" defaultRowHeight="15"/>
  <cols>
    <col min="2" max="2" width="21" customWidth="1"/>
    <col min="4" max="4" width="10.85546875" customWidth="1"/>
    <col min="5" max="5" width="15.140625" customWidth="1"/>
    <col min="9" max="9" width="12" bestFit="1" customWidth="1"/>
    <col min="10" max="10" width="11.5703125" bestFit="1" customWidth="1"/>
    <col min="11" max="19" width="12.42578125" bestFit="1" customWidth="1"/>
  </cols>
  <sheetData>
    <row r="1" spans="1:22" ht="15" customHeight="1">
      <c r="A1" s="210"/>
      <c r="B1" s="210"/>
      <c r="C1" s="210"/>
      <c r="D1" s="210"/>
      <c r="E1" s="210"/>
      <c r="F1" s="210"/>
      <c r="G1" s="331" t="s">
        <v>13</v>
      </c>
      <c r="H1" s="331"/>
      <c r="I1" s="331"/>
      <c r="J1" s="331"/>
      <c r="K1" s="331"/>
      <c r="L1" s="331"/>
      <c r="M1" s="331"/>
      <c r="N1" s="331"/>
      <c r="O1" s="331"/>
      <c r="P1" s="331"/>
      <c r="Q1" s="210"/>
      <c r="R1" s="210"/>
      <c r="S1" s="210"/>
      <c r="T1" s="210"/>
      <c r="U1" s="210"/>
      <c r="V1" s="210"/>
    </row>
    <row r="2" spans="1:22" ht="15" customHeight="1">
      <c r="A2" s="210"/>
      <c r="B2" s="210"/>
      <c r="C2" s="210"/>
      <c r="D2" s="210"/>
      <c r="E2" s="210"/>
      <c r="F2" s="210"/>
      <c r="G2" s="331"/>
      <c r="H2" s="331"/>
      <c r="I2" s="331"/>
      <c r="J2" s="331"/>
      <c r="K2" s="331"/>
      <c r="L2" s="331"/>
      <c r="M2" s="331"/>
      <c r="N2" s="331"/>
      <c r="O2" s="331"/>
      <c r="P2" s="331"/>
      <c r="Q2" s="210"/>
      <c r="R2" s="210"/>
      <c r="S2" s="210"/>
      <c r="T2" s="210"/>
      <c r="U2" s="210"/>
      <c r="V2" s="210"/>
    </row>
    <row r="3" spans="1:22">
      <c r="A3" s="210"/>
      <c r="B3" s="210"/>
      <c r="C3" s="210"/>
      <c r="D3" s="210"/>
      <c r="E3" s="210"/>
      <c r="F3" s="210"/>
      <c r="G3" s="331"/>
      <c r="H3" s="331"/>
      <c r="I3" s="331"/>
      <c r="J3" s="331"/>
      <c r="K3" s="331"/>
      <c r="L3" s="331"/>
      <c r="M3" s="331"/>
      <c r="N3" s="331"/>
      <c r="O3" s="331"/>
      <c r="P3" s="331"/>
      <c r="Q3" s="210"/>
      <c r="R3" s="210"/>
      <c r="S3" s="210"/>
      <c r="T3" s="210"/>
      <c r="U3" s="210"/>
      <c r="V3" s="210"/>
    </row>
    <row r="4" spans="1:22">
      <c r="A4" s="210"/>
      <c r="B4" s="210"/>
      <c r="C4" s="210"/>
      <c r="D4" s="210"/>
      <c r="E4" s="210"/>
      <c r="F4" s="210"/>
      <c r="G4" s="210"/>
      <c r="H4" s="210"/>
      <c r="I4" s="210"/>
      <c r="J4" s="210"/>
      <c r="K4" s="210"/>
      <c r="L4" s="210"/>
      <c r="M4" s="210"/>
      <c r="N4" s="210"/>
      <c r="O4" s="210"/>
      <c r="P4" s="210"/>
      <c r="Q4" s="210"/>
      <c r="R4" s="210"/>
      <c r="S4" s="210"/>
      <c r="T4" s="210"/>
      <c r="U4" s="210"/>
      <c r="V4" s="210"/>
    </row>
    <row r="5" spans="1:22" ht="49.5" customHeight="1">
      <c r="A5" s="213"/>
      <c r="B5" s="334" t="s">
        <v>17</v>
      </c>
      <c r="C5" s="334"/>
      <c r="D5" s="334"/>
      <c r="E5" s="216"/>
      <c r="F5" s="216"/>
      <c r="G5" s="337" t="s">
        <v>3</v>
      </c>
      <c r="H5" s="337"/>
      <c r="I5" s="217">
        <v>20000</v>
      </c>
      <c r="J5" s="217">
        <v>40000</v>
      </c>
      <c r="K5" s="218">
        <v>50000</v>
      </c>
      <c r="L5" s="218">
        <v>60000</v>
      </c>
      <c r="M5" s="218">
        <v>80000</v>
      </c>
      <c r="N5" s="218">
        <v>100000</v>
      </c>
      <c r="O5" s="218">
        <v>120000</v>
      </c>
      <c r="P5" s="218">
        <v>140000</v>
      </c>
      <c r="Q5" s="218">
        <v>160000</v>
      </c>
      <c r="R5" s="218">
        <v>180000</v>
      </c>
      <c r="S5" s="218">
        <v>200000</v>
      </c>
      <c r="T5" s="210"/>
      <c r="U5" s="210"/>
      <c r="V5" s="210"/>
    </row>
    <row r="6" spans="1:22" ht="16.5">
      <c r="A6" s="213"/>
      <c r="B6" s="333" t="s">
        <v>0</v>
      </c>
      <c r="C6" s="333"/>
      <c r="D6" s="219">
        <v>2</v>
      </c>
      <c r="E6" s="216"/>
      <c r="F6" s="216"/>
      <c r="G6" s="336" t="s">
        <v>23</v>
      </c>
      <c r="H6" s="336"/>
      <c r="I6" s="220">
        <f t="shared" ref="I6:P6" si="0">$D$6*I5</f>
        <v>40000</v>
      </c>
      <c r="J6" s="220">
        <f t="shared" si="0"/>
        <v>80000</v>
      </c>
      <c r="K6" s="220">
        <f t="shared" si="0"/>
        <v>100000</v>
      </c>
      <c r="L6" s="220">
        <f t="shared" si="0"/>
        <v>120000</v>
      </c>
      <c r="M6" s="220">
        <f t="shared" si="0"/>
        <v>160000</v>
      </c>
      <c r="N6" s="220">
        <f t="shared" si="0"/>
        <v>200000</v>
      </c>
      <c r="O6" s="220">
        <f t="shared" si="0"/>
        <v>240000</v>
      </c>
      <c r="P6" s="220">
        <f t="shared" si="0"/>
        <v>280000</v>
      </c>
      <c r="Q6" s="220">
        <f>D6*Q5</f>
        <v>320000</v>
      </c>
      <c r="R6" s="220">
        <f>D6*R5</f>
        <v>360000</v>
      </c>
      <c r="S6" s="220">
        <f>D6*S5</f>
        <v>400000</v>
      </c>
      <c r="T6" s="210"/>
      <c r="U6" s="210"/>
      <c r="V6" s="210"/>
    </row>
    <row r="7" spans="1:22" ht="33" customHeight="1">
      <c r="A7" s="213"/>
      <c r="B7" s="333" t="s">
        <v>2</v>
      </c>
      <c r="C7" s="333"/>
      <c r="D7" s="221">
        <v>40000</v>
      </c>
      <c r="E7" s="216"/>
      <c r="F7" s="216"/>
      <c r="G7" s="335" t="s">
        <v>27</v>
      </c>
      <c r="H7" s="335"/>
      <c r="I7" s="220">
        <f>D7+I8</f>
        <v>64000</v>
      </c>
      <c r="J7" s="220">
        <f>D7+J8</f>
        <v>88000</v>
      </c>
      <c r="K7" s="220">
        <f>D7+K8</f>
        <v>100000</v>
      </c>
      <c r="L7" s="220">
        <f>D7+L8</f>
        <v>112000</v>
      </c>
      <c r="M7" s="220">
        <f>D7+M8</f>
        <v>136000</v>
      </c>
      <c r="N7" s="220">
        <f>D7+N8</f>
        <v>160000</v>
      </c>
      <c r="O7" s="220">
        <f>D7+O8</f>
        <v>184000</v>
      </c>
      <c r="P7" s="220">
        <f>D7+P8</f>
        <v>208000</v>
      </c>
      <c r="Q7" s="220">
        <f>D7+Q8</f>
        <v>232000</v>
      </c>
      <c r="R7" s="220">
        <f>D7+R8</f>
        <v>256000</v>
      </c>
      <c r="S7" s="220">
        <f>D7+S8</f>
        <v>280000</v>
      </c>
      <c r="T7" s="210"/>
      <c r="U7" s="210"/>
      <c r="V7" s="210"/>
    </row>
    <row r="8" spans="1:22" ht="66" customHeight="1">
      <c r="A8" s="213"/>
      <c r="B8" s="333" t="s">
        <v>33</v>
      </c>
      <c r="C8" s="333"/>
      <c r="D8" s="219">
        <v>1.2</v>
      </c>
      <c r="E8" s="216"/>
      <c r="F8" s="216"/>
      <c r="G8" s="335" t="s">
        <v>26</v>
      </c>
      <c r="H8" s="335"/>
      <c r="I8" s="220">
        <f>D8*I5</f>
        <v>24000</v>
      </c>
      <c r="J8" s="220">
        <f>D8*J5</f>
        <v>48000</v>
      </c>
      <c r="K8" s="220">
        <f>D8*K5</f>
        <v>60000</v>
      </c>
      <c r="L8" s="222">
        <f>D8*L5</f>
        <v>72000</v>
      </c>
      <c r="M8" s="220">
        <f>D8*M5</f>
        <v>96000</v>
      </c>
      <c r="N8" s="220">
        <f>D8*N5</f>
        <v>120000</v>
      </c>
      <c r="O8" s="220">
        <f>D8*O5</f>
        <v>144000</v>
      </c>
      <c r="P8" s="220">
        <f>D8*P5</f>
        <v>168000</v>
      </c>
      <c r="Q8" s="220">
        <f>D8*Q5</f>
        <v>192000</v>
      </c>
      <c r="R8" s="220">
        <f>D8*R5</f>
        <v>216000</v>
      </c>
      <c r="S8" s="220">
        <f>D8*S5</f>
        <v>240000</v>
      </c>
      <c r="T8" s="210"/>
      <c r="U8" s="210"/>
      <c r="V8" s="210"/>
    </row>
    <row r="9" spans="1:22" ht="66" customHeight="1">
      <c r="A9" s="213"/>
      <c r="B9" s="332" t="s">
        <v>36</v>
      </c>
      <c r="C9" s="332"/>
      <c r="D9" s="223">
        <f>D7/1-(D8/D6)</f>
        <v>39999.4</v>
      </c>
      <c r="E9" s="216"/>
      <c r="F9" s="216"/>
      <c r="G9" s="335" t="s">
        <v>24</v>
      </c>
      <c r="H9" s="335"/>
      <c r="I9" s="220">
        <f t="shared" ref="I9:S9" si="1">I6-I8</f>
        <v>16000</v>
      </c>
      <c r="J9" s="220">
        <f t="shared" si="1"/>
        <v>32000</v>
      </c>
      <c r="K9" s="220">
        <f t="shared" si="1"/>
        <v>40000</v>
      </c>
      <c r="L9" s="220">
        <f t="shared" si="1"/>
        <v>48000</v>
      </c>
      <c r="M9" s="220">
        <f t="shared" si="1"/>
        <v>64000</v>
      </c>
      <c r="N9" s="220">
        <f t="shared" si="1"/>
        <v>80000</v>
      </c>
      <c r="O9" s="220">
        <f t="shared" si="1"/>
        <v>96000</v>
      </c>
      <c r="P9" s="220">
        <f t="shared" si="1"/>
        <v>112000</v>
      </c>
      <c r="Q9" s="220">
        <f t="shared" si="1"/>
        <v>128000</v>
      </c>
      <c r="R9" s="220">
        <f t="shared" si="1"/>
        <v>144000</v>
      </c>
      <c r="S9" s="220">
        <f t="shared" si="1"/>
        <v>160000</v>
      </c>
      <c r="T9" s="210"/>
      <c r="U9" s="210"/>
      <c r="V9" s="210"/>
    </row>
    <row r="10" spans="1:22" ht="66" customHeight="1">
      <c r="A10" s="213"/>
      <c r="B10" s="332" t="s">
        <v>35</v>
      </c>
      <c r="C10" s="332"/>
      <c r="D10" s="223">
        <f>D7/D6-D8</f>
        <v>19998.8</v>
      </c>
      <c r="E10" s="216"/>
      <c r="F10" s="216"/>
      <c r="G10" s="336" t="s">
        <v>25</v>
      </c>
      <c r="H10" s="336"/>
      <c r="I10" s="220">
        <f>I9-D7</f>
        <v>-24000</v>
      </c>
      <c r="J10" s="220">
        <f>J9-D7</f>
        <v>-8000</v>
      </c>
      <c r="K10" s="220">
        <f>K9-D7</f>
        <v>0</v>
      </c>
      <c r="L10" s="220">
        <f>L9-D7</f>
        <v>8000</v>
      </c>
      <c r="M10" s="220">
        <f>M9-D7</f>
        <v>24000</v>
      </c>
      <c r="N10" s="220">
        <f>N9-D7</f>
        <v>40000</v>
      </c>
      <c r="O10" s="220">
        <f>O9-D7</f>
        <v>56000</v>
      </c>
      <c r="P10" s="220">
        <f>P9-D7</f>
        <v>72000</v>
      </c>
      <c r="Q10" s="220">
        <f>Q9-D7</f>
        <v>88000</v>
      </c>
      <c r="R10" s="220">
        <f>R9-D7</f>
        <v>104000</v>
      </c>
      <c r="S10" s="220">
        <f>S9-D7</f>
        <v>120000</v>
      </c>
      <c r="T10" s="210"/>
      <c r="U10" s="210"/>
      <c r="V10" s="210"/>
    </row>
    <row r="11" spans="1:22" ht="16.5">
      <c r="A11" s="210"/>
      <c r="B11" s="211"/>
      <c r="C11" s="224"/>
      <c r="D11" s="216"/>
      <c r="E11" s="216"/>
      <c r="F11" s="216"/>
      <c r="G11" s="333" t="s">
        <v>2</v>
      </c>
      <c r="H11" s="333"/>
      <c r="I11" s="225">
        <v>40000</v>
      </c>
      <c r="J11" s="225">
        <v>40000</v>
      </c>
      <c r="K11" s="225">
        <v>40000</v>
      </c>
      <c r="L11" s="225">
        <v>40000</v>
      </c>
      <c r="M11" s="225">
        <v>40000</v>
      </c>
      <c r="N11" s="225">
        <v>40000</v>
      </c>
      <c r="O11" s="225">
        <v>40000</v>
      </c>
      <c r="P11" s="225">
        <v>40000</v>
      </c>
      <c r="Q11" s="225">
        <v>40000</v>
      </c>
      <c r="R11" s="225">
        <v>40000</v>
      </c>
      <c r="S11" s="225">
        <v>40000</v>
      </c>
      <c r="T11" s="210"/>
      <c r="U11" s="210"/>
      <c r="V11" s="210"/>
    </row>
    <row r="12" spans="1:22" ht="49.5" customHeight="1">
      <c r="A12" s="210"/>
      <c r="B12" s="211"/>
      <c r="C12" s="224"/>
      <c r="D12" s="216"/>
      <c r="E12" s="216"/>
      <c r="F12" s="216"/>
      <c r="G12" s="332" t="s">
        <v>37</v>
      </c>
      <c r="H12" s="332"/>
      <c r="I12" s="226">
        <f>I9/I10</f>
        <v>-0.66666666666666663</v>
      </c>
      <c r="J12" s="226">
        <f t="shared" ref="J12:S12" si="2">J9/J10</f>
        <v>-4</v>
      </c>
      <c r="K12" s="226">
        <v>0</v>
      </c>
      <c r="L12" s="226">
        <f t="shared" si="2"/>
        <v>6</v>
      </c>
      <c r="M12" s="226">
        <f t="shared" si="2"/>
        <v>2.6666666666666665</v>
      </c>
      <c r="N12" s="226">
        <f t="shared" si="2"/>
        <v>2</v>
      </c>
      <c r="O12" s="226">
        <f t="shared" si="2"/>
        <v>1.7142857142857142</v>
      </c>
      <c r="P12" s="226">
        <f t="shared" si="2"/>
        <v>1.5555555555555556</v>
      </c>
      <c r="Q12" s="226">
        <f t="shared" si="2"/>
        <v>1.4545454545454546</v>
      </c>
      <c r="R12" s="226">
        <f t="shared" si="2"/>
        <v>1.3846153846153846</v>
      </c>
      <c r="S12" s="226">
        <f t="shared" si="2"/>
        <v>1.3333333333333333</v>
      </c>
      <c r="T12" s="210"/>
      <c r="U12" s="210"/>
      <c r="V12" s="210"/>
    </row>
    <row r="13" spans="1:22">
      <c r="A13" s="210"/>
      <c r="B13" s="211"/>
      <c r="C13" s="212"/>
      <c r="D13" s="210"/>
      <c r="E13" s="210"/>
      <c r="F13" s="212"/>
      <c r="G13" s="212"/>
      <c r="H13" s="212"/>
      <c r="I13" s="212"/>
      <c r="J13" s="212"/>
      <c r="K13" s="212"/>
      <c r="L13" s="212"/>
      <c r="M13" s="212"/>
      <c r="N13" s="212"/>
      <c r="O13" s="212"/>
      <c r="P13" s="212"/>
      <c r="Q13" s="210"/>
      <c r="R13" s="210"/>
      <c r="S13" s="210"/>
      <c r="T13" s="210"/>
      <c r="U13" s="210"/>
      <c r="V13" s="210"/>
    </row>
    <row r="14" spans="1:22">
      <c r="A14" s="210"/>
      <c r="B14" s="211"/>
      <c r="C14" s="212"/>
      <c r="D14" s="210"/>
      <c r="E14" s="210"/>
      <c r="F14" s="212"/>
      <c r="G14" s="212"/>
      <c r="H14" s="212"/>
      <c r="I14" s="212"/>
      <c r="J14" s="212"/>
      <c r="K14" s="212"/>
      <c r="L14" s="212"/>
      <c r="M14" s="212"/>
      <c r="N14" s="212"/>
      <c r="O14" s="212"/>
      <c r="P14" s="212"/>
      <c r="Q14" s="210"/>
      <c r="R14" s="210"/>
      <c r="S14" s="210"/>
      <c r="T14" s="210"/>
      <c r="U14" s="210"/>
      <c r="V14" s="210"/>
    </row>
    <row r="15" spans="1:22">
      <c r="A15" s="210"/>
      <c r="B15" s="211"/>
      <c r="C15" s="212"/>
      <c r="D15" s="210"/>
      <c r="E15" s="210"/>
      <c r="F15" s="212"/>
      <c r="G15" s="212"/>
      <c r="H15" s="212"/>
      <c r="I15" s="212"/>
      <c r="J15" s="212"/>
      <c r="K15" s="215"/>
      <c r="L15" s="215"/>
      <c r="M15" s="215"/>
      <c r="N15" s="215"/>
      <c r="O15" s="215"/>
      <c r="P15" s="212"/>
      <c r="Q15" s="210"/>
      <c r="R15" s="210"/>
      <c r="S15" s="210"/>
      <c r="T15" s="210"/>
      <c r="U15" s="210"/>
      <c r="V15" s="210"/>
    </row>
    <row r="16" spans="1:22">
      <c r="A16" s="210"/>
      <c r="B16" s="211"/>
      <c r="C16" s="212"/>
      <c r="D16" s="210"/>
      <c r="E16" s="210"/>
      <c r="F16" s="210"/>
      <c r="G16" s="210"/>
      <c r="H16" s="210"/>
      <c r="I16" s="210"/>
      <c r="J16" s="210"/>
      <c r="K16" s="215"/>
      <c r="L16" s="215"/>
      <c r="M16" s="215"/>
      <c r="N16" s="215"/>
      <c r="O16" s="215"/>
      <c r="P16" s="210"/>
      <c r="Q16" s="210"/>
      <c r="R16" s="210"/>
      <c r="S16" s="210"/>
      <c r="T16" s="210"/>
      <c r="U16" s="210"/>
      <c r="V16" s="210"/>
    </row>
    <row r="17" spans="1:22">
      <c r="A17" s="210"/>
      <c r="B17" s="211"/>
      <c r="C17" s="212"/>
      <c r="D17" s="210"/>
      <c r="E17" s="210"/>
      <c r="F17" s="210"/>
      <c r="G17" s="210"/>
      <c r="H17" s="210"/>
      <c r="I17" s="210"/>
      <c r="J17" s="210"/>
      <c r="K17" s="215"/>
      <c r="L17" s="215"/>
      <c r="M17" s="215"/>
      <c r="N17" s="215"/>
      <c r="O17" s="215"/>
      <c r="P17" s="210"/>
      <c r="Q17" s="210"/>
      <c r="R17" s="210"/>
      <c r="S17" s="210"/>
      <c r="T17" s="210"/>
      <c r="U17" s="210"/>
      <c r="V17" s="210"/>
    </row>
    <row r="18" spans="1:22">
      <c r="A18" s="210"/>
      <c r="B18" s="211"/>
      <c r="C18" s="212"/>
      <c r="D18" s="210"/>
      <c r="E18" s="210"/>
      <c r="F18" s="210"/>
      <c r="G18" s="210"/>
      <c r="H18" s="210"/>
      <c r="I18" s="210"/>
      <c r="J18" s="210"/>
      <c r="K18" s="215"/>
      <c r="L18" s="215"/>
      <c r="M18" s="215"/>
      <c r="N18" s="215"/>
      <c r="O18" s="215"/>
      <c r="P18" s="210"/>
      <c r="Q18" s="210"/>
      <c r="R18" s="210"/>
      <c r="S18" s="210"/>
      <c r="T18" s="210"/>
      <c r="U18" s="210"/>
      <c r="V18" s="210"/>
    </row>
    <row r="19" spans="1:22">
      <c r="A19" s="210"/>
      <c r="B19" s="211"/>
      <c r="C19" s="212"/>
      <c r="D19" s="210"/>
      <c r="E19" s="210"/>
      <c r="F19" s="210"/>
      <c r="G19" s="210"/>
      <c r="H19" s="210"/>
      <c r="I19" s="210"/>
      <c r="J19" s="210"/>
      <c r="K19" s="215"/>
      <c r="L19" s="215"/>
      <c r="M19" s="215"/>
      <c r="N19" s="215"/>
      <c r="O19" s="215"/>
      <c r="P19" s="210"/>
      <c r="Q19" s="210"/>
      <c r="R19" s="210"/>
      <c r="S19" s="210"/>
      <c r="T19" s="210"/>
      <c r="U19" s="210"/>
      <c r="V19" s="210"/>
    </row>
    <row r="20" spans="1:22">
      <c r="A20" s="210"/>
      <c r="B20" s="210"/>
      <c r="C20" s="210"/>
      <c r="D20" s="210"/>
      <c r="E20" s="210"/>
      <c r="F20" s="210"/>
      <c r="G20" s="210"/>
      <c r="H20" s="210"/>
      <c r="I20" s="210"/>
      <c r="J20" s="210"/>
      <c r="K20" s="215"/>
      <c r="L20" s="215"/>
      <c r="M20" s="215"/>
      <c r="N20" s="215"/>
      <c r="O20" s="215"/>
      <c r="P20" s="210"/>
      <c r="Q20" s="210"/>
      <c r="R20" s="210"/>
      <c r="S20" s="210"/>
      <c r="T20" s="210"/>
      <c r="U20" s="210"/>
      <c r="V20" s="210"/>
    </row>
    <row r="21" spans="1:22">
      <c r="A21" s="210"/>
      <c r="B21" s="210"/>
      <c r="C21" s="210"/>
      <c r="D21" s="210"/>
      <c r="E21" s="210"/>
      <c r="F21" s="210"/>
      <c r="G21" s="210"/>
      <c r="H21" s="210"/>
      <c r="I21" s="210"/>
      <c r="J21" s="210"/>
      <c r="K21" s="215"/>
      <c r="L21" s="215"/>
      <c r="M21" s="215"/>
      <c r="N21" s="215"/>
      <c r="O21" s="215"/>
      <c r="P21" s="210"/>
      <c r="Q21" s="210"/>
      <c r="R21" s="210"/>
      <c r="S21" s="210"/>
      <c r="T21" s="210"/>
      <c r="U21" s="210"/>
      <c r="V21" s="210"/>
    </row>
    <row r="22" spans="1:22">
      <c r="A22" s="210"/>
      <c r="B22" s="210"/>
      <c r="C22" s="210"/>
      <c r="D22" s="210"/>
      <c r="E22" s="210"/>
      <c r="F22" s="210"/>
      <c r="G22" s="210"/>
      <c r="H22" s="210"/>
      <c r="I22" s="210"/>
      <c r="J22" s="210"/>
      <c r="K22" s="215"/>
      <c r="L22" s="215"/>
      <c r="M22" s="215"/>
      <c r="N22" s="215"/>
      <c r="O22" s="215"/>
      <c r="P22" s="210"/>
      <c r="Q22" s="210"/>
      <c r="R22" s="210"/>
      <c r="S22" s="210"/>
      <c r="T22" s="210"/>
      <c r="U22" s="210"/>
      <c r="V22" s="210"/>
    </row>
    <row r="23" spans="1:22">
      <c r="A23" s="210"/>
      <c r="B23" s="210"/>
      <c r="C23" s="210"/>
      <c r="D23" s="210"/>
      <c r="E23" s="210"/>
      <c r="F23" s="210"/>
      <c r="G23" s="210"/>
      <c r="H23" s="210"/>
      <c r="I23" s="210"/>
      <c r="J23" s="210"/>
      <c r="K23" s="215"/>
      <c r="L23" s="215"/>
      <c r="M23" s="215"/>
      <c r="N23" s="215"/>
      <c r="O23" s="215"/>
      <c r="P23" s="210"/>
      <c r="Q23" s="210"/>
      <c r="R23" s="210"/>
      <c r="S23" s="210"/>
      <c r="T23" s="210"/>
      <c r="U23" s="210"/>
      <c r="V23" s="210"/>
    </row>
    <row r="24" spans="1:22">
      <c r="A24" s="210"/>
      <c r="B24" s="210"/>
      <c r="C24" s="210"/>
      <c r="D24" s="210"/>
      <c r="E24" s="210"/>
      <c r="F24" s="210"/>
      <c r="G24" s="210"/>
      <c r="H24" s="210"/>
      <c r="I24" s="210"/>
      <c r="J24" s="210"/>
      <c r="K24" s="215"/>
      <c r="L24" s="215"/>
      <c r="M24" s="215"/>
      <c r="N24" s="215"/>
      <c r="O24" s="215"/>
      <c r="P24" s="210"/>
      <c r="Q24" s="210"/>
      <c r="R24" s="210"/>
      <c r="S24" s="210"/>
      <c r="T24" s="210"/>
      <c r="U24" s="210"/>
      <c r="V24" s="210"/>
    </row>
    <row r="25" spans="1:22">
      <c r="A25" s="210"/>
      <c r="B25" s="210"/>
      <c r="C25" s="210"/>
      <c r="D25" s="210"/>
      <c r="E25" s="210"/>
      <c r="F25" s="210"/>
      <c r="G25" s="210"/>
      <c r="H25" s="210"/>
      <c r="I25" s="210"/>
      <c r="J25" s="210"/>
      <c r="K25" s="215"/>
      <c r="L25" s="215"/>
      <c r="M25" s="215"/>
      <c r="N25" s="215"/>
      <c r="O25" s="215"/>
      <c r="P25" s="210"/>
      <c r="Q25" s="210"/>
      <c r="R25" s="210"/>
      <c r="S25" s="210"/>
      <c r="T25" s="210"/>
      <c r="U25" s="210"/>
      <c r="V25" s="210"/>
    </row>
    <row r="26" spans="1:22">
      <c r="A26" s="210"/>
      <c r="B26" s="210"/>
      <c r="C26" s="210"/>
      <c r="D26" s="210"/>
      <c r="E26" s="210"/>
      <c r="F26" s="210"/>
      <c r="G26" s="210"/>
      <c r="H26" s="210"/>
      <c r="I26" s="210"/>
      <c r="J26" s="210"/>
      <c r="K26" s="215"/>
      <c r="L26" s="215"/>
      <c r="M26" s="215"/>
      <c r="N26" s="215"/>
      <c r="O26" s="215"/>
      <c r="P26" s="210"/>
      <c r="Q26" s="210"/>
      <c r="R26" s="210"/>
      <c r="S26" s="210"/>
      <c r="T26" s="210"/>
      <c r="U26" s="210"/>
      <c r="V26" s="210"/>
    </row>
    <row r="27" spans="1:22">
      <c r="A27" s="210"/>
      <c r="B27" s="210"/>
      <c r="C27" s="210"/>
      <c r="D27" s="210"/>
      <c r="E27" s="210"/>
      <c r="F27" s="210"/>
      <c r="G27" s="210"/>
      <c r="H27" s="210"/>
      <c r="I27" s="210"/>
      <c r="J27" s="210"/>
      <c r="K27" s="215"/>
      <c r="L27" s="215"/>
      <c r="M27" s="215"/>
      <c r="N27" s="215"/>
      <c r="O27" s="215"/>
      <c r="P27" s="210"/>
      <c r="Q27" s="210"/>
      <c r="R27" s="210"/>
      <c r="S27" s="210"/>
      <c r="T27" s="210"/>
      <c r="U27" s="210"/>
      <c r="V27" s="210"/>
    </row>
    <row r="28" spans="1:22">
      <c r="A28" s="210"/>
      <c r="B28" s="210"/>
      <c r="C28" s="210"/>
      <c r="D28" s="210"/>
      <c r="E28" s="210"/>
      <c r="F28" s="210"/>
      <c r="G28" s="210"/>
      <c r="H28" s="210"/>
      <c r="I28" s="210"/>
      <c r="J28" s="210"/>
      <c r="K28" s="215"/>
      <c r="L28" s="215"/>
      <c r="M28" s="215"/>
      <c r="N28" s="215"/>
      <c r="O28" s="215"/>
      <c r="P28" s="210"/>
      <c r="Q28" s="210"/>
      <c r="R28" s="210"/>
      <c r="S28" s="210"/>
      <c r="T28" s="210"/>
      <c r="U28" s="210"/>
      <c r="V28" s="210"/>
    </row>
    <row r="29" spans="1:22">
      <c r="A29" s="210"/>
      <c r="B29" s="210"/>
      <c r="C29" s="210"/>
      <c r="D29" s="210"/>
      <c r="E29" s="210"/>
      <c r="F29" s="210"/>
      <c r="G29" s="210"/>
      <c r="H29" s="210"/>
      <c r="I29" s="210"/>
      <c r="J29" s="210"/>
      <c r="K29" s="215"/>
      <c r="L29" s="215"/>
      <c r="M29" s="215"/>
      <c r="N29" s="215"/>
      <c r="O29" s="215"/>
      <c r="P29" s="210"/>
      <c r="Q29" s="210"/>
      <c r="R29" s="210"/>
      <c r="S29" s="210"/>
      <c r="T29" s="210"/>
      <c r="U29" s="210"/>
      <c r="V29" s="210"/>
    </row>
    <row r="30" spans="1:22">
      <c r="A30" s="210"/>
      <c r="B30" s="210"/>
      <c r="C30" s="210"/>
      <c r="D30" s="210"/>
      <c r="E30" s="210"/>
      <c r="F30" s="210"/>
      <c r="G30" s="210"/>
      <c r="H30" s="210"/>
      <c r="I30" s="210"/>
      <c r="J30" s="210"/>
      <c r="K30" s="215"/>
      <c r="L30" s="215"/>
      <c r="M30" s="215"/>
      <c r="N30" s="215"/>
      <c r="O30" s="215"/>
      <c r="P30" s="210"/>
      <c r="Q30" s="210"/>
      <c r="R30" s="210"/>
      <c r="S30" s="210"/>
      <c r="T30" s="210"/>
      <c r="U30" s="210"/>
      <c r="V30" s="210"/>
    </row>
    <row r="31" spans="1:22">
      <c r="A31" s="210"/>
      <c r="B31" s="210"/>
      <c r="C31" s="210"/>
      <c r="D31" s="210"/>
      <c r="E31" s="210"/>
      <c r="F31" s="210"/>
      <c r="G31" s="210"/>
      <c r="H31" s="210"/>
      <c r="I31" s="210"/>
      <c r="J31" s="210"/>
      <c r="K31" s="210"/>
      <c r="L31" s="210"/>
      <c r="M31" s="210"/>
      <c r="N31" s="210"/>
      <c r="O31" s="210"/>
      <c r="P31" s="210"/>
      <c r="Q31" s="210"/>
      <c r="R31" s="210"/>
      <c r="S31" s="210"/>
      <c r="T31" s="210"/>
      <c r="U31" s="210"/>
      <c r="V31" s="210"/>
    </row>
    <row r="32" spans="1:22">
      <c r="A32" s="210"/>
      <c r="B32" s="210"/>
      <c r="C32" s="214"/>
      <c r="D32" s="214"/>
      <c r="E32" s="214"/>
      <c r="F32" s="214"/>
      <c r="G32" s="214"/>
      <c r="H32" s="214"/>
      <c r="I32" s="214"/>
      <c r="J32" s="214"/>
      <c r="K32" s="214"/>
      <c r="L32" s="214"/>
      <c r="M32" s="214"/>
      <c r="N32" s="214"/>
      <c r="O32" s="214"/>
      <c r="P32" s="214"/>
      <c r="Q32" s="210"/>
      <c r="R32" s="210"/>
      <c r="S32" s="210"/>
      <c r="T32" s="210"/>
      <c r="U32" s="210"/>
      <c r="V32" s="210"/>
    </row>
    <row r="33" spans="1:22">
      <c r="A33" s="210"/>
      <c r="B33" s="210"/>
      <c r="C33" s="214"/>
      <c r="D33" s="214"/>
      <c r="E33" s="214"/>
      <c r="F33" s="214"/>
      <c r="G33" s="214"/>
      <c r="H33" s="214"/>
      <c r="I33" s="214"/>
      <c r="J33" s="214"/>
      <c r="K33" s="214"/>
      <c r="L33" s="214"/>
      <c r="M33" s="214"/>
      <c r="N33" s="214"/>
      <c r="O33" s="214"/>
      <c r="P33" s="214"/>
      <c r="Q33" s="210"/>
      <c r="R33" s="210"/>
      <c r="S33" s="210"/>
      <c r="T33" s="210"/>
      <c r="U33" s="210"/>
      <c r="V33" s="210"/>
    </row>
    <row r="34" spans="1:22">
      <c r="A34" s="210"/>
      <c r="B34" s="210"/>
      <c r="C34" s="214"/>
      <c r="D34" s="214"/>
      <c r="E34" s="214"/>
      <c r="F34" s="214"/>
      <c r="G34" s="214"/>
      <c r="H34" s="214"/>
      <c r="I34" s="214"/>
      <c r="J34" s="214"/>
      <c r="K34" s="214"/>
      <c r="L34" s="214"/>
      <c r="M34" s="214"/>
      <c r="N34" s="214"/>
      <c r="O34" s="214"/>
      <c r="P34" s="214"/>
      <c r="Q34" s="210"/>
      <c r="R34" s="210"/>
      <c r="S34" s="210"/>
      <c r="T34" s="210"/>
      <c r="U34" s="210"/>
      <c r="V34" s="210"/>
    </row>
    <row r="35" spans="1:22">
      <c r="A35" s="210"/>
      <c r="B35" s="210"/>
      <c r="C35" s="210"/>
      <c r="D35" s="210"/>
      <c r="E35" s="210"/>
      <c r="F35" s="210"/>
      <c r="G35" s="210"/>
      <c r="H35" s="210"/>
      <c r="I35" s="210"/>
      <c r="J35" s="210"/>
      <c r="K35" s="210"/>
      <c r="L35" s="210"/>
      <c r="M35" s="210"/>
      <c r="N35" s="210"/>
      <c r="O35" s="210"/>
      <c r="P35" s="210"/>
      <c r="Q35" s="210"/>
      <c r="R35" s="210"/>
      <c r="S35" s="210"/>
      <c r="T35" s="210"/>
      <c r="U35" s="210"/>
      <c r="V35" s="210"/>
    </row>
    <row r="36" spans="1:22">
      <c r="A36" s="210"/>
      <c r="B36" s="210"/>
      <c r="C36" s="210"/>
      <c r="D36" s="210"/>
      <c r="E36" s="210"/>
      <c r="F36" s="210"/>
      <c r="G36" s="210"/>
      <c r="H36" s="210"/>
      <c r="I36" s="210"/>
      <c r="J36" s="210"/>
      <c r="K36" s="210"/>
      <c r="L36" s="210"/>
      <c r="M36" s="210"/>
      <c r="N36" s="210"/>
      <c r="O36" s="210"/>
      <c r="P36" s="210"/>
      <c r="Q36" s="210"/>
      <c r="R36" s="210"/>
      <c r="S36" s="210"/>
      <c r="T36" s="210"/>
      <c r="U36" s="210"/>
      <c r="V36" s="210"/>
    </row>
    <row r="37" spans="1:22">
      <c r="A37" s="210"/>
      <c r="B37" s="210"/>
      <c r="C37" s="210"/>
      <c r="D37" s="210"/>
      <c r="E37" s="210"/>
      <c r="F37" s="210"/>
      <c r="G37" s="210"/>
      <c r="H37" s="210"/>
      <c r="I37" s="210"/>
      <c r="J37" s="210"/>
      <c r="K37" s="210"/>
      <c r="L37" s="210"/>
      <c r="M37" s="210"/>
      <c r="N37" s="210"/>
      <c r="O37" s="210"/>
      <c r="P37" s="210"/>
      <c r="Q37" s="210"/>
      <c r="R37" s="210"/>
      <c r="S37" s="210"/>
      <c r="T37" s="210"/>
      <c r="U37" s="210"/>
      <c r="V37" s="210"/>
    </row>
    <row r="38" spans="1:22">
      <c r="A38" s="210"/>
      <c r="B38" s="210"/>
      <c r="C38" s="210"/>
      <c r="D38" s="210"/>
      <c r="E38" s="210"/>
      <c r="F38" s="210"/>
      <c r="G38" s="210"/>
      <c r="H38" s="210"/>
      <c r="I38" s="210"/>
      <c r="J38" s="210"/>
      <c r="K38" s="210"/>
      <c r="L38" s="210"/>
      <c r="M38" s="210"/>
      <c r="N38" s="210"/>
      <c r="O38" s="210"/>
      <c r="P38" s="210"/>
      <c r="Q38" s="210"/>
      <c r="R38" s="210"/>
      <c r="S38" s="210"/>
      <c r="T38" s="210"/>
      <c r="U38" s="210"/>
      <c r="V38" s="210"/>
    </row>
    <row r="39" spans="1:22">
      <c r="A39" s="210"/>
      <c r="B39" s="210"/>
      <c r="C39" s="210"/>
      <c r="D39" s="210"/>
      <c r="E39" s="210"/>
      <c r="F39" s="210"/>
      <c r="G39" s="210"/>
      <c r="H39" s="210"/>
      <c r="I39" s="210"/>
      <c r="J39" s="210"/>
      <c r="K39" s="210"/>
      <c r="L39" s="210"/>
      <c r="M39" s="210"/>
      <c r="N39" s="210"/>
      <c r="O39" s="210"/>
      <c r="P39" s="210"/>
      <c r="Q39" s="210"/>
      <c r="R39" s="210"/>
      <c r="S39" s="210"/>
      <c r="T39" s="210"/>
      <c r="U39" s="210"/>
      <c r="V39" s="210"/>
    </row>
    <row r="40" spans="1:22">
      <c r="A40" s="210"/>
      <c r="B40" s="210"/>
      <c r="C40" s="210"/>
      <c r="D40" s="210"/>
      <c r="E40" s="210"/>
      <c r="F40" s="210"/>
      <c r="G40" s="210"/>
      <c r="H40" s="210"/>
      <c r="I40" s="210"/>
      <c r="J40" s="210"/>
      <c r="K40" s="210"/>
      <c r="L40" s="210"/>
      <c r="M40" s="210"/>
      <c r="N40" s="210"/>
      <c r="O40" s="210"/>
      <c r="P40" s="210"/>
      <c r="Q40" s="210"/>
      <c r="R40" s="210"/>
      <c r="S40" s="210"/>
      <c r="T40" s="210"/>
      <c r="U40" s="210"/>
      <c r="V40" s="210"/>
    </row>
    <row r="41" spans="1:22">
      <c r="A41" s="210"/>
      <c r="B41" s="210"/>
      <c r="C41" s="210"/>
      <c r="D41" s="210"/>
      <c r="E41" s="210"/>
      <c r="F41" s="210"/>
      <c r="G41" s="210"/>
      <c r="H41" s="210"/>
      <c r="I41" s="210"/>
      <c r="J41" s="210"/>
      <c r="K41" s="210"/>
      <c r="L41" s="210"/>
      <c r="M41" s="210"/>
      <c r="N41" s="210"/>
      <c r="O41" s="210"/>
      <c r="P41" s="210"/>
      <c r="Q41" s="210"/>
      <c r="R41" s="210"/>
      <c r="S41" s="210"/>
      <c r="T41" s="210"/>
      <c r="U41" s="210"/>
      <c r="V41" s="210"/>
    </row>
    <row r="42" spans="1:22">
      <c r="A42" s="210"/>
      <c r="B42" s="210"/>
      <c r="C42" s="210"/>
      <c r="D42" s="210"/>
      <c r="E42" s="210"/>
      <c r="F42" s="210"/>
      <c r="G42" s="210"/>
      <c r="H42" s="210"/>
      <c r="I42" s="210"/>
      <c r="J42" s="210"/>
      <c r="K42" s="210"/>
      <c r="L42" s="210"/>
      <c r="M42" s="210"/>
      <c r="N42" s="210"/>
      <c r="O42" s="210"/>
      <c r="P42" s="210"/>
      <c r="Q42" s="210"/>
      <c r="R42" s="210"/>
      <c r="S42" s="210"/>
      <c r="T42" s="210"/>
      <c r="U42" s="210"/>
      <c r="V42" s="210"/>
    </row>
    <row r="43" spans="1:22">
      <c r="A43" s="210"/>
      <c r="B43" s="210"/>
      <c r="C43" s="210"/>
      <c r="D43" s="210"/>
      <c r="E43" s="210"/>
      <c r="F43" s="210"/>
      <c r="G43" s="210"/>
      <c r="H43" s="210"/>
      <c r="I43" s="210"/>
      <c r="J43" s="210"/>
      <c r="K43" s="210"/>
      <c r="L43" s="210"/>
      <c r="M43" s="210"/>
      <c r="N43" s="210"/>
      <c r="O43" s="210"/>
      <c r="P43" s="210"/>
      <c r="Q43" s="210"/>
      <c r="R43" s="210"/>
      <c r="S43" s="210"/>
      <c r="T43" s="210"/>
      <c r="U43" s="210"/>
      <c r="V43" s="210"/>
    </row>
    <row r="44" spans="1:22">
      <c r="A44" s="210"/>
      <c r="B44" s="210"/>
      <c r="C44" s="210"/>
      <c r="D44" s="210"/>
      <c r="E44" s="210"/>
      <c r="F44" s="210"/>
      <c r="G44" s="210"/>
      <c r="H44" s="210"/>
      <c r="I44" s="210"/>
      <c r="J44" s="210"/>
      <c r="K44" s="210"/>
      <c r="L44" s="210"/>
      <c r="M44" s="210"/>
      <c r="N44" s="210"/>
      <c r="O44" s="210"/>
      <c r="P44" s="210"/>
      <c r="Q44" s="210"/>
      <c r="R44" s="210"/>
      <c r="S44" s="210"/>
      <c r="T44" s="210"/>
      <c r="U44" s="210"/>
      <c r="V44" s="210"/>
    </row>
    <row r="45" spans="1:22">
      <c r="A45" s="210"/>
      <c r="B45" s="210"/>
      <c r="C45" s="210"/>
      <c r="D45" s="210"/>
      <c r="E45" s="210"/>
      <c r="F45" s="210"/>
      <c r="G45" s="210"/>
      <c r="H45" s="210"/>
      <c r="I45" s="210"/>
      <c r="J45" s="210"/>
      <c r="K45" s="210"/>
      <c r="L45" s="210"/>
      <c r="M45" s="210"/>
      <c r="N45" s="210"/>
      <c r="O45" s="210"/>
      <c r="P45" s="210"/>
      <c r="Q45" s="210"/>
      <c r="R45" s="210"/>
      <c r="S45" s="210"/>
      <c r="T45" s="210"/>
      <c r="U45" s="210"/>
      <c r="V45" s="210"/>
    </row>
    <row r="46" spans="1:22">
      <c r="A46" s="210"/>
      <c r="B46" s="210"/>
      <c r="C46" s="210"/>
      <c r="D46" s="210"/>
      <c r="E46" s="210"/>
      <c r="F46" s="210"/>
      <c r="G46" s="210"/>
      <c r="H46" s="210"/>
      <c r="I46" s="210"/>
      <c r="J46" s="210"/>
      <c r="K46" s="210"/>
      <c r="L46" s="210"/>
      <c r="M46" s="210"/>
      <c r="N46" s="210"/>
      <c r="O46" s="210"/>
      <c r="P46" s="210"/>
      <c r="Q46" s="210"/>
      <c r="R46" s="210"/>
      <c r="S46" s="210"/>
      <c r="T46" s="210"/>
      <c r="U46" s="210"/>
      <c r="V46" s="210"/>
    </row>
    <row r="47" spans="1:22">
      <c r="A47" s="210"/>
      <c r="B47" s="210"/>
      <c r="C47" s="210"/>
      <c r="D47" s="210"/>
      <c r="E47" s="210"/>
      <c r="F47" s="210"/>
      <c r="G47" s="210"/>
      <c r="H47" s="210"/>
      <c r="I47" s="210"/>
      <c r="J47" s="210"/>
      <c r="K47" s="210"/>
      <c r="L47" s="210"/>
      <c r="M47" s="210"/>
      <c r="N47" s="210"/>
      <c r="O47" s="210"/>
      <c r="P47" s="210"/>
      <c r="Q47" s="210"/>
      <c r="R47" s="210"/>
      <c r="S47" s="210"/>
      <c r="T47" s="210"/>
      <c r="U47" s="210"/>
      <c r="V47" s="210"/>
    </row>
    <row r="48" spans="1:22">
      <c r="A48" s="210"/>
      <c r="B48" s="210"/>
      <c r="C48" s="210"/>
      <c r="D48" s="210"/>
      <c r="E48" s="210"/>
      <c r="F48" s="210"/>
      <c r="G48" s="210"/>
      <c r="H48" s="210"/>
      <c r="I48" s="210"/>
      <c r="J48" s="210"/>
      <c r="K48" s="210"/>
      <c r="L48" s="210"/>
      <c r="M48" s="210"/>
      <c r="N48" s="210"/>
      <c r="O48" s="210"/>
      <c r="P48" s="210"/>
      <c r="Q48" s="210"/>
      <c r="R48" s="210"/>
      <c r="S48" s="210"/>
      <c r="T48" s="210"/>
      <c r="U48" s="210"/>
      <c r="V48" s="210"/>
    </row>
    <row r="49" spans="1:22">
      <c r="A49" s="210"/>
      <c r="B49" s="210"/>
      <c r="C49" s="210"/>
      <c r="D49" s="210"/>
      <c r="E49" s="210"/>
      <c r="F49" s="210"/>
      <c r="G49" s="210"/>
      <c r="H49" s="210"/>
      <c r="I49" s="210"/>
      <c r="J49" s="210"/>
      <c r="K49" s="210"/>
      <c r="L49" s="210"/>
      <c r="M49" s="210"/>
      <c r="N49" s="210"/>
      <c r="O49" s="210"/>
      <c r="P49" s="210"/>
      <c r="Q49" s="210"/>
      <c r="R49" s="210"/>
      <c r="S49" s="210"/>
      <c r="T49" s="210"/>
      <c r="U49" s="210"/>
      <c r="V49" s="210"/>
    </row>
    <row r="50" spans="1:22">
      <c r="A50" s="210"/>
      <c r="B50" s="210"/>
      <c r="C50" s="210"/>
      <c r="D50" s="210"/>
      <c r="E50" s="210"/>
      <c r="F50" s="210"/>
      <c r="G50" s="210"/>
      <c r="H50" s="210"/>
      <c r="I50" s="210"/>
      <c r="J50" s="210"/>
      <c r="K50" s="210"/>
      <c r="L50" s="210"/>
      <c r="M50" s="210"/>
      <c r="N50" s="210"/>
      <c r="O50" s="210"/>
      <c r="P50" s="210"/>
      <c r="Q50" s="210"/>
      <c r="R50" s="210"/>
      <c r="S50" s="210"/>
      <c r="T50" s="210"/>
      <c r="U50" s="210"/>
      <c r="V50" s="210"/>
    </row>
    <row r="51" spans="1:22">
      <c r="A51" s="210"/>
      <c r="B51" s="210"/>
      <c r="C51" s="210"/>
      <c r="D51" s="210"/>
      <c r="E51" s="210"/>
      <c r="F51" s="210"/>
      <c r="G51" s="210"/>
      <c r="H51" s="210"/>
      <c r="I51" s="210"/>
      <c r="J51" s="210"/>
      <c r="K51" s="210"/>
      <c r="L51" s="210"/>
      <c r="M51" s="210"/>
      <c r="N51" s="210"/>
      <c r="O51" s="210"/>
      <c r="P51" s="210"/>
      <c r="Q51" s="210"/>
      <c r="R51" s="210"/>
      <c r="S51" s="210"/>
      <c r="T51" s="210"/>
      <c r="U51" s="210"/>
      <c r="V51" s="210"/>
    </row>
  </sheetData>
  <mergeCells count="15">
    <mergeCell ref="G12:H12"/>
    <mergeCell ref="G11:H11"/>
    <mergeCell ref="G10:H10"/>
    <mergeCell ref="G9:H9"/>
    <mergeCell ref="G8:H8"/>
    <mergeCell ref="G1:P3"/>
    <mergeCell ref="B10:C10"/>
    <mergeCell ref="B9:C9"/>
    <mergeCell ref="B8:C8"/>
    <mergeCell ref="B7:C7"/>
    <mergeCell ref="B6:C6"/>
    <mergeCell ref="B5:D5"/>
    <mergeCell ref="G7:H7"/>
    <mergeCell ref="G6:H6"/>
    <mergeCell ref="G5:H5"/>
  </mergeCells>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074" r:id="rId4" name="CommandButton2">
          <controlPr defaultSize="0" autoLine="0" r:id="rId5">
            <anchor moveWithCells="1">
              <from>
                <xdr:col>19</xdr:col>
                <xdr:colOff>38100</xdr:colOff>
                <xdr:row>44</xdr:row>
                <xdr:rowOff>95250</xdr:rowOff>
              </from>
              <to>
                <xdr:col>21</xdr:col>
                <xdr:colOff>257175</xdr:colOff>
                <xdr:row>48</xdr:row>
                <xdr:rowOff>38100</xdr:rowOff>
              </to>
            </anchor>
          </controlPr>
        </control>
      </mc:Choice>
      <mc:Fallback>
        <control shapeId="3074" r:id="rId4" name="CommandButton2"/>
      </mc:Fallback>
    </mc:AlternateContent>
    <mc:AlternateContent xmlns:mc="http://schemas.openxmlformats.org/markup-compatibility/2006">
      <mc:Choice Requires="x14">
        <control shapeId="3073" r:id="rId6" name="CommandButton1">
          <controlPr defaultSize="0" autoLine="0" r:id="rId7">
            <anchor moveWithCells="1">
              <from>
                <xdr:col>16</xdr:col>
                <xdr:colOff>180975</xdr:colOff>
                <xdr:row>43</xdr:row>
                <xdr:rowOff>180975</xdr:rowOff>
              </from>
              <to>
                <xdr:col>18</xdr:col>
                <xdr:colOff>266700</xdr:colOff>
                <xdr:row>47</xdr:row>
                <xdr:rowOff>123825</xdr:rowOff>
              </to>
            </anchor>
          </controlPr>
        </control>
      </mc:Choice>
      <mc:Fallback>
        <control shapeId="3073" r:id="rId6" name="CommandButton1"/>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E1C4E-8A2D-4BE5-9791-1CE2A41D1074}">
  <sheetPr codeName="Hoja11">
    <tabColor rgb="FFFFCC99"/>
  </sheetPr>
  <dimension ref="A1:S45"/>
  <sheetViews>
    <sheetView showGridLines="0" showRowColHeaders="0" topLeftCell="C11" zoomScale="80" zoomScaleNormal="80" workbookViewId="0">
      <selection activeCell="S22" sqref="S15:S22"/>
    </sheetView>
  </sheetViews>
  <sheetFormatPr baseColWidth="10" defaultRowHeight="15"/>
  <cols>
    <col min="2" max="2" width="21.140625" customWidth="1"/>
    <col min="3" max="3" width="12.28515625" bestFit="1" customWidth="1"/>
    <col min="5" max="5" width="15.42578125" customWidth="1"/>
    <col min="8" max="8" width="13" bestFit="1" customWidth="1"/>
    <col min="9" max="18" width="13.5703125" bestFit="1" customWidth="1"/>
  </cols>
  <sheetData>
    <row r="1" spans="1:19" ht="115.5" customHeight="1">
      <c r="A1" s="232"/>
      <c r="B1" s="232"/>
      <c r="C1" s="232"/>
      <c r="D1" s="232"/>
      <c r="E1" s="232"/>
      <c r="F1" s="342" t="s">
        <v>21</v>
      </c>
      <c r="G1" s="342"/>
      <c r="H1" s="342"/>
      <c r="I1" s="342"/>
      <c r="J1" s="342"/>
      <c r="K1" s="342"/>
      <c r="L1" s="342"/>
      <c r="M1" s="342"/>
      <c r="N1" s="232"/>
      <c r="O1" s="232"/>
      <c r="P1" s="232"/>
      <c r="Q1" s="232"/>
      <c r="R1" s="232"/>
      <c r="S1" s="227"/>
    </row>
    <row r="2" spans="1:19" ht="15" customHeight="1">
      <c r="A2" s="232"/>
      <c r="B2" s="232"/>
      <c r="C2" s="232"/>
      <c r="D2" s="232"/>
      <c r="E2" s="232"/>
      <c r="F2" s="232"/>
      <c r="G2" s="244"/>
      <c r="H2" s="244"/>
      <c r="I2" s="244"/>
      <c r="J2" s="232"/>
      <c r="K2" s="232"/>
      <c r="L2" s="232"/>
      <c r="M2" s="232"/>
      <c r="N2" s="232"/>
      <c r="O2" s="232"/>
      <c r="P2" s="232"/>
      <c r="Q2" s="232"/>
      <c r="R2" s="232"/>
      <c r="S2" s="227"/>
    </row>
    <row r="3" spans="1:19" ht="16.5">
      <c r="A3" s="232"/>
      <c r="B3" s="232"/>
      <c r="C3" s="232"/>
      <c r="D3" s="232"/>
      <c r="E3" s="232"/>
      <c r="F3" s="232"/>
      <c r="G3" s="244"/>
      <c r="H3" s="244"/>
      <c r="I3" s="244"/>
      <c r="J3" s="232"/>
      <c r="K3" s="232"/>
      <c r="L3" s="232"/>
      <c r="M3" s="232"/>
      <c r="N3" s="232"/>
      <c r="O3" s="232"/>
      <c r="P3" s="232"/>
      <c r="Q3" s="232"/>
      <c r="R3" s="232"/>
      <c r="S3" s="227"/>
    </row>
    <row r="4" spans="1:19" ht="16.5">
      <c r="A4" s="232"/>
      <c r="B4" s="232"/>
      <c r="C4" s="232"/>
      <c r="D4" s="232"/>
      <c r="E4" s="232"/>
      <c r="F4" s="232"/>
      <c r="G4" s="232"/>
      <c r="H4" s="232"/>
      <c r="I4" s="232"/>
      <c r="J4" s="232"/>
      <c r="K4" s="232"/>
      <c r="L4" s="232"/>
      <c r="M4" s="232"/>
      <c r="N4" s="232"/>
      <c r="O4" s="232"/>
      <c r="P4" s="232"/>
      <c r="Q4" s="232"/>
      <c r="R4" s="232"/>
      <c r="S4" s="227"/>
    </row>
    <row r="5" spans="1:19" ht="16.5">
      <c r="A5" s="232"/>
      <c r="B5" s="343" t="s">
        <v>22</v>
      </c>
      <c r="C5" s="344"/>
      <c r="D5" s="232"/>
      <c r="E5" s="232"/>
      <c r="F5" s="345" t="s">
        <v>76</v>
      </c>
      <c r="G5" s="345"/>
      <c r="H5" s="233">
        <v>20000</v>
      </c>
      <c r="I5" s="233">
        <v>40000</v>
      </c>
      <c r="J5" s="234">
        <v>50000</v>
      </c>
      <c r="K5" s="234">
        <v>60000</v>
      </c>
      <c r="L5" s="234">
        <v>80000</v>
      </c>
      <c r="M5" s="234">
        <v>100000</v>
      </c>
      <c r="N5" s="234">
        <v>120000</v>
      </c>
      <c r="O5" s="234">
        <v>140000</v>
      </c>
      <c r="P5" s="234">
        <v>160000</v>
      </c>
      <c r="Q5" s="234">
        <v>180000</v>
      </c>
      <c r="R5" s="234">
        <v>200000</v>
      </c>
      <c r="S5" s="227"/>
    </row>
    <row r="6" spans="1:19" ht="16.5">
      <c r="A6" s="232"/>
      <c r="B6" s="242" t="s">
        <v>0</v>
      </c>
      <c r="C6" s="235">
        <v>2</v>
      </c>
      <c r="D6" s="232"/>
      <c r="E6" s="232"/>
      <c r="F6" s="339" t="s">
        <v>23</v>
      </c>
      <c r="G6" s="339"/>
      <c r="H6" s="236">
        <f>C6*H5</f>
        <v>40000</v>
      </c>
      <c r="I6" s="236">
        <f>C6*I5</f>
        <v>80000</v>
      </c>
      <c r="J6" s="236">
        <f>C6*J5</f>
        <v>100000</v>
      </c>
      <c r="K6" s="236">
        <f>C6*K5</f>
        <v>120000</v>
      </c>
      <c r="L6" s="236">
        <f>C6*L5</f>
        <v>160000</v>
      </c>
      <c r="M6" s="236">
        <f>C6*M5</f>
        <v>200000</v>
      </c>
      <c r="N6" s="236">
        <f>C6*N5</f>
        <v>240000</v>
      </c>
      <c r="O6" s="236">
        <f>C6*O5</f>
        <v>280000</v>
      </c>
      <c r="P6" s="236">
        <f>C6*P5</f>
        <v>320000</v>
      </c>
      <c r="Q6" s="236">
        <f>C6*Q5</f>
        <v>360000</v>
      </c>
      <c r="R6" s="236">
        <f>C6*R5</f>
        <v>400000</v>
      </c>
      <c r="S6" s="227"/>
    </row>
    <row r="7" spans="1:19" ht="28.5" customHeight="1">
      <c r="A7" s="232"/>
      <c r="B7" s="242" t="s">
        <v>2</v>
      </c>
      <c r="C7" s="235">
        <v>60000</v>
      </c>
      <c r="D7" s="232"/>
      <c r="E7" s="232"/>
      <c r="F7" s="338" t="s">
        <v>27</v>
      </c>
      <c r="G7" s="338"/>
      <c r="H7" s="236">
        <f>C7+H8</f>
        <v>80000</v>
      </c>
      <c r="I7" s="236">
        <f>C7+I8</f>
        <v>100000</v>
      </c>
      <c r="J7" s="236">
        <f>C7+J8</f>
        <v>110000</v>
      </c>
      <c r="K7" s="236">
        <f>C7+K8</f>
        <v>120000</v>
      </c>
      <c r="L7" s="236">
        <f>C7+L8</f>
        <v>140000</v>
      </c>
      <c r="M7" s="236">
        <f>C7+M8</f>
        <v>160000</v>
      </c>
      <c r="N7" s="236">
        <f>C7+N8</f>
        <v>180000</v>
      </c>
      <c r="O7" s="236">
        <f>C7+O8</f>
        <v>200000</v>
      </c>
      <c r="P7" s="236">
        <f>C7+P8</f>
        <v>220000</v>
      </c>
      <c r="Q7" s="236">
        <f>C7+Q8</f>
        <v>240000</v>
      </c>
      <c r="R7" s="236">
        <f>C7+R8</f>
        <v>260000</v>
      </c>
      <c r="S7" s="227"/>
    </row>
    <row r="8" spans="1:19" ht="57" customHeight="1">
      <c r="A8" s="232"/>
      <c r="B8" s="242" t="s">
        <v>32</v>
      </c>
      <c r="C8" s="235">
        <v>1</v>
      </c>
      <c r="D8" s="232"/>
      <c r="E8" s="232"/>
      <c r="F8" s="338" t="s">
        <v>26</v>
      </c>
      <c r="G8" s="338"/>
      <c r="H8" s="236">
        <f>C8*H5</f>
        <v>20000</v>
      </c>
      <c r="I8" s="236">
        <f>C8*I5</f>
        <v>40000</v>
      </c>
      <c r="J8" s="236">
        <f>C8*J5</f>
        <v>50000</v>
      </c>
      <c r="K8" s="237">
        <f>C8*K5</f>
        <v>60000</v>
      </c>
      <c r="L8" s="236">
        <f>C8*L5</f>
        <v>80000</v>
      </c>
      <c r="M8" s="236">
        <f>C8*M5</f>
        <v>100000</v>
      </c>
      <c r="N8" s="236">
        <f>C8*N5</f>
        <v>120000</v>
      </c>
      <c r="O8" s="236">
        <f>C8*O5</f>
        <v>140000</v>
      </c>
      <c r="P8" s="236">
        <f>C8*P5</f>
        <v>160000</v>
      </c>
      <c r="Q8" s="236">
        <f>C8*Q5</f>
        <v>180000</v>
      </c>
      <c r="R8" s="236">
        <f>C8*R5</f>
        <v>200000</v>
      </c>
      <c r="S8" s="227"/>
    </row>
    <row r="9" spans="1:19" ht="57" customHeight="1">
      <c r="A9" s="232"/>
      <c r="B9" s="243" t="s">
        <v>34</v>
      </c>
      <c r="C9" s="238">
        <f>C7/1-(C8/C6)</f>
        <v>59999.5</v>
      </c>
      <c r="D9" s="232"/>
      <c r="E9" s="232"/>
      <c r="F9" s="338" t="s">
        <v>30</v>
      </c>
      <c r="G9" s="338"/>
      <c r="H9" s="236">
        <f t="shared" ref="H9:R9" si="0">H6-H8</f>
        <v>20000</v>
      </c>
      <c r="I9" s="236">
        <f t="shared" si="0"/>
        <v>40000</v>
      </c>
      <c r="J9" s="236">
        <f t="shared" si="0"/>
        <v>50000</v>
      </c>
      <c r="K9" s="236">
        <f t="shared" si="0"/>
        <v>60000</v>
      </c>
      <c r="L9" s="236">
        <f t="shared" si="0"/>
        <v>80000</v>
      </c>
      <c r="M9" s="236">
        <f t="shared" si="0"/>
        <v>100000</v>
      </c>
      <c r="N9" s="236">
        <f t="shared" si="0"/>
        <v>120000</v>
      </c>
      <c r="O9" s="236">
        <f t="shared" si="0"/>
        <v>140000</v>
      </c>
      <c r="P9" s="236">
        <f t="shared" si="0"/>
        <v>160000</v>
      </c>
      <c r="Q9" s="236">
        <f t="shared" si="0"/>
        <v>180000</v>
      </c>
      <c r="R9" s="236">
        <f t="shared" si="0"/>
        <v>200000</v>
      </c>
      <c r="S9" s="227"/>
    </row>
    <row r="10" spans="1:19" ht="28.5">
      <c r="A10" s="232"/>
      <c r="B10" s="243" t="s">
        <v>35</v>
      </c>
      <c r="C10" s="238">
        <f>C7/C6-C8</f>
        <v>29999</v>
      </c>
      <c r="D10" s="232"/>
      <c r="E10" s="232"/>
      <c r="F10" s="339" t="s">
        <v>25</v>
      </c>
      <c r="G10" s="339"/>
      <c r="H10" s="245">
        <f>H9-C7</f>
        <v>-40000</v>
      </c>
      <c r="I10" s="245">
        <f>I9-C7</f>
        <v>-20000</v>
      </c>
      <c r="J10" s="245">
        <f>J9-C7</f>
        <v>-10000</v>
      </c>
      <c r="K10" s="236">
        <f>K9-C7</f>
        <v>0</v>
      </c>
      <c r="L10" s="236">
        <f>L9-C7</f>
        <v>20000</v>
      </c>
      <c r="M10" s="236">
        <f>M9-C7</f>
        <v>40000</v>
      </c>
      <c r="N10" s="236">
        <f>N9-C7</f>
        <v>60000</v>
      </c>
      <c r="O10" s="236">
        <f>O9-C7</f>
        <v>80000</v>
      </c>
      <c r="P10" s="236">
        <f>P9-C7</f>
        <v>100000</v>
      </c>
      <c r="Q10" s="236">
        <f>Q9-C7</f>
        <v>120000</v>
      </c>
      <c r="R10" s="236">
        <f>R9-C7</f>
        <v>140000</v>
      </c>
      <c r="S10" s="227"/>
    </row>
    <row r="11" spans="1:19" ht="16.5">
      <c r="A11" s="232"/>
      <c r="B11" s="239"/>
      <c r="C11" s="240"/>
      <c r="D11" s="232"/>
      <c r="E11" s="232"/>
      <c r="F11" s="340" t="s">
        <v>2</v>
      </c>
      <c r="G11" s="340"/>
      <c r="H11" s="235">
        <v>60000</v>
      </c>
      <c r="I11" s="235">
        <v>60000</v>
      </c>
      <c r="J11" s="235">
        <v>60000</v>
      </c>
      <c r="K11" s="235">
        <v>60000</v>
      </c>
      <c r="L11" s="235">
        <v>60000</v>
      </c>
      <c r="M11" s="235">
        <v>60000</v>
      </c>
      <c r="N11" s="235">
        <v>60000</v>
      </c>
      <c r="O11" s="235">
        <v>60000</v>
      </c>
      <c r="P11" s="235">
        <v>60000</v>
      </c>
      <c r="Q11" s="235">
        <v>60000</v>
      </c>
      <c r="R11" s="235">
        <v>60000</v>
      </c>
      <c r="S11" s="227"/>
    </row>
    <row r="12" spans="1:19" ht="16.5" customHeight="1">
      <c r="A12" s="232"/>
      <c r="B12" s="239"/>
      <c r="C12" s="240"/>
      <c r="D12" s="232"/>
      <c r="E12" s="232"/>
      <c r="F12" s="341" t="s">
        <v>37</v>
      </c>
      <c r="G12" s="341"/>
      <c r="H12" s="241">
        <f>H9/H10</f>
        <v>-0.5</v>
      </c>
      <c r="I12" s="241">
        <f t="shared" ref="I12:R12" si="1">I9/I10</f>
        <v>-2</v>
      </c>
      <c r="J12" s="241">
        <f t="shared" si="1"/>
        <v>-5</v>
      </c>
      <c r="K12" s="241">
        <v>0</v>
      </c>
      <c r="L12" s="241">
        <f t="shared" si="1"/>
        <v>4</v>
      </c>
      <c r="M12" s="241">
        <f t="shared" si="1"/>
        <v>2.5</v>
      </c>
      <c r="N12" s="241">
        <f t="shared" si="1"/>
        <v>2</v>
      </c>
      <c r="O12" s="241">
        <f t="shared" si="1"/>
        <v>1.75</v>
      </c>
      <c r="P12" s="241">
        <f t="shared" si="1"/>
        <v>1.6</v>
      </c>
      <c r="Q12" s="241">
        <f t="shared" si="1"/>
        <v>1.5</v>
      </c>
      <c r="R12" s="241">
        <f t="shared" si="1"/>
        <v>1.4285714285714286</v>
      </c>
      <c r="S12" s="227"/>
    </row>
    <row r="13" spans="1:19">
      <c r="A13" s="227"/>
      <c r="B13" s="228"/>
      <c r="C13" s="229"/>
      <c r="D13" s="227"/>
      <c r="E13" s="227"/>
      <c r="F13" s="227"/>
      <c r="G13" s="227"/>
      <c r="H13" s="227"/>
      <c r="I13" s="227"/>
      <c r="J13" s="227"/>
      <c r="K13" s="227"/>
      <c r="L13" s="227"/>
      <c r="M13" s="227"/>
      <c r="N13" s="227"/>
      <c r="O13" s="227"/>
      <c r="P13" s="227"/>
      <c r="Q13" s="227"/>
      <c r="R13" s="227"/>
      <c r="S13" s="227"/>
    </row>
    <row r="14" spans="1:19">
      <c r="A14" s="227"/>
      <c r="B14" s="228"/>
      <c r="C14" s="229"/>
      <c r="D14" s="227"/>
      <c r="E14" s="227"/>
      <c r="F14" s="227"/>
      <c r="G14" s="227"/>
      <c r="H14" s="227"/>
      <c r="I14" s="227"/>
      <c r="J14" s="227"/>
      <c r="K14" s="227"/>
      <c r="L14" s="227"/>
      <c r="M14" s="227"/>
      <c r="N14" s="227"/>
      <c r="O14" s="227"/>
      <c r="P14" s="227"/>
      <c r="Q14" s="227"/>
      <c r="R14" s="227"/>
      <c r="S14" s="227"/>
    </row>
    <row r="15" spans="1:19" ht="15" customHeight="1">
      <c r="A15" s="227"/>
      <c r="B15" s="228"/>
      <c r="C15" s="229"/>
      <c r="D15" s="227"/>
      <c r="E15" s="227"/>
      <c r="F15" s="227"/>
      <c r="G15" s="227"/>
      <c r="H15" s="227"/>
      <c r="I15" s="227"/>
      <c r="J15" s="231"/>
      <c r="K15" s="231"/>
      <c r="L15" s="231"/>
      <c r="M15" s="231"/>
      <c r="N15" s="231"/>
      <c r="O15" s="231"/>
      <c r="P15" s="227"/>
      <c r="Q15" s="227"/>
      <c r="R15" s="227"/>
      <c r="S15" s="227"/>
    </row>
    <row r="16" spans="1:19">
      <c r="A16" s="227"/>
      <c r="B16" s="228"/>
      <c r="C16" s="229"/>
      <c r="D16" s="227"/>
      <c r="E16" s="227"/>
      <c r="F16" s="227"/>
      <c r="G16" s="227"/>
      <c r="H16" s="227"/>
      <c r="I16" s="227"/>
      <c r="J16" s="231"/>
      <c r="K16" s="231"/>
      <c r="L16" s="231"/>
      <c r="M16" s="231"/>
      <c r="N16" s="231"/>
      <c r="O16" s="231"/>
      <c r="P16" s="227"/>
      <c r="Q16" s="227"/>
      <c r="R16" s="227"/>
      <c r="S16" s="227"/>
    </row>
    <row r="17" spans="1:19">
      <c r="A17" s="227"/>
      <c r="B17" s="228"/>
      <c r="C17" s="229"/>
      <c r="D17" s="227"/>
      <c r="E17" s="227"/>
      <c r="F17" s="227"/>
      <c r="G17" s="227"/>
      <c r="H17" s="227"/>
      <c r="I17" s="227"/>
      <c r="J17" s="231"/>
      <c r="K17" s="231"/>
      <c r="L17" s="231"/>
      <c r="M17" s="231"/>
      <c r="N17" s="231"/>
      <c r="O17" s="231"/>
      <c r="P17" s="227"/>
      <c r="Q17" s="227"/>
      <c r="R17" s="227"/>
      <c r="S17" s="227"/>
    </row>
    <row r="18" spans="1:19" ht="15" customHeight="1">
      <c r="A18" s="227"/>
      <c r="B18" s="228"/>
      <c r="C18" s="229"/>
      <c r="D18" s="227"/>
      <c r="E18" s="227"/>
      <c r="F18" s="227"/>
      <c r="G18" s="227"/>
      <c r="H18" s="227"/>
      <c r="I18" s="227"/>
      <c r="J18" s="231"/>
      <c r="K18" s="231"/>
      <c r="L18" s="231"/>
      <c r="M18" s="231"/>
      <c r="N18" s="231"/>
      <c r="O18" s="231"/>
      <c r="P18" s="227"/>
      <c r="Q18" s="227"/>
      <c r="R18" s="227"/>
      <c r="S18" s="227"/>
    </row>
    <row r="19" spans="1:19">
      <c r="A19" s="227"/>
      <c r="B19" s="228"/>
      <c r="C19" s="229"/>
      <c r="D19" s="227"/>
      <c r="E19" s="227"/>
      <c r="F19" s="227"/>
      <c r="G19" s="227"/>
      <c r="H19" s="227"/>
      <c r="I19" s="227"/>
      <c r="J19" s="231"/>
      <c r="K19" s="231"/>
      <c r="L19" s="231"/>
      <c r="M19" s="231"/>
      <c r="N19" s="231"/>
      <c r="O19" s="231"/>
      <c r="P19" s="227"/>
      <c r="Q19" s="227"/>
      <c r="R19" s="227"/>
      <c r="S19" s="227"/>
    </row>
    <row r="20" spans="1:19" ht="15" customHeight="1">
      <c r="A20" s="227"/>
      <c r="B20" s="227"/>
      <c r="C20" s="227"/>
      <c r="D20" s="227"/>
      <c r="E20" s="227"/>
      <c r="F20" s="227"/>
      <c r="G20" s="227"/>
      <c r="H20" s="227"/>
      <c r="I20" s="227"/>
      <c r="J20" s="231"/>
      <c r="K20" s="231"/>
      <c r="L20" s="231"/>
      <c r="M20" s="231"/>
      <c r="N20" s="231"/>
      <c r="O20" s="231"/>
      <c r="P20" s="227"/>
      <c r="Q20" s="227"/>
      <c r="R20" s="227"/>
      <c r="S20" s="227"/>
    </row>
    <row r="21" spans="1:19">
      <c r="A21" s="227"/>
      <c r="B21" s="227"/>
      <c r="C21" s="227"/>
      <c r="D21" s="227"/>
      <c r="E21" s="227"/>
      <c r="F21" s="227"/>
      <c r="G21" s="227"/>
      <c r="H21" s="227"/>
      <c r="I21" s="227"/>
      <c r="J21" s="231"/>
      <c r="K21" s="231"/>
      <c r="L21" s="231"/>
      <c r="M21" s="231"/>
      <c r="N21" s="231"/>
      <c r="O21" s="231"/>
      <c r="P21" s="227"/>
      <c r="Q21" s="227"/>
      <c r="R21" s="227"/>
      <c r="S21" s="227"/>
    </row>
    <row r="22" spans="1:19">
      <c r="A22" s="227"/>
      <c r="B22" s="227"/>
      <c r="C22" s="227"/>
      <c r="D22" s="227"/>
      <c r="E22" s="227"/>
      <c r="F22" s="227"/>
      <c r="G22" s="227"/>
      <c r="H22" s="227"/>
      <c r="I22" s="227"/>
      <c r="J22" s="231"/>
      <c r="K22" s="231"/>
      <c r="L22" s="231"/>
      <c r="M22" s="231"/>
      <c r="N22" s="231"/>
      <c r="O22" s="231"/>
      <c r="P22" s="227"/>
      <c r="Q22" s="227"/>
      <c r="R22" s="227"/>
      <c r="S22" s="227"/>
    </row>
    <row r="23" spans="1:19">
      <c r="A23" s="227"/>
      <c r="B23" s="227"/>
      <c r="C23" s="227"/>
      <c r="D23" s="227"/>
      <c r="E23" s="227"/>
      <c r="F23" s="227"/>
      <c r="G23" s="227"/>
      <c r="H23" s="227"/>
      <c r="I23" s="227"/>
      <c r="J23" s="231"/>
      <c r="K23" s="231"/>
      <c r="L23" s="231"/>
      <c r="M23" s="231"/>
      <c r="N23" s="231"/>
      <c r="O23" s="231"/>
      <c r="P23" s="227"/>
      <c r="Q23" s="227"/>
      <c r="R23" s="227"/>
      <c r="S23" s="227"/>
    </row>
    <row r="24" spans="1:19">
      <c r="A24" s="227"/>
      <c r="B24" s="227"/>
      <c r="C24" s="227"/>
      <c r="D24" s="227"/>
      <c r="E24" s="227"/>
      <c r="F24" s="227"/>
      <c r="G24" s="227"/>
      <c r="H24" s="227"/>
      <c r="I24" s="227"/>
      <c r="J24" s="231"/>
      <c r="K24" s="231"/>
      <c r="L24" s="231"/>
      <c r="M24" s="231"/>
      <c r="N24" s="231"/>
      <c r="O24" s="231"/>
      <c r="P24" s="227"/>
      <c r="Q24" s="227"/>
      <c r="R24" s="227"/>
      <c r="S24" s="227"/>
    </row>
    <row r="25" spans="1:19">
      <c r="A25" s="227"/>
      <c r="B25" s="227"/>
      <c r="C25" s="227"/>
      <c r="D25" s="227"/>
      <c r="E25" s="227"/>
      <c r="F25" s="227"/>
      <c r="G25" s="227"/>
      <c r="H25" s="227"/>
      <c r="I25" s="227"/>
      <c r="J25" s="227"/>
      <c r="K25" s="227"/>
      <c r="L25" s="227"/>
      <c r="M25" s="227"/>
      <c r="N25" s="227"/>
      <c r="O25" s="227"/>
      <c r="P25" s="227"/>
      <c r="Q25" s="227"/>
      <c r="R25" s="227"/>
      <c r="S25" s="227"/>
    </row>
    <row r="26" spans="1:19">
      <c r="A26" s="227"/>
      <c r="B26" s="227"/>
      <c r="C26" s="227"/>
      <c r="D26" s="227"/>
      <c r="E26" s="227"/>
      <c r="F26" s="227"/>
      <c r="G26" s="227"/>
      <c r="H26" s="227"/>
      <c r="I26" s="227"/>
      <c r="J26" s="227"/>
      <c r="K26" s="227"/>
      <c r="L26" s="227"/>
      <c r="M26" s="227"/>
      <c r="N26" s="227"/>
      <c r="O26" s="227"/>
      <c r="P26" s="227"/>
      <c r="Q26" s="227"/>
      <c r="R26" s="227"/>
      <c r="S26" s="227"/>
    </row>
    <row r="27" spans="1:19">
      <c r="A27" s="227"/>
      <c r="B27" s="227"/>
      <c r="C27" s="227"/>
      <c r="D27" s="227"/>
      <c r="E27" s="227"/>
      <c r="F27" s="227"/>
      <c r="G27" s="227"/>
      <c r="H27" s="227"/>
      <c r="I27" s="227"/>
      <c r="J27" s="227"/>
      <c r="K27" s="227"/>
      <c r="L27" s="227"/>
      <c r="M27" s="227"/>
      <c r="N27" s="227"/>
      <c r="O27" s="227"/>
      <c r="P27" s="227"/>
      <c r="Q27" s="227"/>
      <c r="R27" s="227"/>
      <c r="S27" s="227"/>
    </row>
    <row r="28" spans="1:19">
      <c r="A28" s="227"/>
      <c r="B28" s="227"/>
      <c r="C28" s="227"/>
      <c r="D28" s="227"/>
      <c r="E28" s="227"/>
      <c r="F28" s="227"/>
      <c r="G28" s="227"/>
      <c r="H28" s="227"/>
      <c r="I28" s="227"/>
      <c r="J28" s="227"/>
      <c r="K28" s="227"/>
      <c r="L28" s="227"/>
      <c r="M28" s="227"/>
      <c r="N28" s="227"/>
      <c r="O28" s="227"/>
      <c r="P28" s="227"/>
      <c r="Q28" s="227"/>
      <c r="R28" s="227"/>
      <c r="S28" s="227"/>
    </row>
    <row r="29" spans="1:19">
      <c r="A29" s="227"/>
      <c r="B29" s="227"/>
      <c r="C29" s="227"/>
      <c r="D29" s="227"/>
      <c r="E29" s="227"/>
      <c r="F29" s="227"/>
      <c r="G29" s="227"/>
      <c r="H29" s="227"/>
      <c r="I29" s="227"/>
      <c r="J29" s="227"/>
      <c r="K29" s="227"/>
      <c r="L29" s="227"/>
      <c r="M29" s="227"/>
      <c r="N29" s="227"/>
      <c r="O29" s="227"/>
      <c r="P29" s="227"/>
      <c r="Q29" s="227"/>
      <c r="R29" s="227"/>
      <c r="S29" s="227"/>
    </row>
    <row r="30" spans="1:19">
      <c r="A30" s="227"/>
      <c r="B30" s="227"/>
      <c r="C30" s="227"/>
      <c r="D30" s="227"/>
      <c r="E30" s="227"/>
      <c r="F30" s="227"/>
      <c r="G30" s="227"/>
      <c r="H30" s="227"/>
      <c r="I30" s="227"/>
      <c r="J30" s="227"/>
      <c r="K30" s="227"/>
      <c r="L30" s="227"/>
      <c r="M30" s="227"/>
      <c r="N30" s="227"/>
      <c r="O30" s="227"/>
      <c r="P30" s="227"/>
      <c r="Q30" s="227"/>
      <c r="R30" s="227"/>
      <c r="S30" s="227"/>
    </row>
    <row r="31" spans="1:19">
      <c r="A31" s="227"/>
      <c r="B31" s="227"/>
      <c r="C31" s="227"/>
      <c r="D31" s="227"/>
      <c r="E31" s="227"/>
      <c r="F31" s="227"/>
      <c r="G31" s="227"/>
      <c r="H31" s="227"/>
      <c r="I31" s="227"/>
      <c r="J31" s="227"/>
      <c r="K31" s="227"/>
      <c r="L31" s="227"/>
      <c r="M31" s="227"/>
      <c r="N31" s="227"/>
      <c r="O31" s="227"/>
      <c r="P31" s="227"/>
      <c r="Q31" s="227"/>
      <c r="R31" s="227"/>
      <c r="S31" s="227"/>
    </row>
    <row r="32" spans="1:19" ht="15" customHeight="1">
      <c r="A32" s="227"/>
      <c r="B32" s="227"/>
      <c r="C32" s="230"/>
      <c r="D32" s="230"/>
      <c r="E32" s="230"/>
      <c r="F32" s="230"/>
      <c r="G32" s="230"/>
      <c r="H32" s="230"/>
      <c r="I32" s="230"/>
      <c r="J32" s="230"/>
      <c r="K32" s="230"/>
      <c r="L32" s="230"/>
      <c r="M32" s="230"/>
      <c r="N32" s="230"/>
      <c r="O32" s="230"/>
      <c r="P32" s="230"/>
      <c r="Q32" s="227"/>
      <c r="R32" s="227"/>
      <c r="S32" s="227"/>
    </row>
    <row r="33" spans="1:19">
      <c r="A33" s="227"/>
      <c r="B33" s="227"/>
      <c r="C33" s="230"/>
      <c r="D33" s="230"/>
      <c r="E33" s="230"/>
      <c r="F33" s="230"/>
      <c r="G33" s="230"/>
      <c r="H33" s="230"/>
      <c r="I33" s="230"/>
      <c r="J33" s="230"/>
      <c r="K33" s="230"/>
      <c r="L33" s="230"/>
      <c r="M33" s="230"/>
      <c r="N33" s="230"/>
      <c r="O33" s="230"/>
      <c r="P33" s="230"/>
      <c r="Q33" s="227"/>
      <c r="R33" s="227"/>
      <c r="S33" s="227"/>
    </row>
    <row r="34" spans="1:19">
      <c r="A34" s="227"/>
      <c r="B34" s="227"/>
      <c r="C34" s="230"/>
      <c r="D34" s="230"/>
      <c r="E34" s="230"/>
      <c r="F34" s="230"/>
      <c r="G34" s="230"/>
      <c r="H34" s="230"/>
      <c r="I34" s="230"/>
      <c r="J34" s="230"/>
      <c r="K34" s="230"/>
      <c r="L34" s="230"/>
      <c r="M34" s="230"/>
      <c r="N34" s="230"/>
      <c r="O34" s="230"/>
      <c r="P34" s="230"/>
      <c r="Q34" s="227"/>
      <c r="R34" s="227"/>
      <c r="S34" s="227"/>
    </row>
    <row r="35" spans="1:19">
      <c r="A35" s="227"/>
      <c r="B35" s="227"/>
      <c r="C35" s="230"/>
      <c r="D35" s="230"/>
      <c r="E35" s="230"/>
      <c r="F35" s="230"/>
      <c r="G35" s="230"/>
      <c r="H35" s="230"/>
      <c r="I35" s="230"/>
      <c r="J35" s="230"/>
      <c r="K35" s="230"/>
      <c r="L35" s="230"/>
      <c r="M35" s="230"/>
      <c r="N35" s="230"/>
      <c r="O35" s="230"/>
      <c r="P35" s="230"/>
      <c r="Q35" s="227"/>
      <c r="R35" s="227"/>
      <c r="S35" s="227"/>
    </row>
    <row r="36" spans="1:19">
      <c r="A36" s="227"/>
      <c r="B36" s="227"/>
      <c r="C36" s="227"/>
      <c r="D36" s="227"/>
      <c r="E36" s="227"/>
      <c r="F36" s="227"/>
      <c r="G36" s="227"/>
      <c r="H36" s="227"/>
      <c r="I36" s="227"/>
      <c r="J36" s="227"/>
      <c r="K36" s="227"/>
      <c r="L36" s="227"/>
      <c r="M36" s="227"/>
      <c r="N36" s="227"/>
      <c r="O36" s="227"/>
      <c r="P36" s="227"/>
      <c r="Q36" s="227"/>
      <c r="R36" s="227"/>
      <c r="S36" s="227"/>
    </row>
    <row r="37" spans="1:19">
      <c r="A37" s="227"/>
      <c r="B37" s="227"/>
      <c r="C37" s="227"/>
      <c r="D37" s="227"/>
      <c r="E37" s="227"/>
      <c r="F37" s="227"/>
      <c r="G37" s="227"/>
      <c r="H37" s="227"/>
      <c r="I37" s="227"/>
      <c r="J37" s="227"/>
      <c r="K37" s="227"/>
      <c r="L37" s="227"/>
      <c r="M37" s="227"/>
      <c r="N37" s="227"/>
      <c r="O37" s="227"/>
      <c r="P37" s="227"/>
      <c r="Q37" s="227"/>
      <c r="R37" s="227"/>
      <c r="S37" s="227"/>
    </row>
    <row r="38" spans="1:19">
      <c r="A38" s="227"/>
      <c r="B38" s="227"/>
      <c r="C38" s="227"/>
      <c r="D38" s="227"/>
      <c r="E38" s="227"/>
      <c r="F38" s="227"/>
      <c r="G38" s="227"/>
      <c r="H38" s="227"/>
      <c r="I38" s="227"/>
      <c r="J38" s="227"/>
      <c r="K38" s="227"/>
      <c r="L38" s="227"/>
      <c r="M38" s="227"/>
      <c r="N38" s="227"/>
      <c r="O38" s="227"/>
      <c r="P38" s="227"/>
      <c r="Q38" s="227"/>
      <c r="R38" s="227"/>
      <c r="S38" s="227"/>
    </row>
    <row r="39" spans="1:19">
      <c r="A39" s="227"/>
      <c r="B39" s="227"/>
      <c r="C39" s="227"/>
      <c r="D39" s="227"/>
      <c r="E39" s="227"/>
      <c r="F39" s="227"/>
      <c r="G39" s="227"/>
      <c r="H39" s="227"/>
      <c r="I39" s="227"/>
      <c r="J39" s="227"/>
      <c r="K39" s="227"/>
      <c r="L39" s="227"/>
      <c r="M39" s="227"/>
      <c r="N39" s="227"/>
      <c r="O39" s="227"/>
      <c r="P39" s="227"/>
      <c r="Q39" s="227"/>
      <c r="R39" s="227"/>
      <c r="S39" s="227"/>
    </row>
    <row r="40" spans="1:19">
      <c r="A40" s="227"/>
      <c r="B40" s="227"/>
      <c r="C40" s="227"/>
      <c r="D40" s="227"/>
      <c r="E40" s="227"/>
      <c r="F40" s="227"/>
      <c r="G40" s="227"/>
      <c r="H40" s="227"/>
      <c r="I40" s="227"/>
      <c r="J40" s="227"/>
      <c r="K40" s="227"/>
      <c r="L40" s="227"/>
      <c r="M40" s="227"/>
      <c r="N40" s="227"/>
      <c r="O40" s="227"/>
      <c r="P40" s="227"/>
      <c r="Q40" s="227"/>
      <c r="R40" s="227"/>
      <c r="S40" s="227"/>
    </row>
    <row r="41" spans="1:19">
      <c r="A41" s="227"/>
      <c r="B41" s="227"/>
      <c r="C41" s="227"/>
      <c r="D41" s="227"/>
      <c r="E41" s="227"/>
      <c r="F41" s="227"/>
      <c r="G41" s="227"/>
      <c r="H41" s="227"/>
      <c r="I41" s="227"/>
      <c r="J41" s="227"/>
      <c r="K41" s="227"/>
      <c r="L41" s="227"/>
      <c r="M41" s="227"/>
      <c r="N41" s="227"/>
      <c r="O41" s="227"/>
      <c r="P41" s="227"/>
      <c r="Q41" s="227"/>
      <c r="R41" s="227"/>
      <c r="S41" s="227"/>
    </row>
    <row r="42" spans="1:19">
      <c r="A42" s="227"/>
      <c r="B42" s="227"/>
      <c r="C42" s="227"/>
      <c r="D42" s="227"/>
      <c r="E42" s="227"/>
      <c r="F42" s="227"/>
      <c r="G42" s="227"/>
      <c r="H42" s="227"/>
      <c r="I42" s="227"/>
      <c r="J42" s="227"/>
      <c r="K42" s="227"/>
      <c r="L42" s="227"/>
      <c r="M42" s="227"/>
      <c r="N42" s="227"/>
      <c r="O42" s="227"/>
      <c r="P42" s="227"/>
      <c r="Q42" s="227"/>
      <c r="R42" s="227"/>
      <c r="S42" s="227"/>
    </row>
    <row r="43" spans="1:19">
      <c r="A43" s="227"/>
      <c r="B43" s="227"/>
      <c r="C43" s="227"/>
      <c r="D43" s="227"/>
      <c r="E43" s="227"/>
      <c r="F43" s="227"/>
      <c r="G43" s="227"/>
      <c r="H43" s="227"/>
      <c r="I43" s="227"/>
      <c r="J43" s="227"/>
      <c r="K43" s="227"/>
      <c r="L43" s="227"/>
      <c r="M43" s="227"/>
      <c r="N43" s="227"/>
      <c r="O43" s="227"/>
      <c r="P43" s="227"/>
      <c r="Q43" s="227"/>
      <c r="R43" s="227"/>
      <c r="S43" s="227"/>
    </row>
    <row r="44" spans="1:19">
      <c r="A44" s="227"/>
      <c r="B44" s="227"/>
      <c r="C44" s="227"/>
      <c r="D44" s="227"/>
      <c r="E44" s="227"/>
      <c r="F44" s="227"/>
      <c r="G44" s="227"/>
      <c r="H44" s="227"/>
      <c r="I44" s="227"/>
      <c r="J44" s="227"/>
      <c r="K44" s="227"/>
      <c r="L44" s="227"/>
      <c r="M44" s="227"/>
      <c r="N44" s="227"/>
      <c r="O44" s="227"/>
      <c r="P44" s="227"/>
      <c r="Q44" s="227"/>
      <c r="R44" s="227"/>
      <c r="S44" s="227"/>
    </row>
    <row r="45" spans="1:19">
      <c r="A45" s="227"/>
      <c r="B45" s="227"/>
      <c r="C45" s="227"/>
      <c r="D45" s="227"/>
      <c r="E45" s="227"/>
      <c r="F45" s="227"/>
      <c r="G45" s="227"/>
      <c r="H45" s="227"/>
      <c r="I45" s="227"/>
      <c r="J45" s="227"/>
      <c r="K45" s="227"/>
      <c r="L45" s="227"/>
      <c r="M45" s="227"/>
      <c r="N45" s="227"/>
      <c r="O45" s="227"/>
      <c r="P45" s="227"/>
      <c r="Q45" s="227"/>
      <c r="R45" s="227"/>
      <c r="S45" s="227"/>
    </row>
  </sheetData>
  <mergeCells count="10">
    <mergeCell ref="F1:M1"/>
    <mergeCell ref="B5:C5"/>
    <mergeCell ref="F6:G6"/>
    <mergeCell ref="F5:G5"/>
    <mergeCell ref="F7:G7"/>
    <mergeCell ref="F8:G8"/>
    <mergeCell ref="F9:G9"/>
    <mergeCell ref="F10:G10"/>
    <mergeCell ref="F11:G11"/>
    <mergeCell ref="F12:G12"/>
  </mergeCells>
  <pageMargins left="0.7" right="0.7" top="0.75" bottom="0.75" header="0.3" footer="0.3"/>
  <drawing r:id="rId1"/>
  <legacyDrawing r:id="rId2"/>
  <controls>
    <mc:AlternateContent xmlns:mc="http://schemas.openxmlformats.org/markup-compatibility/2006">
      <mc:Choice Requires="x14">
        <control shapeId="4098" r:id="rId3" name="CommandButton2">
          <controlPr defaultSize="0" autoLine="0" r:id="rId4">
            <anchor moveWithCells="1">
              <from>
                <xdr:col>16</xdr:col>
                <xdr:colOff>352425</xdr:colOff>
                <xdr:row>38</xdr:row>
                <xdr:rowOff>133350</xdr:rowOff>
              </from>
              <to>
                <xdr:col>18</xdr:col>
                <xdr:colOff>285750</xdr:colOff>
                <xdr:row>42</xdr:row>
                <xdr:rowOff>76200</xdr:rowOff>
              </to>
            </anchor>
          </controlPr>
        </control>
      </mc:Choice>
      <mc:Fallback>
        <control shapeId="4098" r:id="rId3" name="CommandButton2"/>
      </mc:Fallback>
    </mc:AlternateContent>
    <mc:AlternateContent xmlns:mc="http://schemas.openxmlformats.org/markup-compatibility/2006">
      <mc:Choice Requires="x14">
        <control shapeId="4097" r:id="rId5" name="CommandButton1">
          <controlPr defaultSize="0" autoLine="0" r:id="rId6">
            <anchor moveWithCells="1">
              <from>
                <xdr:col>13</xdr:col>
                <xdr:colOff>657225</xdr:colOff>
                <xdr:row>38</xdr:row>
                <xdr:rowOff>85725</xdr:rowOff>
              </from>
              <to>
                <xdr:col>15</xdr:col>
                <xdr:colOff>590550</xdr:colOff>
                <xdr:row>42</xdr:row>
                <xdr:rowOff>28575</xdr:rowOff>
              </to>
            </anchor>
          </controlPr>
        </control>
      </mc:Choice>
      <mc:Fallback>
        <control shapeId="4097" r:id="rId5" name="CommandButton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C9FBB-32D5-4791-A1BF-F53908BF0F54}">
  <sheetPr codeName="Hoja8">
    <tabColor rgb="FFFFFF66"/>
  </sheetPr>
  <dimension ref="A1:AN69"/>
  <sheetViews>
    <sheetView showGridLines="0" showRowColHeaders="0" topLeftCell="A5" zoomScale="30" zoomScaleNormal="30" workbookViewId="0">
      <selection activeCell="V61" sqref="V61"/>
    </sheetView>
  </sheetViews>
  <sheetFormatPr baseColWidth="10" defaultRowHeight="15"/>
  <cols>
    <col min="2" max="2" width="15.7109375" customWidth="1"/>
  </cols>
  <sheetData>
    <row r="1" spans="1:40" ht="62.25">
      <c r="A1" s="184"/>
      <c r="B1" s="184"/>
      <c r="C1" s="184"/>
      <c r="D1" s="184"/>
      <c r="E1" s="328" t="s">
        <v>77</v>
      </c>
      <c r="F1" s="328"/>
      <c r="G1" s="328"/>
      <c r="H1" s="328"/>
      <c r="I1" s="328"/>
      <c r="J1" s="328"/>
      <c r="K1" s="328"/>
      <c r="L1" s="328"/>
      <c r="M1" s="328"/>
      <c r="N1" s="328"/>
      <c r="O1" s="184"/>
      <c r="P1" s="184"/>
      <c r="Q1" s="184"/>
      <c r="R1" s="188"/>
      <c r="S1" s="188"/>
      <c r="T1" s="227"/>
      <c r="U1" s="227"/>
      <c r="V1" s="227"/>
      <c r="W1" s="227"/>
      <c r="X1" s="227"/>
      <c r="Y1" s="227"/>
      <c r="Z1" s="227"/>
      <c r="AA1" s="342" t="s">
        <v>79</v>
      </c>
      <c r="AB1" s="342"/>
      <c r="AC1" s="342"/>
      <c r="AD1" s="342"/>
      <c r="AE1" s="342"/>
      <c r="AF1" s="342"/>
      <c r="AG1" s="342"/>
      <c r="AH1" s="342"/>
      <c r="AI1" s="227"/>
      <c r="AJ1" s="227"/>
      <c r="AK1" s="227"/>
      <c r="AL1" s="227"/>
      <c r="AM1" s="227"/>
      <c r="AN1" s="227"/>
    </row>
    <row r="2" spans="1:40">
      <c r="A2" s="184"/>
      <c r="B2" s="184"/>
      <c r="C2" s="184"/>
      <c r="D2" s="185"/>
      <c r="E2" s="328"/>
      <c r="F2" s="328"/>
      <c r="G2" s="328"/>
      <c r="H2" s="328"/>
      <c r="I2" s="328"/>
      <c r="J2" s="328"/>
      <c r="K2" s="328"/>
      <c r="L2" s="328"/>
      <c r="M2" s="328"/>
      <c r="N2" s="328"/>
      <c r="O2" s="184"/>
      <c r="P2" s="184"/>
      <c r="Q2" s="184"/>
      <c r="R2" s="188"/>
      <c r="S2" s="188"/>
      <c r="T2" s="227"/>
      <c r="U2" s="227"/>
      <c r="V2" s="227"/>
      <c r="W2" s="227"/>
      <c r="X2" s="227"/>
      <c r="Y2" s="227"/>
      <c r="Z2" s="227"/>
      <c r="AA2" s="227"/>
      <c r="AB2" s="227"/>
      <c r="AC2" s="227"/>
      <c r="AD2" s="227"/>
      <c r="AE2" s="227"/>
      <c r="AF2" s="227"/>
      <c r="AG2" s="227"/>
      <c r="AH2" s="227"/>
      <c r="AI2" s="227"/>
      <c r="AJ2" s="227"/>
      <c r="AK2" s="227"/>
      <c r="AL2" s="227"/>
      <c r="AM2" s="227"/>
      <c r="AN2" s="227"/>
    </row>
    <row r="3" spans="1:40">
      <c r="A3" s="184"/>
      <c r="B3" s="184"/>
      <c r="C3" s="184"/>
      <c r="D3" s="185"/>
      <c r="E3" s="328"/>
      <c r="F3" s="328"/>
      <c r="G3" s="328"/>
      <c r="H3" s="328"/>
      <c r="I3" s="328"/>
      <c r="J3" s="328"/>
      <c r="K3" s="328"/>
      <c r="L3" s="328"/>
      <c r="M3" s="328"/>
      <c r="N3" s="328"/>
      <c r="O3" s="184"/>
      <c r="P3" s="184"/>
      <c r="Q3" s="184"/>
      <c r="R3" s="188"/>
      <c r="S3" s="188"/>
      <c r="T3" s="227"/>
      <c r="U3" s="227"/>
      <c r="V3" s="227"/>
      <c r="W3" s="227"/>
      <c r="X3" s="227"/>
      <c r="Y3" s="227"/>
      <c r="Z3" s="227"/>
      <c r="AA3" s="227"/>
      <c r="AB3" s="227"/>
      <c r="AC3" s="227"/>
      <c r="AD3" s="227"/>
      <c r="AE3" s="227"/>
      <c r="AF3" s="227"/>
      <c r="AG3" s="227"/>
      <c r="AH3" s="227"/>
      <c r="AI3" s="227"/>
      <c r="AJ3" s="227"/>
      <c r="AK3" s="227"/>
      <c r="AL3" s="227"/>
      <c r="AM3" s="227"/>
      <c r="AN3" s="227"/>
    </row>
    <row r="4" spans="1:40" ht="15.75" customHeight="1">
      <c r="A4" s="195"/>
      <c r="B4" s="195"/>
      <c r="C4" s="195"/>
      <c r="D4" s="195"/>
      <c r="E4" s="196"/>
      <c r="F4" s="196"/>
      <c r="G4" s="196"/>
      <c r="H4" s="195"/>
      <c r="I4" s="195"/>
      <c r="J4" s="195"/>
      <c r="K4" s="195"/>
      <c r="L4" s="195"/>
      <c r="M4" s="195"/>
      <c r="N4" s="195"/>
      <c r="O4" s="195"/>
      <c r="P4" s="195"/>
      <c r="Q4" s="195"/>
      <c r="R4" s="188"/>
      <c r="S4" s="188"/>
      <c r="T4" s="227"/>
      <c r="U4" s="227"/>
      <c r="V4" s="227"/>
      <c r="W4" s="227"/>
      <c r="X4" s="227"/>
      <c r="Y4" s="227"/>
      <c r="Z4" s="227"/>
      <c r="AA4" s="227"/>
      <c r="AB4" s="227"/>
      <c r="AC4" s="227"/>
      <c r="AD4" s="227"/>
      <c r="AE4" s="227"/>
      <c r="AF4" s="227"/>
      <c r="AG4" s="227"/>
      <c r="AH4" s="227"/>
      <c r="AI4" s="227"/>
      <c r="AJ4" s="227"/>
      <c r="AK4" s="227"/>
      <c r="AL4" s="227"/>
      <c r="AM4" s="227"/>
      <c r="AN4" s="227"/>
    </row>
    <row r="5" spans="1:40" ht="16.5">
      <c r="A5" s="195"/>
      <c r="B5" s="330" t="s">
        <v>16</v>
      </c>
      <c r="C5" s="330"/>
      <c r="D5" s="195"/>
      <c r="E5" s="246"/>
      <c r="F5" s="247"/>
      <c r="G5" s="247"/>
      <c r="H5" s="248"/>
      <c r="I5" s="248"/>
      <c r="J5" s="248"/>
      <c r="K5" s="248"/>
      <c r="L5" s="248"/>
      <c r="M5" s="248"/>
      <c r="N5" s="248"/>
      <c r="O5" s="248"/>
      <c r="P5" s="248"/>
      <c r="Q5" s="195"/>
      <c r="R5" s="188"/>
      <c r="S5" s="188"/>
      <c r="T5" s="227"/>
      <c r="U5" s="227"/>
      <c r="V5" s="227"/>
      <c r="W5" s="227"/>
      <c r="X5" s="227"/>
      <c r="Y5" s="227"/>
      <c r="Z5" s="227"/>
      <c r="AA5" s="227"/>
      <c r="AB5" s="227"/>
      <c r="AC5" s="227"/>
      <c r="AD5" s="227"/>
      <c r="AE5" s="227"/>
      <c r="AF5" s="227"/>
      <c r="AG5" s="227"/>
      <c r="AH5" s="227"/>
      <c r="AI5" s="227"/>
      <c r="AJ5" s="227"/>
      <c r="AK5" s="227"/>
      <c r="AL5" s="227"/>
      <c r="AM5" s="227"/>
      <c r="AN5" s="227"/>
    </row>
    <row r="6" spans="1:40" ht="16.5" customHeight="1">
      <c r="A6" s="195"/>
      <c r="B6" s="207" t="s">
        <v>1</v>
      </c>
      <c r="C6" s="198">
        <v>2</v>
      </c>
      <c r="D6" s="195"/>
      <c r="E6" s="249"/>
      <c r="F6" s="250"/>
      <c r="G6" s="250"/>
      <c r="H6" s="250"/>
      <c r="I6" s="250"/>
      <c r="J6" s="250"/>
      <c r="K6" s="250"/>
      <c r="L6" s="251"/>
      <c r="M6" s="251"/>
      <c r="N6" s="251"/>
      <c r="O6" s="251"/>
      <c r="P6" s="251"/>
      <c r="Q6" s="195"/>
      <c r="R6" s="188"/>
      <c r="S6" s="188"/>
      <c r="T6" s="227"/>
      <c r="U6" s="346" t="s">
        <v>22</v>
      </c>
      <c r="V6" s="346"/>
      <c r="W6" s="347"/>
      <c r="X6" s="227"/>
      <c r="Y6" s="227"/>
      <c r="Z6" s="227"/>
      <c r="AA6" s="227"/>
      <c r="AB6" s="227"/>
      <c r="AC6" s="227"/>
      <c r="AD6" s="227"/>
      <c r="AE6" s="227"/>
      <c r="AF6" s="227"/>
      <c r="AG6" s="227"/>
      <c r="AH6" s="227"/>
      <c r="AI6" s="227"/>
      <c r="AJ6" s="227"/>
      <c r="AK6" s="227"/>
      <c r="AL6" s="227"/>
      <c r="AM6" s="227"/>
      <c r="AN6" s="227"/>
    </row>
    <row r="7" spans="1:40" ht="15.75" customHeight="1">
      <c r="A7" s="195"/>
      <c r="B7" s="207" t="s">
        <v>2</v>
      </c>
      <c r="C7" s="198">
        <v>20000</v>
      </c>
      <c r="D7" s="195"/>
      <c r="E7" s="246"/>
      <c r="F7" s="250"/>
      <c r="G7" s="250"/>
      <c r="H7" s="251"/>
      <c r="I7" s="251"/>
      <c r="J7" s="251"/>
      <c r="K7" s="251"/>
      <c r="L7" s="251"/>
      <c r="M7" s="251"/>
      <c r="N7" s="251"/>
      <c r="O7" s="251"/>
      <c r="P7" s="251"/>
      <c r="Q7" s="195"/>
      <c r="R7" s="188"/>
      <c r="S7" s="188"/>
      <c r="T7" s="227"/>
      <c r="U7" s="340" t="s">
        <v>0</v>
      </c>
      <c r="V7" s="340"/>
      <c r="W7" s="235">
        <v>2</v>
      </c>
      <c r="X7" s="227"/>
      <c r="Y7" s="227"/>
      <c r="Z7" s="227"/>
      <c r="AA7" s="227"/>
      <c r="AB7" s="227"/>
      <c r="AC7" s="227"/>
      <c r="AD7" s="227"/>
      <c r="AE7" s="227"/>
      <c r="AF7" s="227"/>
      <c r="AG7" s="227"/>
      <c r="AH7" s="227"/>
      <c r="AI7" s="227"/>
      <c r="AJ7" s="227"/>
      <c r="AK7" s="227"/>
      <c r="AL7" s="227"/>
      <c r="AM7" s="227"/>
      <c r="AN7" s="227"/>
    </row>
    <row r="8" spans="1:40" ht="15" customHeight="1">
      <c r="A8" s="195"/>
      <c r="B8" s="207" t="s">
        <v>28</v>
      </c>
      <c r="C8" s="198">
        <v>1.5</v>
      </c>
      <c r="D8" s="195"/>
      <c r="E8" s="246"/>
      <c r="F8" s="250"/>
      <c r="G8" s="250"/>
      <c r="H8" s="251"/>
      <c r="I8" s="251"/>
      <c r="J8" s="251"/>
      <c r="K8" s="251"/>
      <c r="L8" s="251"/>
      <c r="M8" s="251"/>
      <c r="N8" s="251"/>
      <c r="O8" s="251"/>
      <c r="P8" s="251"/>
      <c r="Q8" s="195"/>
      <c r="R8" s="188"/>
      <c r="S8" s="188"/>
      <c r="T8" s="227"/>
      <c r="U8" s="340" t="s">
        <v>2</v>
      </c>
      <c r="V8" s="340"/>
      <c r="W8" s="235">
        <v>60000</v>
      </c>
      <c r="X8" s="227"/>
      <c r="Y8" s="227"/>
      <c r="Z8" s="227"/>
      <c r="AA8" s="227"/>
      <c r="AB8" s="227"/>
      <c r="AC8" s="227"/>
      <c r="AD8" s="227"/>
      <c r="AE8" s="227"/>
      <c r="AF8" s="227"/>
      <c r="AG8" s="227"/>
      <c r="AH8" s="227"/>
      <c r="AI8" s="227"/>
      <c r="AJ8" s="227"/>
      <c r="AK8" s="227"/>
      <c r="AL8" s="227"/>
      <c r="AM8" s="227"/>
      <c r="AN8" s="227"/>
    </row>
    <row r="9" spans="1:40" ht="45">
      <c r="A9" s="195"/>
      <c r="B9" s="208" t="s">
        <v>34</v>
      </c>
      <c r="C9" s="199">
        <f>C7/1-(C8/C6)</f>
        <v>19999.25</v>
      </c>
      <c r="D9" s="195"/>
      <c r="E9" s="246"/>
      <c r="F9" s="250"/>
      <c r="G9" s="250"/>
      <c r="H9" s="251"/>
      <c r="I9" s="251"/>
      <c r="J9" s="251"/>
      <c r="K9" s="251"/>
      <c r="L9" s="251"/>
      <c r="M9" s="251"/>
      <c r="N9" s="251"/>
      <c r="O9" s="251"/>
      <c r="P9" s="251"/>
      <c r="Q9" s="195"/>
      <c r="R9" s="188"/>
      <c r="S9" s="188"/>
      <c r="T9" s="227"/>
      <c r="U9" s="340" t="s">
        <v>32</v>
      </c>
      <c r="V9" s="340"/>
      <c r="W9" s="235">
        <v>1</v>
      </c>
      <c r="X9" s="227"/>
      <c r="Y9" s="227"/>
      <c r="Z9" s="227"/>
      <c r="AA9" s="227"/>
      <c r="AB9" s="227"/>
      <c r="AC9" s="227"/>
      <c r="AD9" s="227"/>
      <c r="AE9" s="227"/>
      <c r="AF9" s="227"/>
      <c r="AG9" s="227"/>
      <c r="AH9" s="227"/>
      <c r="AI9" s="227"/>
      <c r="AJ9" s="227"/>
      <c r="AK9" s="227"/>
      <c r="AL9" s="227"/>
      <c r="AM9" s="227"/>
      <c r="AN9" s="227"/>
    </row>
    <row r="10" spans="1:40" ht="57" customHeight="1">
      <c r="A10" s="195"/>
      <c r="B10" s="208" t="s">
        <v>35</v>
      </c>
      <c r="C10" s="200">
        <f>C7/C6-C8</f>
        <v>9998.5</v>
      </c>
      <c r="D10" s="195"/>
      <c r="E10" s="249"/>
      <c r="F10" s="250"/>
      <c r="G10" s="250"/>
      <c r="H10" s="251"/>
      <c r="I10" s="251"/>
      <c r="J10" s="251"/>
      <c r="K10" s="251"/>
      <c r="L10" s="251"/>
      <c r="M10" s="251"/>
      <c r="N10" s="251"/>
      <c r="O10" s="251"/>
      <c r="P10" s="251"/>
      <c r="Q10" s="195"/>
      <c r="R10" s="188"/>
      <c r="S10" s="188"/>
      <c r="T10" s="227"/>
      <c r="U10" s="345" t="s">
        <v>34</v>
      </c>
      <c r="V10" s="345"/>
      <c r="W10" s="238">
        <f>W8/1-(W9/W7)</f>
        <v>59999.5</v>
      </c>
      <c r="X10" s="227"/>
      <c r="Y10" s="227"/>
      <c r="Z10" s="227"/>
      <c r="AA10" s="227"/>
      <c r="AB10" s="227"/>
      <c r="AC10" s="227"/>
      <c r="AD10" s="227"/>
      <c r="AE10" s="227"/>
      <c r="AF10" s="227"/>
      <c r="AG10" s="227"/>
      <c r="AH10" s="227"/>
      <c r="AI10" s="227"/>
      <c r="AJ10" s="227"/>
      <c r="AK10" s="227"/>
      <c r="AL10" s="227"/>
      <c r="AM10" s="227"/>
      <c r="AN10" s="227"/>
    </row>
    <row r="11" spans="1:40" ht="45" customHeight="1">
      <c r="A11" s="195"/>
      <c r="B11" s="194"/>
      <c r="C11" s="197"/>
      <c r="D11" s="195"/>
      <c r="E11" s="249"/>
      <c r="F11" s="252"/>
      <c r="G11" s="252"/>
      <c r="H11" s="252"/>
      <c r="I11" s="252"/>
      <c r="J11" s="252"/>
      <c r="K11" s="252"/>
      <c r="L11" s="252"/>
      <c r="M11" s="252"/>
      <c r="N11" s="252"/>
      <c r="O11" s="252"/>
      <c r="P11" s="252"/>
      <c r="Q11" s="195"/>
      <c r="R11" s="188"/>
      <c r="S11" s="188"/>
      <c r="T11" s="227"/>
      <c r="U11" s="345" t="s">
        <v>35</v>
      </c>
      <c r="V11" s="345"/>
      <c r="W11" s="238">
        <f>W8/W7-W9</f>
        <v>29999</v>
      </c>
      <c r="X11" s="227"/>
      <c r="Y11" s="227"/>
      <c r="Z11" s="227"/>
      <c r="AA11" s="227"/>
      <c r="AB11" s="227"/>
      <c r="AC11" s="227"/>
      <c r="AD11" s="227"/>
      <c r="AE11" s="227"/>
      <c r="AF11" s="227"/>
      <c r="AG11" s="227"/>
      <c r="AH11" s="227"/>
      <c r="AI11" s="227"/>
      <c r="AJ11" s="227"/>
      <c r="AK11" s="227"/>
      <c r="AL11" s="227"/>
      <c r="AM11" s="227"/>
      <c r="AN11" s="227"/>
    </row>
    <row r="12" spans="1:40" ht="16.5">
      <c r="A12" s="195"/>
      <c r="B12" s="194"/>
      <c r="C12" s="197"/>
      <c r="D12" s="195"/>
      <c r="E12" s="246"/>
      <c r="F12" s="253"/>
      <c r="G12" s="253"/>
      <c r="H12" s="253"/>
      <c r="I12" s="253"/>
      <c r="J12" s="253"/>
      <c r="K12" s="253"/>
      <c r="L12" s="253"/>
      <c r="M12" s="253"/>
      <c r="N12" s="253"/>
      <c r="O12" s="253"/>
      <c r="P12" s="253"/>
      <c r="Q12" s="195"/>
      <c r="R12" s="188"/>
      <c r="S12" s="188"/>
      <c r="T12" s="227"/>
      <c r="U12" s="227"/>
      <c r="V12" s="227"/>
      <c r="W12" s="227"/>
      <c r="X12" s="227"/>
      <c r="Y12" s="227"/>
      <c r="Z12" s="227"/>
      <c r="AA12" s="227"/>
      <c r="AB12" s="227"/>
      <c r="AC12" s="227"/>
      <c r="AD12" s="227"/>
      <c r="AE12" s="227"/>
      <c r="AF12" s="227"/>
      <c r="AG12" s="227"/>
      <c r="AH12" s="227"/>
      <c r="AI12" s="227"/>
      <c r="AJ12" s="227"/>
      <c r="AK12" s="227"/>
      <c r="AL12" s="227"/>
      <c r="AM12" s="227"/>
      <c r="AN12" s="227"/>
    </row>
    <row r="13" spans="1:40">
      <c r="A13" s="184"/>
      <c r="B13" s="186"/>
      <c r="C13" s="187"/>
      <c r="D13" s="184"/>
      <c r="E13" s="184"/>
      <c r="F13" s="184"/>
      <c r="G13" s="184"/>
      <c r="H13" s="184"/>
      <c r="I13" s="184"/>
      <c r="J13" s="184"/>
      <c r="K13" s="184"/>
      <c r="L13" s="184"/>
      <c r="M13" s="184"/>
      <c r="N13" s="184"/>
      <c r="O13" s="184"/>
      <c r="P13" s="184"/>
      <c r="Q13" s="184"/>
      <c r="R13" s="188"/>
      <c r="S13" s="188"/>
      <c r="T13" s="227"/>
      <c r="U13" s="227"/>
      <c r="V13" s="227"/>
      <c r="W13" s="227"/>
      <c r="X13" s="227"/>
      <c r="Y13" s="227"/>
      <c r="Z13" s="227"/>
      <c r="AA13" s="227"/>
      <c r="AB13" s="227"/>
      <c r="AC13" s="227"/>
      <c r="AD13" s="227"/>
      <c r="AE13" s="227"/>
      <c r="AF13" s="227"/>
      <c r="AG13" s="227"/>
      <c r="AH13" s="227"/>
      <c r="AI13" s="227"/>
      <c r="AJ13" s="227"/>
      <c r="AK13" s="227"/>
      <c r="AL13" s="227"/>
      <c r="AM13" s="227"/>
      <c r="AN13" s="227"/>
    </row>
    <row r="14" spans="1:40">
      <c r="A14" s="184"/>
      <c r="B14" s="186"/>
      <c r="C14" s="187"/>
      <c r="D14" s="184"/>
      <c r="E14" s="184"/>
      <c r="F14" s="184"/>
      <c r="G14" s="184"/>
      <c r="H14" s="184"/>
      <c r="I14" s="184"/>
      <c r="J14" s="184"/>
      <c r="K14" s="184"/>
      <c r="L14" s="184"/>
      <c r="M14" s="184"/>
      <c r="N14" s="184"/>
      <c r="O14" s="184"/>
      <c r="P14" s="184"/>
      <c r="Q14" s="184"/>
      <c r="R14" s="188"/>
      <c r="S14" s="188"/>
      <c r="T14" s="227"/>
      <c r="U14" s="227"/>
      <c r="V14" s="227"/>
      <c r="W14" s="227"/>
      <c r="X14" s="227"/>
      <c r="Y14" s="227"/>
      <c r="Z14" s="227"/>
      <c r="AA14" s="227"/>
      <c r="AB14" s="227"/>
      <c r="AC14" s="227"/>
      <c r="AD14" s="227"/>
      <c r="AE14" s="227"/>
      <c r="AF14" s="227"/>
      <c r="AG14" s="227"/>
      <c r="AH14" s="227"/>
      <c r="AI14" s="227"/>
      <c r="AJ14" s="227"/>
      <c r="AK14" s="227"/>
      <c r="AL14" s="227"/>
      <c r="AM14" s="227"/>
      <c r="AN14" s="227"/>
    </row>
    <row r="15" spans="1:40">
      <c r="A15" s="184"/>
      <c r="B15" s="186"/>
      <c r="C15" s="187"/>
      <c r="D15" s="184"/>
      <c r="E15" s="184"/>
      <c r="F15" s="184"/>
      <c r="G15" s="184"/>
      <c r="H15" s="184"/>
      <c r="I15" s="184"/>
      <c r="J15" s="184"/>
      <c r="K15" s="184"/>
      <c r="L15" s="184"/>
      <c r="M15" s="184"/>
      <c r="N15" s="184"/>
      <c r="O15" s="184"/>
      <c r="P15" s="184"/>
      <c r="Q15" s="184"/>
      <c r="R15" s="188"/>
      <c r="S15" s="188"/>
      <c r="T15" s="227"/>
      <c r="U15" s="227"/>
      <c r="V15" s="227"/>
      <c r="W15" s="227"/>
      <c r="X15" s="227"/>
      <c r="Y15" s="227"/>
      <c r="Z15" s="227"/>
      <c r="AA15" s="227"/>
      <c r="AB15" s="227"/>
      <c r="AC15" s="227"/>
      <c r="AD15" s="227"/>
      <c r="AE15" s="227"/>
      <c r="AF15" s="227"/>
      <c r="AG15" s="227"/>
      <c r="AH15" s="227"/>
      <c r="AI15" s="227"/>
      <c r="AJ15" s="227"/>
      <c r="AK15" s="227"/>
      <c r="AL15" s="227"/>
      <c r="AM15" s="227"/>
      <c r="AN15" s="227"/>
    </row>
    <row r="16" spans="1:40">
      <c r="A16" s="184"/>
      <c r="B16" s="186"/>
      <c r="C16" s="187"/>
      <c r="D16" s="184"/>
      <c r="E16" s="184"/>
      <c r="F16" s="184"/>
      <c r="G16" s="184"/>
      <c r="H16" s="184"/>
      <c r="I16" s="184"/>
      <c r="J16" s="193"/>
      <c r="K16" s="193"/>
      <c r="L16" s="193"/>
      <c r="M16" s="193"/>
      <c r="N16" s="193"/>
      <c r="O16" s="193"/>
      <c r="P16" s="184"/>
      <c r="Q16" s="184"/>
      <c r="R16" s="188"/>
      <c r="S16" s="188"/>
      <c r="T16" s="227"/>
      <c r="U16" s="227"/>
      <c r="V16" s="227"/>
      <c r="W16" s="227"/>
      <c r="X16" s="227"/>
      <c r="Y16" s="227"/>
      <c r="Z16" s="227"/>
      <c r="AA16" s="227"/>
      <c r="AB16" s="227"/>
      <c r="AC16" s="227"/>
      <c r="AD16" s="227"/>
      <c r="AE16" s="227"/>
      <c r="AF16" s="227"/>
      <c r="AG16" s="227"/>
      <c r="AH16" s="227"/>
      <c r="AI16" s="227"/>
      <c r="AJ16" s="227"/>
      <c r="AK16" s="227"/>
      <c r="AL16" s="227"/>
      <c r="AM16" s="227"/>
      <c r="AN16" s="227"/>
    </row>
    <row r="17" spans="1:40">
      <c r="A17" s="184"/>
      <c r="B17" s="186"/>
      <c r="C17" s="187"/>
      <c r="D17" s="184"/>
      <c r="E17" s="184"/>
      <c r="F17" s="184"/>
      <c r="G17" s="184"/>
      <c r="H17" s="184"/>
      <c r="I17" s="184"/>
      <c r="J17" s="193"/>
      <c r="K17" s="329"/>
      <c r="L17" s="329"/>
      <c r="M17" s="329"/>
      <c r="N17" s="329"/>
      <c r="O17" s="329"/>
      <c r="P17" s="184"/>
      <c r="Q17" s="184"/>
      <c r="R17" s="188"/>
      <c r="S17" s="188"/>
      <c r="T17" s="227"/>
      <c r="U17" s="227"/>
      <c r="V17" s="227"/>
      <c r="W17" s="227"/>
      <c r="X17" s="227"/>
      <c r="Y17" s="227"/>
      <c r="Z17" s="227"/>
      <c r="AA17" s="227"/>
      <c r="AB17" s="227"/>
      <c r="AC17" s="227"/>
      <c r="AD17" s="227"/>
      <c r="AE17" s="227"/>
      <c r="AF17" s="227"/>
      <c r="AG17" s="227"/>
      <c r="AH17" s="227"/>
      <c r="AI17" s="227"/>
      <c r="AJ17" s="227"/>
      <c r="AK17" s="227"/>
      <c r="AL17" s="227"/>
      <c r="AM17" s="227"/>
      <c r="AN17" s="227"/>
    </row>
    <row r="18" spans="1:40" ht="15" customHeight="1">
      <c r="A18" s="184"/>
      <c r="B18" s="186"/>
      <c r="C18" s="187"/>
      <c r="D18" s="184"/>
      <c r="E18" s="184"/>
      <c r="F18" s="184"/>
      <c r="G18" s="184"/>
      <c r="H18" s="184"/>
      <c r="I18" s="184"/>
      <c r="J18" s="193"/>
      <c r="K18" s="329"/>
      <c r="L18" s="329"/>
      <c r="M18" s="329"/>
      <c r="N18" s="329"/>
      <c r="O18" s="329"/>
      <c r="P18" s="184"/>
      <c r="Q18" s="184"/>
      <c r="R18" s="188"/>
      <c r="S18" s="188"/>
      <c r="T18" s="227"/>
      <c r="U18" s="227"/>
      <c r="V18" s="227"/>
      <c r="W18" s="227"/>
      <c r="X18" s="227"/>
      <c r="Y18" s="227"/>
      <c r="Z18" s="227"/>
      <c r="AA18" s="227"/>
      <c r="AB18" s="227"/>
      <c r="AC18" s="227"/>
      <c r="AD18" s="227"/>
      <c r="AE18" s="227"/>
      <c r="AF18" s="227"/>
      <c r="AG18" s="227"/>
      <c r="AH18" s="227"/>
      <c r="AI18" s="227"/>
      <c r="AJ18" s="227"/>
      <c r="AK18" s="227"/>
      <c r="AL18" s="227"/>
      <c r="AM18" s="227"/>
      <c r="AN18" s="227"/>
    </row>
    <row r="19" spans="1:40">
      <c r="A19" s="184"/>
      <c r="B19" s="186"/>
      <c r="C19" s="187"/>
      <c r="D19" s="184"/>
      <c r="E19" s="184"/>
      <c r="F19" s="184"/>
      <c r="G19" s="184"/>
      <c r="H19" s="184"/>
      <c r="I19" s="184"/>
      <c r="J19" s="193"/>
      <c r="K19" s="193"/>
      <c r="L19" s="193"/>
      <c r="M19" s="193"/>
      <c r="N19" s="193"/>
      <c r="O19" s="193"/>
      <c r="P19" s="184"/>
      <c r="Q19" s="184"/>
      <c r="R19" s="188"/>
      <c r="S19" s="188"/>
      <c r="T19" s="227"/>
      <c r="U19" s="227"/>
      <c r="V19" s="227"/>
      <c r="W19" s="227"/>
      <c r="X19" s="227"/>
      <c r="Y19" s="227"/>
      <c r="Z19" s="227"/>
      <c r="AA19" s="227"/>
      <c r="AB19" s="227"/>
      <c r="AC19" s="227"/>
      <c r="AD19" s="227"/>
      <c r="AE19" s="227"/>
      <c r="AF19" s="227"/>
      <c r="AG19" s="227"/>
      <c r="AH19" s="227"/>
      <c r="AI19" s="227"/>
      <c r="AJ19" s="227"/>
      <c r="AK19" s="227"/>
      <c r="AL19" s="227"/>
      <c r="AM19" s="227"/>
      <c r="AN19" s="227"/>
    </row>
    <row r="20" spans="1:40">
      <c r="A20" s="184"/>
      <c r="B20" s="184"/>
      <c r="C20" s="184"/>
      <c r="D20" s="184"/>
      <c r="E20" s="184"/>
      <c r="F20" s="184"/>
      <c r="G20" s="184"/>
      <c r="H20" s="184"/>
      <c r="I20" s="184"/>
      <c r="J20" s="193"/>
      <c r="K20" s="329"/>
      <c r="L20" s="329"/>
      <c r="M20" s="329"/>
      <c r="N20" s="329"/>
      <c r="O20" s="329"/>
      <c r="P20" s="184"/>
      <c r="Q20" s="184"/>
      <c r="R20" s="188"/>
      <c r="S20" s="188"/>
      <c r="T20" s="227"/>
      <c r="U20" s="227"/>
      <c r="V20" s="227"/>
      <c r="W20" s="227"/>
      <c r="X20" s="227"/>
      <c r="Y20" s="227"/>
      <c r="Z20" s="227"/>
      <c r="AA20" s="227"/>
      <c r="AB20" s="227"/>
      <c r="AC20" s="227"/>
      <c r="AD20" s="227"/>
      <c r="AE20" s="227"/>
      <c r="AF20" s="227"/>
      <c r="AG20" s="227"/>
      <c r="AH20" s="227"/>
      <c r="AI20" s="227"/>
      <c r="AJ20" s="227"/>
      <c r="AK20" s="227"/>
      <c r="AL20" s="227"/>
      <c r="AM20" s="227"/>
      <c r="AN20" s="227"/>
    </row>
    <row r="21" spans="1:40">
      <c r="A21" s="184"/>
      <c r="B21" s="184"/>
      <c r="C21" s="184"/>
      <c r="D21" s="184"/>
      <c r="E21" s="184"/>
      <c r="F21" s="184"/>
      <c r="G21" s="184"/>
      <c r="H21" s="184"/>
      <c r="I21" s="184"/>
      <c r="J21" s="193"/>
      <c r="K21" s="329"/>
      <c r="L21" s="329"/>
      <c r="M21" s="329"/>
      <c r="N21" s="329"/>
      <c r="O21" s="329"/>
      <c r="P21" s="184"/>
      <c r="Q21" s="184"/>
      <c r="R21" s="188"/>
      <c r="S21" s="188"/>
      <c r="T21" s="227"/>
      <c r="U21" s="227"/>
      <c r="V21" s="227"/>
      <c r="W21" s="227"/>
      <c r="X21" s="227"/>
      <c r="Y21" s="227"/>
      <c r="Z21" s="227"/>
      <c r="AA21" s="227"/>
      <c r="AB21" s="227"/>
      <c r="AC21" s="227"/>
      <c r="AD21" s="227"/>
      <c r="AE21" s="227"/>
      <c r="AF21" s="227"/>
      <c r="AG21" s="227"/>
      <c r="AH21" s="227"/>
      <c r="AI21" s="227"/>
      <c r="AJ21" s="227"/>
      <c r="AK21" s="227"/>
      <c r="AL21" s="227"/>
      <c r="AM21" s="227"/>
      <c r="AN21" s="227"/>
    </row>
    <row r="22" spans="1:40" ht="15" customHeight="1">
      <c r="A22" s="184"/>
      <c r="B22" s="184"/>
      <c r="C22" s="184"/>
      <c r="D22" s="184"/>
      <c r="E22" s="184"/>
      <c r="F22" s="184"/>
      <c r="G22" s="184"/>
      <c r="H22" s="184"/>
      <c r="I22" s="184"/>
      <c r="J22" s="193"/>
      <c r="K22" s="329"/>
      <c r="L22" s="329"/>
      <c r="M22" s="329"/>
      <c r="N22" s="329"/>
      <c r="O22" s="329"/>
      <c r="P22" s="184"/>
      <c r="Q22" s="184"/>
      <c r="R22" s="188"/>
      <c r="S22" s="188"/>
      <c r="T22" s="227"/>
      <c r="U22" s="227"/>
      <c r="V22" s="227"/>
      <c r="W22" s="227"/>
      <c r="X22" s="227"/>
      <c r="Y22" s="227"/>
      <c r="Z22" s="227"/>
      <c r="AA22" s="227"/>
      <c r="AB22" s="227"/>
      <c r="AC22" s="227"/>
      <c r="AD22" s="227"/>
      <c r="AE22" s="227"/>
      <c r="AF22" s="227"/>
      <c r="AG22" s="227"/>
      <c r="AH22" s="227"/>
      <c r="AI22" s="227"/>
      <c r="AJ22" s="227"/>
      <c r="AK22" s="227"/>
      <c r="AL22" s="227"/>
      <c r="AM22" s="227"/>
      <c r="AN22" s="227"/>
    </row>
    <row r="23" spans="1:40" ht="15" customHeight="1">
      <c r="A23" s="184"/>
      <c r="B23" s="184"/>
      <c r="C23" s="184"/>
      <c r="D23" s="184"/>
      <c r="E23" s="184"/>
      <c r="F23" s="184"/>
      <c r="G23" s="184"/>
      <c r="H23" s="184"/>
      <c r="I23" s="184"/>
      <c r="J23" s="193"/>
      <c r="K23" s="193"/>
      <c r="L23" s="193"/>
      <c r="M23" s="193"/>
      <c r="N23" s="193"/>
      <c r="O23" s="193"/>
      <c r="P23" s="184"/>
      <c r="Q23" s="184"/>
      <c r="R23" s="188"/>
      <c r="S23" s="188"/>
      <c r="T23" s="227"/>
      <c r="U23" s="227"/>
      <c r="V23" s="227"/>
      <c r="W23" s="227"/>
      <c r="X23" s="227"/>
      <c r="Y23" s="227"/>
      <c r="Z23" s="227"/>
      <c r="AA23" s="227"/>
      <c r="AB23" s="227"/>
      <c r="AC23" s="227"/>
      <c r="AD23" s="227"/>
      <c r="AE23" s="227"/>
      <c r="AF23" s="227"/>
      <c r="AG23" s="227"/>
      <c r="AH23" s="227"/>
      <c r="AI23" s="227"/>
      <c r="AJ23" s="227"/>
      <c r="AK23" s="227"/>
      <c r="AL23" s="227"/>
      <c r="AM23" s="227"/>
      <c r="AN23" s="227"/>
    </row>
    <row r="24" spans="1:40">
      <c r="A24" s="184"/>
      <c r="B24" s="184"/>
      <c r="C24" s="184"/>
      <c r="D24" s="184"/>
      <c r="E24" s="184"/>
      <c r="F24" s="184"/>
      <c r="G24" s="184"/>
      <c r="H24" s="184"/>
      <c r="I24" s="184"/>
      <c r="J24" s="193"/>
      <c r="K24" s="329"/>
      <c r="L24" s="329"/>
      <c r="M24" s="329"/>
      <c r="N24" s="329"/>
      <c r="O24" s="329"/>
      <c r="P24" s="184"/>
      <c r="Q24" s="184"/>
      <c r="R24" s="188"/>
      <c r="S24" s="188"/>
      <c r="T24" s="227"/>
      <c r="U24" s="227"/>
      <c r="V24" s="227"/>
      <c r="W24" s="227"/>
      <c r="X24" s="227"/>
      <c r="Y24" s="227"/>
      <c r="Z24" s="227"/>
      <c r="AA24" s="227"/>
      <c r="AB24" s="227"/>
      <c r="AC24" s="227"/>
      <c r="AD24" s="227"/>
      <c r="AE24" s="227"/>
      <c r="AF24" s="227"/>
      <c r="AG24" s="227"/>
      <c r="AH24" s="227"/>
      <c r="AI24" s="227"/>
      <c r="AJ24" s="227"/>
      <c r="AK24" s="227"/>
      <c r="AL24" s="227"/>
      <c r="AM24" s="227"/>
      <c r="AN24" s="227"/>
    </row>
    <row r="25" spans="1:40">
      <c r="A25" s="184"/>
      <c r="B25" s="184"/>
      <c r="C25" s="184"/>
      <c r="D25" s="184"/>
      <c r="E25" s="184"/>
      <c r="F25" s="184"/>
      <c r="G25" s="184"/>
      <c r="H25" s="184"/>
      <c r="I25" s="184"/>
      <c r="J25" s="193"/>
      <c r="K25" s="329"/>
      <c r="L25" s="329"/>
      <c r="M25" s="329"/>
      <c r="N25" s="329"/>
      <c r="O25" s="329"/>
      <c r="P25" s="184"/>
      <c r="Q25" s="184"/>
      <c r="R25" s="188"/>
      <c r="S25" s="188"/>
      <c r="T25" s="227"/>
      <c r="U25" s="227"/>
      <c r="V25" s="227"/>
      <c r="W25" s="227"/>
      <c r="X25" s="227"/>
      <c r="Y25" s="227"/>
      <c r="Z25" s="227"/>
      <c r="AA25" s="227"/>
      <c r="AB25" s="227"/>
      <c r="AC25" s="227"/>
      <c r="AD25" s="227"/>
      <c r="AE25" s="227"/>
      <c r="AF25" s="227"/>
      <c r="AG25" s="227"/>
      <c r="AH25" s="227"/>
      <c r="AI25" s="227"/>
      <c r="AJ25" s="227"/>
      <c r="AK25" s="227"/>
      <c r="AL25" s="227"/>
      <c r="AM25" s="227"/>
      <c r="AN25" s="227"/>
    </row>
    <row r="26" spans="1:40" ht="20.25" customHeight="1">
      <c r="A26" s="184"/>
      <c r="B26" s="184"/>
      <c r="C26" s="184"/>
      <c r="D26" s="184"/>
      <c r="E26" s="184"/>
      <c r="F26" s="184"/>
      <c r="G26" s="184"/>
      <c r="H26" s="184"/>
      <c r="I26" s="184"/>
      <c r="J26" s="193"/>
      <c r="K26" s="329"/>
      <c r="L26" s="329"/>
      <c r="M26" s="329"/>
      <c r="N26" s="329"/>
      <c r="O26" s="329"/>
      <c r="P26" s="184"/>
      <c r="Q26" s="184"/>
      <c r="R26" s="188"/>
      <c r="S26" s="188"/>
      <c r="T26" s="227"/>
      <c r="U26" s="227"/>
      <c r="V26" s="227"/>
      <c r="W26" s="227"/>
      <c r="X26" s="227"/>
      <c r="Y26" s="227"/>
      <c r="Z26" s="227"/>
      <c r="AA26" s="227"/>
      <c r="AB26" s="227"/>
      <c r="AC26" s="227"/>
      <c r="AD26" s="227"/>
      <c r="AE26" s="227"/>
      <c r="AF26" s="227"/>
      <c r="AG26" s="227"/>
      <c r="AH26" s="227"/>
      <c r="AI26" s="227"/>
      <c r="AJ26" s="227"/>
      <c r="AK26" s="227"/>
      <c r="AL26" s="227"/>
      <c r="AM26" s="227"/>
      <c r="AN26" s="227"/>
    </row>
    <row r="27" spans="1:40" ht="21.75" customHeight="1">
      <c r="A27" s="184"/>
      <c r="B27" s="184"/>
      <c r="C27" s="184"/>
      <c r="D27" s="184"/>
      <c r="E27" s="184"/>
      <c r="F27" s="184"/>
      <c r="G27" s="184"/>
      <c r="H27" s="184"/>
      <c r="I27" s="184"/>
      <c r="J27" s="193"/>
      <c r="K27" s="193"/>
      <c r="L27" s="193"/>
      <c r="M27" s="193"/>
      <c r="N27" s="193"/>
      <c r="O27" s="193"/>
      <c r="P27" s="184"/>
      <c r="Q27" s="184"/>
      <c r="R27" s="188"/>
      <c r="S27" s="188"/>
      <c r="T27" s="227"/>
      <c r="U27" s="227"/>
      <c r="V27" s="227"/>
      <c r="W27" s="227"/>
      <c r="X27" s="227"/>
      <c r="Y27" s="227"/>
      <c r="Z27" s="227"/>
      <c r="AA27" s="227"/>
      <c r="AB27" s="227"/>
      <c r="AC27" s="227"/>
      <c r="AD27" s="227"/>
      <c r="AE27" s="227"/>
      <c r="AF27" s="227"/>
      <c r="AG27" s="227"/>
      <c r="AH27" s="227"/>
      <c r="AI27" s="227"/>
      <c r="AJ27" s="227"/>
      <c r="AK27" s="227"/>
      <c r="AL27" s="227"/>
      <c r="AM27" s="227"/>
      <c r="AN27" s="227"/>
    </row>
    <row r="28" spans="1:40">
      <c r="A28" s="184"/>
      <c r="B28" s="184"/>
      <c r="C28" s="184"/>
      <c r="D28" s="184"/>
      <c r="E28" s="184"/>
      <c r="F28" s="184"/>
      <c r="G28" s="184"/>
      <c r="H28" s="184"/>
      <c r="I28" s="184"/>
      <c r="J28" s="193"/>
      <c r="K28" s="329"/>
      <c r="L28" s="329"/>
      <c r="M28" s="329"/>
      <c r="N28" s="329"/>
      <c r="O28" s="329"/>
      <c r="P28" s="184"/>
      <c r="Q28" s="184"/>
      <c r="R28" s="188"/>
      <c r="S28" s="188"/>
      <c r="T28" s="227"/>
      <c r="U28" s="227"/>
      <c r="V28" s="227"/>
      <c r="W28" s="227"/>
      <c r="X28" s="227"/>
      <c r="Y28" s="227"/>
      <c r="Z28" s="227"/>
      <c r="AA28" s="227"/>
      <c r="AB28" s="227"/>
      <c r="AC28" s="227"/>
      <c r="AD28" s="227"/>
      <c r="AE28" s="227"/>
      <c r="AF28" s="227"/>
      <c r="AG28" s="227"/>
      <c r="AH28" s="227"/>
      <c r="AI28" s="227"/>
      <c r="AJ28" s="227"/>
      <c r="AK28" s="227"/>
      <c r="AL28" s="227"/>
      <c r="AM28" s="227"/>
      <c r="AN28" s="227"/>
    </row>
    <row r="29" spans="1:40">
      <c r="A29" s="184"/>
      <c r="B29" s="184"/>
      <c r="C29" s="184"/>
      <c r="D29" s="184"/>
      <c r="E29" s="184"/>
      <c r="F29" s="184"/>
      <c r="G29" s="184"/>
      <c r="H29" s="184"/>
      <c r="I29" s="184"/>
      <c r="J29" s="193"/>
      <c r="K29" s="329"/>
      <c r="L29" s="329"/>
      <c r="M29" s="329"/>
      <c r="N29" s="329"/>
      <c r="O29" s="329"/>
      <c r="P29" s="184"/>
      <c r="Q29" s="184"/>
      <c r="R29" s="188"/>
      <c r="S29" s="188"/>
      <c r="T29" s="227"/>
      <c r="U29" s="227"/>
      <c r="V29" s="227"/>
      <c r="W29" s="227"/>
      <c r="X29" s="227"/>
      <c r="Y29" s="227"/>
      <c r="Z29" s="227"/>
      <c r="AA29" s="227"/>
      <c r="AB29" s="227"/>
      <c r="AC29" s="227"/>
      <c r="AD29" s="227"/>
      <c r="AE29" s="227"/>
      <c r="AF29" s="227"/>
      <c r="AG29" s="227"/>
      <c r="AH29" s="227"/>
      <c r="AI29" s="227"/>
      <c r="AJ29" s="227"/>
      <c r="AK29" s="227"/>
      <c r="AL29" s="227"/>
      <c r="AM29" s="227"/>
      <c r="AN29" s="227"/>
    </row>
    <row r="30" spans="1:40">
      <c r="A30" s="184"/>
      <c r="B30" s="184"/>
      <c r="C30" s="184"/>
      <c r="D30" s="184"/>
      <c r="E30" s="184"/>
      <c r="F30" s="184"/>
      <c r="G30" s="184"/>
      <c r="H30" s="184"/>
      <c r="I30" s="184"/>
      <c r="J30" s="193"/>
      <c r="K30" s="329"/>
      <c r="L30" s="329"/>
      <c r="M30" s="329"/>
      <c r="N30" s="329"/>
      <c r="O30" s="329"/>
      <c r="P30" s="184"/>
      <c r="Q30" s="184"/>
      <c r="R30" s="188"/>
      <c r="S30" s="188"/>
      <c r="T30" s="227"/>
      <c r="U30" s="227"/>
      <c r="V30" s="227"/>
      <c r="W30" s="227"/>
      <c r="X30" s="227"/>
      <c r="Y30" s="227"/>
      <c r="Z30" s="227"/>
      <c r="AA30" s="227"/>
      <c r="AB30" s="227"/>
      <c r="AC30" s="227"/>
      <c r="AD30" s="227"/>
      <c r="AE30" s="227"/>
      <c r="AF30" s="227"/>
      <c r="AG30" s="227"/>
      <c r="AH30" s="227"/>
      <c r="AI30" s="227"/>
      <c r="AJ30" s="227"/>
      <c r="AK30" s="227"/>
      <c r="AL30" s="227"/>
      <c r="AM30" s="227"/>
      <c r="AN30" s="227"/>
    </row>
    <row r="31" spans="1:40">
      <c r="A31" s="184"/>
      <c r="B31" s="184"/>
      <c r="C31" s="184"/>
      <c r="D31" s="184"/>
      <c r="E31" s="184"/>
      <c r="F31" s="184"/>
      <c r="G31" s="184"/>
      <c r="H31" s="184"/>
      <c r="I31" s="184"/>
      <c r="J31" s="193"/>
      <c r="K31" s="189"/>
      <c r="L31" s="189"/>
      <c r="M31" s="189"/>
      <c r="N31" s="189"/>
      <c r="O31" s="189"/>
      <c r="P31" s="185"/>
      <c r="Q31" s="184"/>
      <c r="R31" s="188"/>
      <c r="S31" s="188"/>
      <c r="T31" s="227"/>
      <c r="U31" s="227"/>
      <c r="V31" s="227"/>
      <c r="W31" s="227"/>
      <c r="X31" s="227"/>
      <c r="Y31" s="227"/>
      <c r="Z31" s="227"/>
      <c r="AA31" s="227"/>
      <c r="AB31" s="227"/>
      <c r="AC31" s="227"/>
      <c r="AD31" s="227"/>
      <c r="AE31" s="227"/>
      <c r="AF31" s="227"/>
      <c r="AG31" s="227"/>
      <c r="AH31" s="227"/>
      <c r="AI31" s="227"/>
      <c r="AJ31" s="227"/>
      <c r="AK31" s="227"/>
      <c r="AL31" s="227"/>
      <c r="AM31" s="227"/>
      <c r="AN31" s="227"/>
    </row>
    <row r="32" spans="1:40">
      <c r="A32" s="184"/>
      <c r="B32" s="184"/>
      <c r="C32" s="184"/>
      <c r="D32" s="184"/>
      <c r="E32" s="184"/>
      <c r="F32" s="184"/>
      <c r="G32" s="184"/>
      <c r="H32" s="184"/>
      <c r="I32" s="184"/>
      <c r="J32" s="193"/>
      <c r="K32" s="193"/>
      <c r="L32" s="193"/>
      <c r="M32" s="193"/>
      <c r="N32" s="193"/>
      <c r="O32" s="193"/>
      <c r="P32" s="184"/>
      <c r="Q32" s="184"/>
      <c r="R32" s="188"/>
      <c r="S32" s="188"/>
      <c r="T32" s="227"/>
      <c r="U32" s="227"/>
      <c r="V32" s="227"/>
      <c r="W32" s="227"/>
      <c r="X32" s="227"/>
      <c r="Y32" s="227"/>
      <c r="Z32" s="227"/>
      <c r="AA32" s="227"/>
      <c r="AB32" s="227"/>
      <c r="AC32" s="227"/>
      <c r="AD32" s="227"/>
      <c r="AE32" s="227"/>
      <c r="AF32" s="227"/>
      <c r="AG32" s="227"/>
      <c r="AH32" s="227"/>
      <c r="AI32" s="227"/>
      <c r="AJ32" s="227"/>
      <c r="AK32" s="227"/>
      <c r="AL32" s="227"/>
      <c r="AM32" s="227"/>
      <c r="AN32" s="227"/>
    </row>
    <row r="33" spans="1:40" ht="15" customHeight="1">
      <c r="A33" s="254"/>
      <c r="B33" s="254"/>
      <c r="C33" s="254"/>
      <c r="D33" s="254"/>
      <c r="E33" s="254"/>
      <c r="F33" s="331" t="s">
        <v>78</v>
      </c>
      <c r="G33" s="331"/>
      <c r="H33" s="331"/>
      <c r="I33" s="331"/>
      <c r="J33" s="331"/>
      <c r="K33" s="331"/>
      <c r="L33" s="331"/>
      <c r="M33" s="331"/>
      <c r="N33" s="331"/>
      <c r="O33" s="331"/>
      <c r="P33" s="254"/>
      <c r="Q33" s="254"/>
      <c r="R33" s="254"/>
      <c r="S33" s="254"/>
      <c r="T33" s="227"/>
      <c r="U33" s="227"/>
      <c r="V33" s="227"/>
      <c r="W33" s="227"/>
      <c r="X33" s="227"/>
      <c r="Y33" s="227"/>
      <c r="Z33" s="227"/>
      <c r="AA33" s="227"/>
      <c r="AB33" s="227"/>
      <c r="AC33" s="227"/>
      <c r="AD33" s="227"/>
      <c r="AE33" s="227"/>
      <c r="AF33" s="227"/>
      <c r="AG33" s="227"/>
      <c r="AH33" s="227"/>
      <c r="AI33" s="227"/>
      <c r="AJ33" s="227"/>
      <c r="AK33" s="227"/>
      <c r="AL33" s="227"/>
      <c r="AM33" s="227"/>
      <c r="AN33" s="227"/>
    </row>
    <row r="34" spans="1:40">
      <c r="A34" s="254"/>
      <c r="B34" s="254"/>
      <c r="C34" s="254"/>
      <c r="D34" s="254"/>
      <c r="E34" s="254"/>
      <c r="F34" s="331"/>
      <c r="G34" s="331"/>
      <c r="H34" s="331"/>
      <c r="I34" s="331"/>
      <c r="J34" s="331"/>
      <c r="K34" s="331"/>
      <c r="L34" s="331"/>
      <c r="M34" s="331"/>
      <c r="N34" s="331"/>
      <c r="O34" s="331"/>
      <c r="P34" s="254"/>
      <c r="Q34" s="254"/>
      <c r="R34" s="254"/>
      <c r="S34" s="254"/>
      <c r="T34" s="227"/>
      <c r="U34" s="227"/>
      <c r="V34" s="227"/>
      <c r="W34" s="227"/>
      <c r="X34" s="227"/>
      <c r="Y34" s="227"/>
      <c r="Z34" s="227"/>
      <c r="AA34" s="227"/>
      <c r="AB34" s="227"/>
      <c r="AC34" s="227"/>
      <c r="AD34" s="227"/>
      <c r="AE34" s="227"/>
      <c r="AF34" s="227"/>
      <c r="AG34" s="227"/>
      <c r="AH34" s="227"/>
      <c r="AI34" s="227"/>
      <c r="AJ34" s="227"/>
      <c r="AK34" s="227"/>
      <c r="AL34" s="227"/>
      <c r="AM34" s="227"/>
      <c r="AN34" s="227"/>
    </row>
    <row r="35" spans="1:40">
      <c r="A35" s="254"/>
      <c r="B35" s="254"/>
      <c r="C35" s="254"/>
      <c r="D35" s="254"/>
      <c r="E35" s="254"/>
      <c r="F35" s="331"/>
      <c r="G35" s="331"/>
      <c r="H35" s="331"/>
      <c r="I35" s="331"/>
      <c r="J35" s="331"/>
      <c r="K35" s="331"/>
      <c r="L35" s="331"/>
      <c r="M35" s="331"/>
      <c r="N35" s="331"/>
      <c r="O35" s="331"/>
      <c r="P35" s="254"/>
      <c r="Q35" s="254"/>
      <c r="R35" s="254"/>
      <c r="S35" s="254"/>
      <c r="T35" s="227"/>
      <c r="U35" s="227"/>
      <c r="V35" s="227"/>
      <c r="W35" s="227"/>
      <c r="X35" s="227"/>
      <c r="Y35" s="227"/>
      <c r="Z35" s="227"/>
      <c r="AA35" s="227"/>
      <c r="AB35" s="227"/>
      <c r="AC35" s="227"/>
      <c r="AD35" s="227"/>
      <c r="AE35" s="227"/>
      <c r="AF35" s="227"/>
      <c r="AG35" s="227"/>
      <c r="AH35" s="227"/>
      <c r="AI35" s="227"/>
      <c r="AJ35" s="227"/>
      <c r="AK35" s="227"/>
      <c r="AL35" s="227"/>
      <c r="AM35" s="227"/>
      <c r="AN35" s="227"/>
    </row>
    <row r="36" spans="1:40" ht="16.5">
      <c r="A36" s="255"/>
      <c r="B36" s="256"/>
      <c r="C36" s="256"/>
      <c r="D36" s="256"/>
      <c r="E36" s="256"/>
      <c r="F36" s="256"/>
      <c r="G36" s="256"/>
      <c r="H36" s="256"/>
      <c r="I36" s="256"/>
      <c r="J36" s="256"/>
      <c r="K36" s="256"/>
      <c r="L36" s="256"/>
      <c r="M36" s="256"/>
      <c r="N36" s="256"/>
      <c r="O36" s="256"/>
      <c r="P36" s="256"/>
      <c r="Q36" s="257"/>
      <c r="R36" s="254"/>
      <c r="S36" s="254"/>
      <c r="T36" s="227"/>
      <c r="U36" s="227"/>
      <c r="V36" s="227"/>
      <c r="W36" s="227"/>
      <c r="X36" s="227"/>
      <c r="Y36" s="227"/>
      <c r="Z36" s="227"/>
      <c r="AA36" s="227"/>
      <c r="AB36" s="227"/>
      <c r="AC36" s="227"/>
      <c r="AD36" s="227"/>
      <c r="AE36" s="227"/>
      <c r="AF36" s="227"/>
      <c r="AG36" s="227"/>
      <c r="AH36" s="227"/>
      <c r="AI36" s="227"/>
      <c r="AJ36" s="227"/>
      <c r="AK36" s="227"/>
      <c r="AL36" s="227"/>
      <c r="AM36" s="227"/>
      <c r="AN36" s="227"/>
    </row>
    <row r="37" spans="1:40" ht="15" customHeight="1">
      <c r="A37" s="255"/>
      <c r="B37" s="256"/>
      <c r="C37" s="256"/>
      <c r="D37" s="256"/>
      <c r="E37" s="256"/>
      <c r="F37" s="256"/>
      <c r="G37" s="256"/>
      <c r="H37" s="256"/>
      <c r="I37" s="256"/>
      <c r="J37" s="256"/>
      <c r="K37" s="256"/>
      <c r="L37" s="256"/>
      <c r="M37" s="256"/>
      <c r="N37" s="256"/>
      <c r="O37" s="256"/>
      <c r="P37" s="256"/>
      <c r="Q37" s="257"/>
      <c r="R37" s="254"/>
      <c r="S37" s="254"/>
      <c r="T37" s="227"/>
      <c r="U37" s="227"/>
      <c r="V37" s="227"/>
      <c r="W37" s="227"/>
      <c r="X37" s="227"/>
      <c r="Y37" s="227"/>
      <c r="Z37" s="227"/>
      <c r="AA37" s="227"/>
      <c r="AB37" s="227"/>
      <c r="AC37" s="227"/>
      <c r="AD37" s="227"/>
      <c r="AE37" s="227"/>
      <c r="AF37" s="227"/>
      <c r="AG37" s="227"/>
      <c r="AH37" s="227"/>
      <c r="AI37" s="227"/>
      <c r="AJ37" s="227"/>
      <c r="AK37" s="227"/>
      <c r="AL37" s="227"/>
      <c r="AM37" s="227"/>
      <c r="AN37" s="227"/>
    </row>
    <row r="38" spans="1:40" ht="15.75" customHeight="1">
      <c r="A38" s="255"/>
      <c r="B38" s="255"/>
      <c r="C38" s="255"/>
      <c r="D38" s="255"/>
      <c r="E38" s="255"/>
      <c r="F38" s="255"/>
      <c r="G38" s="255"/>
      <c r="H38" s="257"/>
      <c r="I38" s="257"/>
      <c r="J38" s="257"/>
      <c r="K38" s="257"/>
      <c r="L38" s="257"/>
      <c r="M38" s="257"/>
      <c r="N38" s="257"/>
      <c r="O38" s="257"/>
      <c r="P38" s="257"/>
      <c r="Q38" s="257"/>
      <c r="R38" s="254"/>
      <c r="S38" s="254"/>
      <c r="T38" s="227"/>
      <c r="U38" s="227"/>
      <c r="V38" s="227"/>
      <c r="W38" s="227"/>
      <c r="X38" s="227"/>
      <c r="Y38" s="227"/>
      <c r="Z38" s="227"/>
      <c r="AA38" s="227"/>
      <c r="AB38" s="227"/>
      <c r="AC38" s="227"/>
      <c r="AD38" s="227"/>
      <c r="AE38" s="227"/>
      <c r="AF38" s="227"/>
      <c r="AG38" s="227"/>
      <c r="AH38" s="227"/>
      <c r="AI38" s="227"/>
      <c r="AJ38" s="227"/>
      <c r="AK38" s="227"/>
      <c r="AL38" s="227"/>
      <c r="AM38" s="227"/>
      <c r="AN38" s="227"/>
    </row>
    <row r="39" spans="1:40" ht="16.5">
      <c r="A39" s="255"/>
      <c r="B39" s="334" t="s">
        <v>17</v>
      </c>
      <c r="C39" s="334"/>
      <c r="D39" s="334"/>
      <c r="E39" s="255"/>
      <c r="F39" s="255"/>
      <c r="G39" s="255"/>
      <c r="H39" s="257"/>
      <c r="I39" s="257"/>
      <c r="J39" s="257"/>
      <c r="K39" s="257"/>
      <c r="L39" s="257"/>
      <c r="M39" s="257"/>
      <c r="N39" s="257"/>
      <c r="O39" s="257"/>
      <c r="P39" s="257"/>
      <c r="Q39" s="257"/>
      <c r="R39" s="254"/>
      <c r="S39" s="254"/>
      <c r="T39" s="227"/>
      <c r="U39" s="227"/>
      <c r="V39" s="227"/>
      <c r="W39" s="227"/>
      <c r="X39" s="227"/>
      <c r="Y39" s="227"/>
      <c r="Z39" s="227"/>
      <c r="AA39" s="227"/>
      <c r="AB39" s="227"/>
      <c r="AC39" s="227"/>
      <c r="AD39" s="227"/>
      <c r="AE39" s="227"/>
      <c r="AF39" s="227"/>
      <c r="AG39" s="227"/>
      <c r="AH39" s="227"/>
      <c r="AI39" s="227"/>
      <c r="AJ39" s="227"/>
      <c r="AK39" s="227"/>
      <c r="AL39" s="227"/>
      <c r="AM39" s="227"/>
      <c r="AN39" s="227"/>
    </row>
    <row r="40" spans="1:40" ht="18" customHeight="1">
      <c r="A40" s="255"/>
      <c r="B40" s="333" t="s">
        <v>0</v>
      </c>
      <c r="C40" s="333"/>
      <c r="D40" s="219">
        <v>2</v>
      </c>
      <c r="E40" s="255"/>
      <c r="F40" s="255"/>
      <c r="G40" s="255"/>
      <c r="H40" s="258"/>
      <c r="I40" s="258"/>
      <c r="J40" s="258"/>
      <c r="K40" s="258"/>
      <c r="L40" s="258"/>
      <c r="M40" s="258"/>
      <c r="N40" s="258"/>
      <c r="O40" s="257"/>
      <c r="P40" s="257"/>
      <c r="Q40" s="257"/>
      <c r="R40" s="254"/>
      <c r="S40" s="254"/>
      <c r="T40" s="227"/>
      <c r="U40" s="227"/>
      <c r="V40" s="227"/>
      <c r="W40" s="227"/>
      <c r="X40" s="227"/>
      <c r="Y40" s="227"/>
      <c r="Z40" s="227"/>
      <c r="AA40" s="227"/>
      <c r="AB40" s="227"/>
      <c r="AC40" s="227"/>
      <c r="AD40" s="227"/>
      <c r="AE40" s="227"/>
      <c r="AF40" s="227"/>
      <c r="AG40" s="227"/>
      <c r="AH40" s="227"/>
      <c r="AI40" s="227"/>
      <c r="AJ40" s="227"/>
      <c r="AK40" s="227"/>
      <c r="AL40" s="227"/>
      <c r="AM40" s="227"/>
      <c r="AN40" s="227"/>
    </row>
    <row r="41" spans="1:40" ht="16.5">
      <c r="A41" s="255"/>
      <c r="B41" s="333" t="s">
        <v>2</v>
      </c>
      <c r="C41" s="333"/>
      <c r="D41" s="221">
        <v>40000</v>
      </c>
      <c r="E41" s="255"/>
      <c r="F41" s="255"/>
      <c r="G41" s="255"/>
      <c r="H41" s="258"/>
      <c r="I41" s="258"/>
      <c r="J41" s="258"/>
      <c r="K41" s="258"/>
      <c r="L41" s="258"/>
      <c r="M41" s="258"/>
      <c r="N41" s="258"/>
      <c r="O41" s="254"/>
      <c r="P41" s="254"/>
      <c r="Q41" s="254"/>
      <c r="R41" s="254"/>
      <c r="S41" s="254"/>
      <c r="T41" s="227"/>
      <c r="U41" s="227"/>
      <c r="V41" s="227"/>
      <c r="W41" s="227"/>
      <c r="X41" s="227"/>
      <c r="Y41" s="227"/>
      <c r="Z41" s="227"/>
      <c r="AA41" s="227"/>
      <c r="AB41" s="227"/>
      <c r="AC41" s="227"/>
      <c r="AD41" s="227"/>
      <c r="AE41" s="227"/>
      <c r="AF41" s="227"/>
      <c r="AG41" s="227"/>
      <c r="AH41" s="227"/>
      <c r="AI41" s="227"/>
      <c r="AJ41" s="227"/>
      <c r="AK41" s="227"/>
      <c r="AL41" s="227"/>
      <c r="AM41" s="227"/>
      <c r="AN41" s="227"/>
    </row>
    <row r="42" spans="1:40" ht="15" customHeight="1">
      <c r="A42" s="255"/>
      <c r="B42" s="333" t="s">
        <v>33</v>
      </c>
      <c r="C42" s="333"/>
      <c r="D42" s="219">
        <v>1.2</v>
      </c>
      <c r="E42" s="255"/>
      <c r="F42" s="255"/>
      <c r="G42" s="255"/>
      <c r="H42" s="258"/>
      <c r="I42" s="258"/>
      <c r="J42" s="258"/>
      <c r="K42" s="258"/>
      <c r="L42" s="258"/>
      <c r="M42" s="258"/>
      <c r="N42" s="258"/>
      <c r="O42" s="254"/>
      <c r="P42" s="254"/>
      <c r="Q42" s="254"/>
      <c r="R42" s="254"/>
      <c r="S42" s="254"/>
      <c r="T42" s="227"/>
      <c r="U42" s="227"/>
      <c r="V42" s="227"/>
      <c r="W42" s="227"/>
      <c r="X42" s="227"/>
      <c r="Y42" s="227"/>
      <c r="Z42" s="227"/>
      <c r="AA42" s="227"/>
      <c r="AB42" s="227"/>
      <c r="AC42" s="227"/>
      <c r="AD42" s="227"/>
      <c r="AE42" s="227"/>
      <c r="AF42" s="227"/>
      <c r="AG42" s="227"/>
      <c r="AH42" s="227"/>
      <c r="AI42" s="227"/>
      <c r="AJ42" s="227"/>
      <c r="AK42" s="227"/>
      <c r="AL42" s="227"/>
      <c r="AM42" s="227"/>
      <c r="AN42" s="227"/>
    </row>
    <row r="43" spans="1:40" ht="16.5">
      <c r="A43" s="255"/>
      <c r="B43" s="332" t="s">
        <v>36</v>
      </c>
      <c r="C43" s="332"/>
      <c r="D43" s="223">
        <f>D41/1-(D42/D40)</f>
        <v>39999.4</v>
      </c>
      <c r="E43" s="255"/>
      <c r="F43" s="255"/>
      <c r="G43" s="255"/>
      <c r="H43" s="258"/>
      <c r="I43" s="258"/>
      <c r="J43" s="258"/>
      <c r="K43" s="258"/>
      <c r="L43" s="258"/>
      <c r="M43" s="258"/>
      <c r="N43" s="258"/>
      <c r="O43" s="254"/>
      <c r="P43" s="254"/>
      <c r="Q43" s="254"/>
      <c r="R43" s="254"/>
      <c r="S43" s="254"/>
      <c r="T43" s="227"/>
      <c r="U43" s="227"/>
      <c r="V43" s="227"/>
      <c r="W43" s="227"/>
      <c r="X43" s="227"/>
      <c r="Y43" s="227"/>
      <c r="Z43" s="227"/>
      <c r="AA43" s="227"/>
      <c r="AB43" s="227"/>
      <c r="AC43" s="227"/>
      <c r="AD43" s="227"/>
      <c r="AE43" s="227"/>
      <c r="AF43" s="227"/>
      <c r="AG43" s="227"/>
      <c r="AH43" s="227"/>
      <c r="AI43" s="227"/>
      <c r="AJ43" s="227"/>
      <c r="AK43" s="227"/>
      <c r="AL43" s="227"/>
      <c r="AM43" s="227"/>
      <c r="AN43" s="227"/>
    </row>
    <row r="44" spans="1:40" ht="18.75" customHeight="1">
      <c r="A44" s="255"/>
      <c r="B44" s="332" t="s">
        <v>35</v>
      </c>
      <c r="C44" s="332"/>
      <c r="D44" s="223">
        <f>D41/D40-D42</f>
        <v>19998.8</v>
      </c>
      <c r="E44" s="255"/>
      <c r="F44" s="255"/>
      <c r="G44" s="255"/>
      <c r="H44" s="259"/>
      <c r="I44" s="259"/>
      <c r="J44" s="259"/>
      <c r="K44" s="259"/>
      <c r="L44" s="259"/>
      <c r="M44" s="259"/>
      <c r="N44" s="259"/>
      <c r="O44" s="254"/>
      <c r="P44" s="254"/>
      <c r="Q44" s="254"/>
      <c r="R44" s="254"/>
      <c r="S44" s="254"/>
      <c r="T44" s="227"/>
      <c r="U44" s="227"/>
      <c r="V44" s="227"/>
      <c r="W44" s="227"/>
      <c r="X44" s="227"/>
      <c r="Y44" s="227"/>
      <c r="Z44" s="227"/>
      <c r="AA44" s="227"/>
      <c r="AB44" s="227"/>
      <c r="AC44" s="227"/>
      <c r="AD44" s="227"/>
      <c r="AE44" s="227"/>
      <c r="AF44" s="227"/>
      <c r="AG44" s="227"/>
      <c r="AH44" s="227"/>
      <c r="AI44" s="227"/>
      <c r="AJ44" s="227"/>
      <c r="AK44" s="227"/>
      <c r="AL44" s="227"/>
      <c r="AM44" s="227"/>
      <c r="AN44" s="227"/>
    </row>
    <row r="45" spans="1:40">
      <c r="A45" s="255"/>
      <c r="B45" s="255"/>
      <c r="C45" s="255"/>
      <c r="D45" s="255"/>
      <c r="E45" s="255"/>
      <c r="F45" s="255"/>
      <c r="G45" s="255"/>
      <c r="H45" s="259"/>
      <c r="I45" s="259"/>
      <c r="J45" s="259"/>
      <c r="K45" s="259"/>
      <c r="L45" s="259"/>
      <c r="M45" s="259"/>
      <c r="N45" s="259"/>
      <c r="O45" s="254"/>
      <c r="P45" s="254"/>
      <c r="Q45" s="254"/>
      <c r="R45" s="254"/>
      <c r="S45" s="254"/>
      <c r="T45" s="227"/>
      <c r="U45" s="227"/>
      <c r="V45" s="227"/>
      <c r="W45" s="227"/>
      <c r="X45" s="227"/>
      <c r="Y45" s="227"/>
      <c r="Z45" s="227"/>
      <c r="AA45" s="227"/>
      <c r="AB45" s="227"/>
      <c r="AC45" s="227"/>
      <c r="AD45" s="227"/>
      <c r="AE45" s="227"/>
      <c r="AF45" s="227"/>
      <c r="AG45" s="227"/>
      <c r="AH45" s="227"/>
      <c r="AI45" s="227"/>
      <c r="AJ45" s="227"/>
      <c r="AK45" s="227"/>
      <c r="AL45" s="227"/>
      <c r="AM45" s="227"/>
      <c r="AN45" s="227"/>
    </row>
    <row r="46" spans="1:40">
      <c r="A46" s="255"/>
      <c r="B46" s="255"/>
      <c r="C46" s="255"/>
      <c r="D46" s="255"/>
      <c r="E46" s="255"/>
      <c r="F46" s="255"/>
      <c r="G46" s="255"/>
      <c r="H46" s="259"/>
      <c r="I46" s="259"/>
      <c r="J46" s="259"/>
      <c r="K46" s="259"/>
      <c r="L46" s="259"/>
      <c r="M46" s="259"/>
      <c r="N46" s="259"/>
      <c r="O46" s="254"/>
      <c r="P46" s="254"/>
      <c r="Q46" s="254"/>
      <c r="R46" s="254"/>
      <c r="S46" s="254"/>
      <c r="T46" s="227"/>
      <c r="U46" s="227"/>
      <c r="V46" s="227"/>
      <c r="W46" s="227"/>
      <c r="X46" s="227"/>
      <c r="Y46" s="227"/>
      <c r="Z46" s="227"/>
      <c r="AA46" s="227"/>
      <c r="AB46" s="227"/>
      <c r="AC46" s="227"/>
      <c r="AD46" s="227"/>
      <c r="AE46" s="227"/>
      <c r="AF46" s="227"/>
      <c r="AG46" s="227"/>
      <c r="AH46" s="227"/>
      <c r="AI46" s="227"/>
      <c r="AJ46" s="227"/>
      <c r="AK46" s="227"/>
      <c r="AL46" s="227"/>
      <c r="AM46" s="227"/>
      <c r="AN46" s="227"/>
    </row>
    <row r="47" spans="1:40">
      <c r="A47" s="255"/>
      <c r="B47" s="255"/>
      <c r="C47" s="255"/>
      <c r="D47" s="255"/>
      <c r="E47" s="255"/>
      <c r="F47" s="255"/>
      <c r="G47" s="255"/>
      <c r="H47" s="259"/>
      <c r="I47" s="259"/>
      <c r="J47" s="259"/>
      <c r="K47" s="259"/>
      <c r="L47" s="259"/>
      <c r="M47" s="259"/>
      <c r="N47" s="259"/>
      <c r="O47" s="254"/>
      <c r="P47" s="254"/>
      <c r="Q47" s="254"/>
      <c r="R47" s="254"/>
      <c r="S47" s="254"/>
      <c r="T47" s="227"/>
      <c r="U47" s="227"/>
      <c r="V47" s="227"/>
      <c r="W47" s="227"/>
      <c r="X47" s="227"/>
      <c r="Y47" s="227"/>
      <c r="Z47" s="227"/>
      <c r="AA47" s="227"/>
      <c r="AB47" s="227"/>
      <c r="AC47" s="227"/>
      <c r="AD47" s="227"/>
      <c r="AE47" s="227"/>
      <c r="AF47" s="227"/>
      <c r="AG47" s="227"/>
      <c r="AH47" s="227"/>
      <c r="AI47" s="227"/>
      <c r="AJ47" s="227"/>
      <c r="AK47" s="227"/>
      <c r="AL47" s="227"/>
      <c r="AM47" s="227"/>
      <c r="AN47" s="227"/>
    </row>
    <row r="48" spans="1:40">
      <c r="A48" s="254"/>
      <c r="B48" s="254"/>
      <c r="C48" s="254"/>
      <c r="D48" s="254"/>
      <c r="E48" s="254"/>
      <c r="F48" s="254"/>
      <c r="G48" s="254"/>
      <c r="H48" s="254"/>
      <c r="I48" s="254"/>
      <c r="J48" s="254"/>
      <c r="K48" s="254"/>
      <c r="L48" s="254"/>
      <c r="M48" s="254"/>
      <c r="N48" s="254"/>
      <c r="O48" s="254"/>
      <c r="P48" s="254"/>
      <c r="Q48" s="254"/>
      <c r="R48" s="254"/>
      <c r="S48" s="254"/>
      <c r="T48" s="227"/>
      <c r="U48" s="227"/>
      <c r="V48" s="227"/>
      <c r="W48" s="227"/>
      <c r="X48" s="227"/>
      <c r="Y48" s="227"/>
      <c r="Z48" s="227"/>
      <c r="AA48" s="227"/>
      <c r="AB48" s="227"/>
      <c r="AC48" s="227"/>
      <c r="AD48" s="227"/>
      <c r="AE48" s="227"/>
      <c r="AF48" s="227"/>
      <c r="AG48" s="227"/>
      <c r="AH48" s="227"/>
      <c r="AI48" s="227"/>
      <c r="AJ48" s="227"/>
      <c r="AK48" s="227"/>
      <c r="AL48" s="227"/>
      <c r="AM48" s="227"/>
      <c r="AN48" s="227"/>
    </row>
    <row r="49" spans="1:40">
      <c r="A49" s="254"/>
      <c r="B49" s="254"/>
      <c r="C49" s="254"/>
      <c r="D49" s="254"/>
      <c r="E49" s="254"/>
      <c r="F49" s="254"/>
      <c r="G49" s="254"/>
      <c r="H49" s="254"/>
      <c r="I49" s="254"/>
      <c r="J49" s="254"/>
      <c r="K49" s="254"/>
      <c r="L49" s="254"/>
      <c r="M49" s="254"/>
      <c r="N49" s="254"/>
      <c r="O49" s="254"/>
      <c r="P49" s="254"/>
      <c r="Q49" s="254"/>
      <c r="R49" s="254"/>
      <c r="S49" s="254"/>
      <c r="T49" s="227"/>
      <c r="U49" s="227"/>
      <c r="V49" s="227"/>
      <c r="W49" s="227"/>
      <c r="X49" s="227"/>
      <c r="Y49" s="227"/>
      <c r="Z49" s="227"/>
      <c r="AA49" s="227"/>
      <c r="AB49" s="227"/>
      <c r="AC49" s="227"/>
      <c r="AD49" s="227"/>
      <c r="AE49" s="227"/>
      <c r="AF49" s="227"/>
      <c r="AG49" s="227"/>
      <c r="AH49" s="227"/>
      <c r="AI49" s="227"/>
      <c r="AJ49" s="227"/>
      <c r="AK49" s="227"/>
      <c r="AL49" s="227"/>
      <c r="AM49" s="227"/>
      <c r="AN49" s="227"/>
    </row>
    <row r="50" spans="1:40">
      <c r="A50" s="254"/>
      <c r="B50" s="254"/>
      <c r="C50" s="254"/>
      <c r="D50" s="254"/>
      <c r="E50" s="254"/>
      <c r="F50" s="254"/>
      <c r="G50" s="254"/>
      <c r="H50" s="254"/>
      <c r="I50" s="254"/>
      <c r="J50" s="254"/>
      <c r="K50" s="254"/>
      <c r="L50" s="254"/>
      <c r="M50" s="254"/>
      <c r="N50" s="254"/>
      <c r="O50" s="254"/>
      <c r="P50" s="254"/>
      <c r="Q50" s="254"/>
      <c r="R50" s="254"/>
      <c r="S50" s="254"/>
      <c r="T50" s="227"/>
      <c r="U50" s="227"/>
      <c r="V50" s="227"/>
      <c r="W50" s="227"/>
      <c r="X50" s="227"/>
      <c r="Y50" s="227"/>
      <c r="Z50" s="227"/>
      <c r="AA50" s="227"/>
      <c r="AB50" s="227"/>
      <c r="AC50" s="227"/>
      <c r="AD50" s="227"/>
      <c r="AE50" s="227"/>
      <c r="AF50" s="227"/>
      <c r="AG50" s="227"/>
      <c r="AH50" s="227"/>
      <c r="AI50" s="227"/>
      <c r="AJ50" s="227"/>
      <c r="AK50" s="227"/>
      <c r="AL50" s="227"/>
      <c r="AM50" s="227"/>
      <c r="AN50" s="227"/>
    </row>
    <row r="51" spans="1:40">
      <c r="A51" s="254"/>
      <c r="B51" s="254"/>
      <c r="C51" s="254"/>
      <c r="D51" s="254"/>
      <c r="E51" s="254"/>
      <c r="F51" s="254"/>
      <c r="G51" s="254"/>
      <c r="H51" s="254"/>
      <c r="I51" s="254"/>
      <c r="J51" s="254"/>
      <c r="K51" s="254"/>
      <c r="L51" s="254"/>
      <c r="M51" s="254"/>
      <c r="N51" s="254"/>
      <c r="O51" s="254"/>
      <c r="P51" s="254"/>
      <c r="Q51" s="254"/>
      <c r="R51" s="254"/>
      <c r="S51" s="254"/>
      <c r="T51" s="227"/>
      <c r="U51" s="227"/>
      <c r="V51" s="227"/>
      <c r="W51" s="227"/>
      <c r="X51" s="227"/>
      <c r="Y51" s="227"/>
      <c r="Z51" s="227"/>
      <c r="AA51" s="227"/>
      <c r="AB51" s="227"/>
      <c r="AC51" s="227"/>
      <c r="AD51" s="227"/>
      <c r="AE51" s="227"/>
      <c r="AF51" s="227"/>
      <c r="AG51" s="227"/>
      <c r="AH51" s="227"/>
      <c r="AI51" s="227"/>
      <c r="AJ51" s="227"/>
      <c r="AK51" s="227"/>
      <c r="AL51" s="227"/>
      <c r="AM51" s="227"/>
      <c r="AN51" s="227"/>
    </row>
    <row r="52" spans="1:40" ht="15" customHeight="1">
      <c r="A52" s="254"/>
      <c r="B52" s="254"/>
      <c r="C52" s="254"/>
      <c r="D52" s="254"/>
      <c r="E52" s="254"/>
      <c r="F52" s="254"/>
      <c r="G52" s="254"/>
      <c r="H52" s="254"/>
      <c r="I52" s="254"/>
      <c r="J52" s="254"/>
      <c r="K52" s="254"/>
      <c r="L52" s="254"/>
      <c r="M52" s="254"/>
      <c r="N52" s="254"/>
      <c r="O52" s="254"/>
      <c r="P52" s="254"/>
      <c r="Q52" s="254"/>
      <c r="R52" s="254"/>
      <c r="S52" s="254"/>
      <c r="T52" s="227"/>
      <c r="U52" s="227"/>
      <c r="V52" s="227"/>
      <c r="W52" s="227"/>
      <c r="X52" s="227"/>
      <c r="Y52" s="227"/>
      <c r="Z52" s="227"/>
      <c r="AA52" s="227"/>
      <c r="AB52" s="227"/>
      <c r="AC52" s="227"/>
      <c r="AD52" s="227"/>
      <c r="AE52" s="227"/>
      <c r="AF52" s="227"/>
      <c r="AG52" s="227"/>
      <c r="AH52" s="227"/>
      <c r="AI52" s="227"/>
      <c r="AJ52" s="227"/>
      <c r="AK52" s="227"/>
      <c r="AL52" s="227"/>
      <c r="AM52" s="227"/>
      <c r="AN52" s="227"/>
    </row>
    <row r="53" spans="1:40">
      <c r="A53" s="254"/>
      <c r="B53" s="254"/>
      <c r="C53" s="254"/>
      <c r="D53" s="254"/>
      <c r="E53" s="254"/>
      <c r="F53" s="254"/>
      <c r="G53" s="254"/>
      <c r="H53" s="254"/>
      <c r="I53" s="254"/>
      <c r="J53" s="254"/>
      <c r="K53" s="254"/>
      <c r="L53" s="254"/>
      <c r="M53" s="254"/>
      <c r="N53" s="254"/>
      <c r="O53" s="254"/>
      <c r="P53" s="254"/>
      <c r="Q53" s="254"/>
      <c r="R53" s="254"/>
      <c r="S53" s="254"/>
      <c r="T53" s="227"/>
      <c r="U53" s="227"/>
      <c r="V53" s="227"/>
      <c r="W53" s="227"/>
      <c r="X53" s="227"/>
      <c r="Y53" s="227"/>
      <c r="Z53" s="227"/>
      <c r="AA53" s="227"/>
      <c r="AB53" s="227"/>
      <c r="AC53" s="227"/>
      <c r="AD53" s="227"/>
      <c r="AE53" s="227"/>
      <c r="AF53" s="227"/>
      <c r="AG53" s="227"/>
      <c r="AH53" s="227"/>
      <c r="AI53" s="227"/>
      <c r="AJ53" s="227"/>
      <c r="AK53" s="227"/>
      <c r="AL53" s="227"/>
      <c r="AM53" s="227"/>
      <c r="AN53" s="227"/>
    </row>
    <row r="54" spans="1:40">
      <c r="A54" s="254"/>
      <c r="B54" s="254"/>
      <c r="C54" s="254"/>
      <c r="D54" s="254"/>
      <c r="E54" s="254"/>
      <c r="F54" s="254"/>
      <c r="G54" s="254"/>
      <c r="H54" s="254"/>
      <c r="I54" s="254"/>
      <c r="J54" s="254"/>
      <c r="K54" s="254"/>
      <c r="L54" s="254"/>
      <c r="M54" s="254"/>
      <c r="N54" s="254"/>
      <c r="O54" s="254"/>
      <c r="P54" s="254"/>
      <c r="Q54" s="254"/>
      <c r="R54" s="254"/>
      <c r="S54" s="254"/>
      <c r="T54" s="227"/>
      <c r="U54" s="227"/>
      <c r="V54" s="227"/>
      <c r="W54" s="227"/>
      <c r="X54" s="227"/>
      <c r="Y54" s="227"/>
      <c r="Z54" s="227"/>
      <c r="AA54" s="227"/>
      <c r="AB54" s="227"/>
      <c r="AC54" s="227"/>
      <c r="AD54" s="227"/>
      <c r="AE54" s="227"/>
      <c r="AF54" s="227"/>
      <c r="AG54" s="227"/>
      <c r="AH54" s="227"/>
      <c r="AI54" s="227"/>
      <c r="AJ54" s="227"/>
      <c r="AK54" s="227"/>
      <c r="AL54" s="227"/>
      <c r="AM54" s="227"/>
      <c r="AN54" s="227"/>
    </row>
    <row r="55" spans="1:40">
      <c r="A55" s="254"/>
      <c r="B55" s="254"/>
      <c r="C55" s="254"/>
      <c r="D55" s="254"/>
      <c r="E55" s="254"/>
      <c r="F55" s="254"/>
      <c r="G55" s="254"/>
      <c r="H55" s="254"/>
      <c r="I55" s="254"/>
      <c r="J55" s="254"/>
      <c r="K55" s="254"/>
      <c r="L55" s="254"/>
      <c r="M55" s="254"/>
      <c r="N55" s="254"/>
      <c r="O55" s="254"/>
      <c r="P55" s="254"/>
      <c r="Q55" s="254"/>
      <c r="R55" s="254"/>
      <c r="S55" s="254"/>
      <c r="T55" s="227"/>
      <c r="U55" s="227"/>
      <c r="V55" s="227"/>
      <c r="W55" s="227"/>
      <c r="X55" s="227"/>
      <c r="Y55" s="227"/>
      <c r="Z55" s="227"/>
      <c r="AA55" s="227"/>
      <c r="AB55" s="227"/>
      <c r="AC55" s="227"/>
      <c r="AD55" s="227"/>
      <c r="AE55" s="227"/>
      <c r="AF55" s="227"/>
      <c r="AG55" s="227"/>
      <c r="AH55" s="227"/>
      <c r="AI55" s="227"/>
      <c r="AJ55" s="227"/>
      <c r="AK55" s="227"/>
      <c r="AL55" s="227"/>
      <c r="AM55" s="227"/>
      <c r="AN55" s="227"/>
    </row>
    <row r="56" spans="1:40">
      <c r="A56" s="254"/>
      <c r="B56" s="254"/>
      <c r="C56" s="254"/>
      <c r="D56" s="254"/>
      <c r="E56" s="254"/>
      <c r="F56" s="254"/>
      <c r="G56" s="254"/>
      <c r="H56" s="254"/>
      <c r="I56" s="254"/>
      <c r="J56" s="254"/>
      <c r="K56" s="254"/>
      <c r="L56" s="254"/>
      <c r="M56" s="254"/>
      <c r="N56" s="254"/>
      <c r="O56" s="254"/>
      <c r="P56" s="254"/>
      <c r="Q56" s="254"/>
      <c r="R56" s="254"/>
      <c r="S56" s="254"/>
      <c r="T56" s="227"/>
      <c r="U56" s="227"/>
      <c r="V56" s="227"/>
      <c r="W56" s="227"/>
      <c r="X56" s="227"/>
      <c r="Y56" s="227"/>
      <c r="Z56" s="227"/>
      <c r="AA56" s="227"/>
      <c r="AB56" s="227"/>
      <c r="AC56" s="227"/>
      <c r="AD56" s="227"/>
      <c r="AE56" s="227"/>
      <c r="AF56" s="227"/>
      <c r="AG56" s="227"/>
      <c r="AH56" s="227"/>
      <c r="AI56" s="227"/>
      <c r="AJ56" s="227"/>
      <c r="AK56" s="227"/>
      <c r="AL56" s="227"/>
      <c r="AM56" s="227"/>
      <c r="AN56" s="227"/>
    </row>
    <row r="57" spans="1:40">
      <c r="A57" s="254"/>
      <c r="B57" s="254"/>
      <c r="C57" s="254"/>
      <c r="D57" s="254"/>
      <c r="E57" s="254"/>
      <c r="F57" s="254"/>
      <c r="G57" s="254"/>
      <c r="H57" s="254"/>
      <c r="I57" s="254"/>
      <c r="J57" s="254"/>
      <c r="K57" s="254"/>
      <c r="L57" s="254"/>
      <c r="M57" s="254"/>
      <c r="N57" s="254"/>
      <c r="O57" s="254"/>
      <c r="P57" s="254"/>
      <c r="Q57" s="254"/>
      <c r="R57" s="254"/>
      <c r="S57" s="254"/>
      <c r="T57" s="227"/>
      <c r="U57" s="227"/>
      <c r="V57" s="227"/>
      <c r="W57" s="227"/>
      <c r="X57" s="227"/>
      <c r="Y57" s="227"/>
      <c r="Z57" s="227"/>
      <c r="AA57" s="227"/>
      <c r="AB57" s="227"/>
      <c r="AC57" s="227"/>
      <c r="AD57" s="227"/>
      <c r="AE57" s="227"/>
      <c r="AF57" s="227"/>
      <c r="AG57" s="227"/>
      <c r="AH57" s="227"/>
      <c r="AI57" s="227"/>
      <c r="AJ57" s="227"/>
      <c r="AK57" s="227"/>
      <c r="AL57" s="227"/>
      <c r="AM57" s="227"/>
      <c r="AN57" s="227"/>
    </row>
    <row r="58" spans="1:40">
      <c r="A58" s="254"/>
      <c r="B58" s="254"/>
      <c r="C58" s="254"/>
      <c r="D58" s="254"/>
      <c r="E58" s="254"/>
      <c r="F58" s="254"/>
      <c r="G58" s="254"/>
      <c r="H58" s="254"/>
      <c r="I58" s="254"/>
      <c r="J58" s="254"/>
      <c r="K58" s="254"/>
      <c r="L58" s="254"/>
      <c r="M58" s="254"/>
      <c r="N58" s="254"/>
      <c r="O58" s="254"/>
      <c r="P58" s="254"/>
      <c r="Q58" s="254"/>
      <c r="R58" s="254"/>
      <c r="S58" s="254"/>
      <c r="T58" s="227"/>
      <c r="U58" s="227"/>
      <c r="V58" s="227"/>
      <c r="W58" s="227"/>
      <c r="X58" s="227"/>
      <c r="Y58" s="227"/>
      <c r="Z58" s="227"/>
      <c r="AA58" s="227"/>
      <c r="AB58" s="227"/>
      <c r="AC58" s="227"/>
      <c r="AD58" s="227"/>
      <c r="AE58" s="227"/>
      <c r="AF58" s="227"/>
      <c r="AG58" s="227"/>
      <c r="AH58" s="227"/>
      <c r="AI58" s="227"/>
      <c r="AJ58" s="227"/>
      <c r="AK58" s="227"/>
      <c r="AL58" s="227"/>
      <c r="AM58" s="227"/>
      <c r="AN58" s="227"/>
    </row>
    <row r="59" spans="1:40">
      <c r="A59" s="254"/>
      <c r="B59" s="254"/>
      <c r="C59" s="254"/>
      <c r="D59" s="254"/>
      <c r="E59" s="254"/>
      <c r="F59" s="254"/>
      <c r="G59" s="254"/>
      <c r="H59" s="254"/>
      <c r="I59" s="254"/>
      <c r="J59" s="254"/>
      <c r="K59" s="254"/>
      <c r="L59" s="254"/>
      <c r="M59" s="254"/>
      <c r="N59" s="254"/>
      <c r="O59" s="254"/>
      <c r="P59" s="254"/>
      <c r="Q59" s="254"/>
      <c r="R59" s="254"/>
      <c r="S59" s="254"/>
      <c r="T59" s="227"/>
      <c r="U59" s="227"/>
      <c r="V59" s="227"/>
      <c r="W59" s="227"/>
      <c r="X59" s="227"/>
      <c r="Y59" s="227"/>
      <c r="Z59" s="227"/>
      <c r="AA59" s="227"/>
      <c r="AB59" s="227"/>
      <c r="AC59" s="227"/>
      <c r="AD59" s="227"/>
      <c r="AE59" s="227"/>
      <c r="AF59" s="227"/>
      <c r="AG59" s="227"/>
      <c r="AH59" s="227"/>
      <c r="AI59" s="227"/>
      <c r="AJ59" s="227"/>
      <c r="AK59" s="227"/>
      <c r="AL59" s="227"/>
      <c r="AM59" s="227"/>
      <c r="AN59" s="227"/>
    </row>
    <row r="60" spans="1:40">
      <c r="A60" s="254"/>
      <c r="B60" s="254"/>
      <c r="C60" s="254"/>
      <c r="D60" s="254"/>
      <c r="E60" s="254"/>
      <c r="F60" s="254"/>
      <c r="G60" s="254"/>
      <c r="H60" s="254"/>
      <c r="I60" s="254"/>
      <c r="J60" s="254"/>
      <c r="K60" s="254"/>
      <c r="L60" s="254"/>
      <c r="M60" s="254"/>
      <c r="N60" s="254"/>
      <c r="O60" s="254"/>
      <c r="P60" s="254"/>
      <c r="Q60" s="254"/>
      <c r="R60" s="254"/>
      <c r="S60" s="254"/>
      <c r="T60" s="227"/>
      <c r="U60" s="227"/>
      <c r="V60" s="227"/>
      <c r="W60" s="227"/>
      <c r="X60" s="227"/>
      <c r="Y60" s="227"/>
      <c r="Z60" s="227"/>
      <c r="AA60" s="227"/>
      <c r="AB60" s="227"/>
      <c r="AC60" s="227"/>
      <c r="AD60" s="227"/>
      <c r="AE60" s="227"/>
      <c r="AF60" s="227"/>
      <c r="AG60" s="227"/>
      <c r="AH60" s="227"/>
      <c r="AI60" s="227"/>
      <c r="AJ60" s="227"/>
      <c r="AK60" s="227"/>
      <c r="AL60" s="227"/>
      <c r="AM60" s="227"/>
      <c r="AN60" s="227"/>
    </row>
    <row r="61" spans="1:40">
      <c r="A61" s="254"/>
      <c r="B61" s="254"/>
      <c r="C61" s="254"/>
      <c r="D61" s="254"/>
      <c r="E61" s="254"/>
      <c r="F61" s="254"/>
      <c r="G61" s="254"/>
      <c r="H61" s="254"/>
      <c r="I61" s="254"/>
      <c r="J61" s="254"/>
      <c r="K61" s="254"/>
      <c r="L61" s="254"/>
      <c r="M61" s="254"/>
      <c r="N61" s="254"/>
      <c r="O61" s="254"/>
      <c r="P61" s="254"/>
      <c r="Q61" s="254"/>
      <c r="R61" s="254"/>
      <c r="S61" s="254"/>
      <c r="T61" s="227"/>
      <c r="U61" s="227"/>
      <c r="V61" s="227"/>
      <c r="W61" s="227"/>
      <c r="X61" s="227"/>
      <c r="Y61" s="227"/>
      <c r="Z61" s="227"/>
      <c r="AA61" s="227"/>
      <c r="AB61" s="227"/>
      <c r="AC61" s="227"/>
      <c r="AD61" s="227"/>
      <c r="AE61" s="227"/>
      <c r="AF61" s="227"/>
      <c r="AG61" s="227"/>
      <c r="AH61" s="227"/>
      <c r="AI61" s="227"/>
      <c r="AJ61" s="227"/>
      <c r="AK61" s="227"/>
      <c r="AL61" s="227"/>
      <c r="AM61" s="227"/>
      <c r="AN61" s="227"/>
    </row>
    <row r="62" spans="1:40">
      <c r="A62" s="254"/>
      <c r="B62" s="254"/>
      <c r="C62" s="254"/>
      <c r="D62" s="254"/>
      <c r="E62" s="254"/>
      <c r="F62" s="254"/>
      <c r="G62" s="254"/>
      <c r="H62" s="254"/>
      <c r="I62" s="254"/>
      <c r="J62" s="254"/>
      <c r="K62" s="254"/>
      <c r="L62" s="254"/>
      <c r="M62" s="254"/>
      <c r="N62" s="254"/>
      <c r="O62" s="254"/>
      <c r="P62" s="254"/>
      <c r="Q62" s="254"/>
      <c r="R62" s="254"/>
      <c r="S62" s="254"/>
      <c r="T62" s="227"/>
      <c r="U62" s="227"/>
      <c r="V62" s="227"/>
      <c r="W62" s="227"/>
      <c r="X62" s="227"/>
      <c r="Y62" s="227"/>
      <c r="Z62" s="227"/>
      <c r="AA62" s="227"/>
      <c r="AB62" s="227"/>
      <c r="AC62" s="227"/>
      <c r="AD62" s="227"/>
      <c r="AE62" s="227"/>
      <c r="AF62" s="227"/>
      <c r="AG62" s="227"/>
      <c r="AH62" s="227"/>
      <c r="AI62" s="227"/>
      <c r="AJ62" s="227"/>
      <c r="AK62" s="227"/>
      <c r="AL62" s="227"/>
      <c r="AM62" s="227"/>
      <c r="AN62" s="227"/>
    </row>
    <row r="63" spans="1:40">
      <c r="A63" s="254"/>
      <c r="B63" s="254"/>
      <c r="C63" s="254"/>
      <c r="D63" s="254"/>
      <c r="E63" s="254"/>
      <c r="F63" s="254"/>
      <c r="G63" s="254"/>
      <c r="H63" s="254"/>
      <c r="I63" s="254"/>
      <c r="J63" s="254"/>
      <c r="K63" s="254"/>
      <c r="L63" s="254"/>
      <c r="M63" s="254"/>
      <c r="N63" s="254"/>
      <c r="O63" s="254"/>
      <c r="P63" s="254"/>
      <c r="Q63" s="254"/>
      <c r="R63" s="254"/>
      <c r="S63" s="254"/>
      <c r="T63" s="227"/>
      <c r="U63" s="227"/>
      <c r="V63" s="227"/>
      <c r="W63" s="227"/>
      <c r="X63" s="227"/>
      <c r="Y63" s="227"/>
      <c r="Z63" s="227"/>
      <c r="AA63" s="227"/>
      <c r="AB63" s="227"/>
      <c r="AC63" s="227"/>
      <c r="AD63" s="227"/>
      <c r="AE63" s="227"/>
      <c r="AF63" s="227"/>
      <c r="AG63" s="227"/>
      <c r="AH63" s="227"/>
      <c r="AI63" s="227"/>
      <c r="AJ63" s="227"/>
      <c r="AK63" s="227"/>
      <c r="AL63" s="227"/>
      <c r="AM63" s="227"/>
      <c r="AN63" s="227"/>
    </row>
    <row r="64" spans="1:40">
      <c r="A64" s="254"/>
      <c r="B64" s="254"/>
      <c r="C64" s="254"/>
      <c r="D64" s="254"/>
      <c r="E64" s="254"/>
      <c r="F64" s="254"/>
      <c r="G64" s="254"/>
      <c r="H64" s="254"/>
      <c r="I64" s="254"/>
      <c r="J64" s="254"/>
      <c r="K64" s="254"/>
      <c r="L64" s="254"/>
      <c r="M64" s="254"/>
      <c r="N64" s="254"/>
      <c r="O64" s="254"/>
      <c r="P64" s="254"/>
      <c r="Q64" s="254"/>
      <c r="R64" s="254"/>
      <c r="S64" s="254"/>
      <c r="T64" s="227"/>
      <c r="U64" s="227"/>
      <c r="V64" s="227"/>
      <c r="W64" s="227"/>
      <c r="X64" s="227"/>
      <c r="Y64" s="227"/>
      <c r="Z64" s="227"/>
      <c r="AA64" s="227"/>
      <c r="AB64" s="227"/>
      <c r="AC64" s="227"/>
      <c r="AD64" s="227"/>
      <c r="AE64" s="227"/>
      <c r="AF64" s="227"/>
      <c r="AG64" s="227"/>
      <c r="AH64" s="227"/>
      <c r="AI64" s="227"/>
      <c r="AJ64" s="227"/>
      <c r="AK64" s="227"/>
      <c r="AL64" s="227"/>
      <c r="AM64" s="227"/>
      <c r="AN64" s="227"/>
    </row>
    <row r="65" spans="1:40">
      <c r="A65" s="254"/>
      <c r="B65" s="254"/>
      <c r="C65" s="254"/>
      <c r="D65" s="254"/>
      <c r="E65" s="254"/>
      <c r="F65" s="254"/>
      <c r="G65" s="254"/>
      <c r="H65" s="254"/>
      <c r="I65" s="254"/>
      <c r="J65" s="254"/>
      <c r="K65" s="254"/>
      <c r="L65" s="254"/>
      <c r="M65" s="254"/>
      <c r="N65" s="254"/>
      <c r="O65" s="254"/>
      <c r="P65" s="254"/>
      <c r="Q65" s="254"/>
      <c r="R65" s="254"/>
      <c r="S65" s="254"/>
      <c r="T65" s="227"/>
      <c r="U65" s="227"/>
      <c r="V65" s="227"/>
      <c r="W65" s="227"/>
      <c r="X65" s="227"/>
      <c r="Y65" s="227"/>
      <c r="Z65" s="227"/>
      <c r="AA65" s="227"/>
      <c r="AB65" s="227"/>
      <c r="AC65" s="227"/>
      <c r="AD65" s="227"/>
      <c r="AE65" s="227"/>
      <c r="AF65" s="227"/>
      <c r="AG65" s="227"/>
      <c r="AH65" s="227"/>
      <c r="AI65" s="227"/>
      <c r="AJ65" s="227"/>
      <c r="AK65" s="227"/>
      <c r="AL65" s="227"/>
      <c r="AM65" s="227"/>
      <c r="AN65" s="227"/>
    </row>
    <row r="66" spans="1:40">
      <c r="A66" s="254"/>
      <c r="B66" s="254"/>
      <c r="C66" s="254"/>
      <c r="D66" s="254"/>
      <c r="E66" s="254"/>
      <c r="F66" s="254"/>
      <c r="G66" s="254"/>
      <c r="H66" s="254"/>
      <c r="I66" s="254"/>
      <c r="J66" s="254"/>
      <c r="K66" s="254"/>
      <c r="L66" s="254"/>
      <c r="M66" s="254"/>
      <c r="N66" s="254"/>
      <c r="O66" s="254"/>
      <c r="P66" s="254"/>
      <c r="Q66" s="254"/>
      <c r="R66" s="254"/>
      <c r="S66" s="254"/>
      <c r="T66" s="227"/>
      <c r="U66" s="227"/>
      <c r="V66" s="227"/>
      <c r="W66" s="227"/>
      <c r="X66" s="227"/>
      <c r="Y66" s="227"/>
      <c r="Z66" s="227"/>
      <c r="AA66" s="227"/>
      <c r="AB66" s="227"/>
      <c r="AC66" s="227"/>
      <c r="AD66" s="227"/>
      <c r="AE66" s="227"/>
      <c r="AF66" s="227"/>
      <c r="AG66" s="227"/>
      <c r="AH66" s="227"/>
      <c r="AI66" s="227"/>
      <c r="AJ66" s="227"/>
      <c r="AK66" s="227"/>
      <c r="AL66" s="227"/>
      <c r="AM66" s="227"/>
      <c r="AN66" s="227"/>
    </row>
    <row r="67" spans="1:40">
      <c r="A67" s="254"/>
      <c r="B67" s="254"/>
      <c r="C67" s="254"/>
      <c r="D67" s="254"/>
      <c r="E67" s="254"/>
      <c r="F67" s="254"/>
      <c r="G67" s="254"/>
      <c r="H67" s="254"/>
      <c r="I67" s="254"/>
      <c r="J67" s="254"/>
      <c r="K67" s="254"/>
      <c r="L67" s="254"/>
      <c r="M67" s="254"/>
      <c r="N67" s="254"/>
      <c r="O67" s="254"/>
      <c r="P67" s="254"/>
      <c r="Q67" s="254"/>
      <c r="R67" s="254"/>
      <c r="S67" s="254"/>
      <c r="T67" s="227"/>
      <c r="U67" s="227"/>
      <c r="V67" s="227"/>
      <c r="W67" s="227"/>
      <c r="X67" s="227"/>
      <c r="Y67" s="227"/>
      <c r="Z67" s="227"/>
      <c r="AA67" s="227"/>
      <c r="AB67" s="227"/>
      <c r="AC67" s="227"/>
      <c r="AD67" s="227"/>
      <c r="AE67" s="227"/>
      <c r="AF67" s="227"/>
      <c r="AG67" s="227"/>
      <c r="AH67" s="227"/>
      <c r="AI67" s="227"/>
      <c r="AJ67" s="227"/>
      <c r="AK67" s="227"/>
      <c r="AL67" s="227"/>
      <c r="AM67" s="227"/>
      <c r="AN67" s="227"/>
    </row>
    <row r="68" spans="1:40">
      <c r="A68" s="254"/>
      <c r="B68" s="254"/>
      <c r="C68" s="254"/>
      <c r="D68" s="254"/>
      <c r="E68" s="254"/>
      <c r="F68" s="254"/>
      <c r="G68" s="254"/>
      <c r="H68" s="254"/>
      <c r="I68" s="254"/>
      <c r="J68" s="254"/>
      <c r="K68" s="254"/>
      <c r="L68" s="254"/>
      <c r="M68" s="254"/>
      <c r="N68" s="254"/>
      <c r="O68" s="254"/>
      <c r="P68" s="254"/>
      <c r="Q68" s="254"/>
      <c r="R68" s="254"/>
      <c r="S68" s="254"/>
      <c r="T68" s="227"/>
      <c r="U68" s="227"/>
      <c r="V68" s="227"/>
      <c r="W68" s="227"/>
      <c r="X68" s="227"/>
      <c r="Y68" s="227"/>
      <c r="Z68" s="227"/>
      <c r="AA68" s="227"/>
      <c r="AB68" s="227"/>
      <c r="AC68" s="227"/>
      <c r="AD68" s="227"/>
      <c r="AE68" s="227"/>
      <c r="AF68" s="227"/>
      <c r="AG68" s="227"/>
      <c r="AH68" s="227"/>
      <c r="AI68" s="227"/>
      <c r="AJ68" s="227"/>
      <c r="AK68" s="227"/>
      <c r="AL68" s="227"/>
      <c r="AM68" s="227"/>
      <c r="AN68" s="227"/>
    </row>
    <row r="69" spans="1:40">
      <c r="A69" s="254"/>
      <c r="B69" s="254"/>
      <c r="C69" s="254"/>
      <c r="D69" s="254"/>
      <c r="E69" s="254"/>
      <c r="F69" s="254"/>
      <c r="G69" s="254"/>
      <c r="H69" s="254"/>
      <c r="I69" s="254"/>
      <c r="J69" s="254"/>
      <c r="K69" s="254"/>
      <c r="L69" s="254"/>
      <c r="M69" s="254"/>
      <c r="N69" s="254"/>
      <c r="O69" s="254"/>
      <c r="P69" s="254"/>
      <c r="Q69" s="254"/>
      <c r="R69" s="254"/>
      <c r="S69" s="254"/>
      <c r="T69" s="227"/>
      <c r="U69" s="227"/>
      <c r="V69" s="227"/>
      <c r="W69" s="227"/>
      <c r="X69" s="227"/>
      <c r="Y69" s="227"/>
      <c r="Z69" s="227"/>
      <c r="AA69" s="227"/>
      <c r="AB69" s="227"/>
      <c r="AC69" s="227"/>
      <c r="AD69" s="227"/>
      <c r="AE69" s="227"/>
      <c r="AF69" s="227"/>
      <c r="AG69" s="227"/>
      <c r="AH69" s="227"/>
      <c r="AI69" s="227"/>
      <c r="AJ69" s="227"/>
      <c r="AK69" s="227"/>
      <c r="AL69" s="227"/>
      <c r="AM69" s="227"/>
      <c r="AN69" s="227"/>
    </row>
  </sheetData>
  <mergeCells count="20">
    <mergeCell ref="AA1:AH1"/>
    <mergeCell ref="U6:W6"/>
    <mergeCell ref="U11:V11"/>
    <mergeCell ref="U10:V10"/>
    <mergeCell ref="U9:V9"/>
    <mergeCell ref="U8:V8"/>
    <mergeCell ref="U7:V7"/>
    <mergeCell ref="K28:O30"/>
    <mergeCell ref="F33:O35"/>
    <mergeCell ref="E1:N3"/>
    <mergeCell ref="B5:C5"/>
    <mergeCell ref="B44:C44"/>
    <mergeCell ref="B39:D39"/>
    <mergeCell ref="B40:C40"/>
    <mergeCell ref="B41:C41"/>
    <mergeCell ref="B42:C42"/>
    <mergeCell ref="B43:C43"/>
    <mergeCell ref="K17:O18"/>
    <mergeCell ref="K20:O22"/>
    <mergeCell ref="K24:O26"/>
  </mergeCells>
  <phoneticPr fontId="1" type="noConversion"/>
  <pageMargins left="0.7" right="0.7" top="0.75" bottom="0.75" header="0.3" footer="0.3"/>
  <drawing r:id="rId1"/>
  <legacyDrawing r:id="rId2"/>
  <controls>
    <mc:AlternateContent xmlns:mc="http://schemas.openxmlformats.org/markup-compatibility/2006">
      <mc:Choice Requires="x14">
        <control shapeId="5122" r:id="rId3" name="CommandButton2">
          <controlPr defaultSize="0" autoLine="0" r:id="rId4">
            <anchor moveWithCells="1">
              <from>
                <xdr:col>29</xdr:col>
                <xdr:colOff>628650</xdr:colOff>
                <xdr:row>62</xdr:row>
                <xdr:rowOff>38100</xdr:rowOff>
              </from>
              <to>
                <xdr:col>32</xdr:col>
                <xdr:colOff>400050</xdr:colOff>
                <xdr:row>66</xdr:row>
                <xdr:rowOff>171450</xdr:rowOff>
              </to>
            </anchor>
          </controlPr>
        </control>
      </mc:Choice>
      <mc:Fallback>
        <control shapeId="5122" r:id="rId3" name="CommandButton2"/>
      </mc:Fallback>
    </mc:AlternateContent>
    <mc:AlternateContent xmlns:mc="http://schemas.openxmlformats.org/markup-compatibility/2006">
      <mc:Choice Requires="x14">
        <control shapeId="5121" r:id="rId5" name="CommandButton1">
          <controlPr defaultSize="0" autoLine="0" r:id="rId6">
            <anchor moveWithCells="1">
              <from>
                <xdr:col>21</xdr:col>
                <xdr:colOff>190500</xdr:colOff>
                <xdr:row>62</xdr:row>
                <xdr:rowOff>114300</xdr:rowOff>
              </from>
              <to>
                <xdr:col>24</xdr:col>
                <xdr:colOff>180975</xdr:colOff>
                <xdr:row>67</xdr:row>
                <xdr:rowOff>47625</xdr:rowOff>
              </to>
            </anchor>
          </controlPr>
        </control>
      </mc:Choice>
      <mc:Fallback>
        <control shapeId="5121" r:id="rId5"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1</vt:i4>
      </vt:variant>
    </vt:vector>
  </HeadingPairs>
  <TitlesOfParts>
    <vt:vector size="12" baseType="lpstr">
      <vt:lpstr>INICIO</vt:lpstr>
      <vt:lpstr>SOLO UNO</vt:lpstr>
      <vt:lpstr>TRES PRODUCTOS</vt:lpstr>
      <vt:lpstr>EMPRESA A</vt:lpstr>
      <vt:lpstr>EMPRESA B</vt:lpstr>
      <vt:lpstr>EMPRESA C</vt:lpstr>
      <vt:lpstr>REPORTE TRES EMPRESAS</vt:lpstr>
      <vt:lpstr>EMPRESA_A1</vt:lpstr>
      <vt:lpstr>EMPRESA_B1</vt:lpstr>
      <vt:lpstr>EMPRESA_C1</vt:lpstr>
      <vt:lpstr>TRES EMPRESAS</vt:lpstr>
      <vt:lpstr>'REPORTE TRES EMPRESAS'!Área_de_impresión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Joel Colin</cp:lastModifiedBy>
  <dcterms:created xsi:type="dcterms:W3CDTF">2021-05-03T14:54:16Z</dcterms:created>
  <dcterms:modified xsi:type="dcterms:W3CDTF">2021-05-20T18:40:30Z</dcterms:modified>
</cp:coreProperties>
</file>