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rogrits-my.sharepoint.com/personal/wolfgang_steiner_verendus_de/Documents/Desktop/Arvid/"/>
    </mc:Choice>
  </mc:AlternateContent>
  <xr:revisionPtr revIDLastSave="0" documentId="8_{61F63132-3824-4EEC-805F-5CD35DFB9B8D}" xr6:coauthVersionLast="47" xr6:coauthVersionMax="47" xr10:uidLastSave="{00000000-0000-0000-0000-000000000000}"/>
  <bookViews>
    <workbookView xWindow="35880" yWindow="675" windowWidth="21600" windowHeight="11235" activeTab="2" xr2:uid="{00000000-000D-0000-FFFF-FFFF00000000}"/>
  </bookViews>
  <sheets>
    <sheet name="Credo 2025" sheetId="7" r:id="rId1"/>
    <sheet name="Carver 2025" sheetId="8" r:id="rId2"/>
    <sheet name="Charisma 2025" sheetId="9" r:id="rId3"/>
    <sheet name="Cruiser 2025" sheetId="10" r:id="rId4"/>
    <sheet name="Liner 2025" sheetId="14" r:id="rId5"/>
    <sheet name="Centurion 2025" sheetId="12" r:id="rId6"/>
  </sheets>
  <definedNames>
    <definedName name="_xlnm.Print_Area" localSheetId="5">'Centurion 2025'!$A$1:$Q$63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0" i="9" l="1"/>
  <c r="C20" i="9"/>
  <c r="N20" i="9" s="1"/>
  <c r="P20" i="9" s="1"/>
  <c r="E20" i="9" l="1"/>
  <c r="H20" i="9"/>
  <c r="J20" i="9" s="1"/>
  <c r="T20" i="9"/>
  <c r="P29" i="7" l="1"/>
  <c r="J29" i="7"/>
  <c r="E29" i="7"/>
  <c r="C33" i="7"/>
  <c r="H33" i="7" s="1"/>
  <c r="N33" i="7" s="1"/>
  <c r="T33" i="7" s="1"/>
  <c r="V33" i="7" s="1"/>
  <c r="C32" i="7"/>
  <c r="H32" i="7" s="1"/>
  <c r="N32" i="7" s="1"/>
  <c r="P32" i="7" s="1"/>
  <c r="C31" i="7"/>
  <c r="H31" i="7" s="1"/>
  <c r="J31" i="7" s="1"/>
  <c r="C30" i="7"/>
  <c r="H30" i="7" s="1"/>
  <c r="J30" i="7" s="1"/>
  <c r="C29" i="7"/>
  <c r="H29" i="7" s="1"/>
  <c r="N29" i="7" s="1"/>
  <c r="T29" i="7" s="1"/>
  <c r="V29" i="7" s="1"/>
  <c r="E30" i="7" l="1"/>
  <c r="E31" i="7"/>
  <c r="E32" i="7"/>
  <c r="E33" i="7"/>
  <c r="J32" i="7"/>
  <c r="J33" i="7"/>
  <c r="N30" i="7"/>
  <c r="T30" i="7" s="1"/>
  <c r="V30" i="7" s="1"/>
  <c r="N31" i="7"/>
  <c r="T31" i="7" s="1"/>
  <c r="V31" i="7" s="1"/>
  <c r="P33" i="7"/>
  <c r="T32" i="7"/>
  <c r="V32" i="7" s="1"/>
  <c r="AA19" i="9"/>
  <c r="C19" i="9"/>
  <c r="N19" i="9" s="1"/>
  <c r="P19" i="9" s="1"/>
  <c r="P31" i="7" l="1"/>
  <c r="P30" i="7"/>
  <c r="T19" i="9"/>
  <c r="V19" i="9" s="1"/>
  <c r="E19" i="9"/>
  <c r="H19" i="9"/>
  <c r="J19" i="9" s="1"/>
  <c r="AA33" i="12"/>
  <c r="AA35" i="14"/>
  <c r="AA34" i="14"/>
  <c r="AA33" i="14"/>
  <c r="AA32" i="14"/>
  <c r="AA31" i="14"/>
  <c r="AA25" i="14"/>
  <c r="AA24" i="14"/>
  <c r="AA23" i="14"/>
  <c r="AA22" i="14"/>
  <c r="AA21" i="14"/>
  <c r="AA20" i="14"/>
  <c r="AA19" i="14"/>
  <c r="AA18" i="14"/>
  <c r="AA17" i="14"/>
  <c r="C35" i="14" l="1"/>
  <c r="C34" i="14"/>
  <c r="C33" i="14"/>
  <c r="C32" i="14"/>
  <c r="C31" i="14"/>
  <c r="E31" i="14" l="1"/>
  <c r="T31" i="14"/>
  <c r="V31" i="14" s="1"/>
  <c r="N32" i="14"/>
  <c r="P32" i="14" s="1"/>
  <c r="T32" i="14"/>
  <c r="V32" i="14" s="1"/>
  <c r="N34" i="14"/>
  <c r="P34" i="14" s="1"/>
  <c r="T34" i="14"/>
  <c r="V34" i="14" s="1"/>
  <c r="E33" i="14"/>
  <c r="T33" i="14"/>
  <c r="V33" i="14" s="1"/>
  <c r="H35" i="14"/>
  <c r="J35" i="14" s="1"/>
  <c r="T35" i="14"/>
  <c r="V35" i="14" s="1"/>
  <c r="N35" i="14"/>
  <c r="P35" i="14" s="1"/>
  <c r="N31" i="14"/>
  <c r="P31" i="14" s="1"/>
  <c r="E34" i="14"/>
  <c r="H34" i="14"/>
  <c r="J34" i="14" s="1"/>
  <c r="H31" i="14"/>
  <c r="J31" i="14" s="1"/>
  <c r="H33" i="14"/>
  <c r="J33" i="14" s="1"/>
  <c r="E32" i="14"/>
  <c r="H32" i="14"/>
  <c r="J32" i="14" s="1"/>
  <c r="N33" i="14"/>
  <c r="P33" i="14" s="1"/>
  <c r="E35" i="14"/>
  <c r="C33" i="12" l="1"/>
  <c r="C24" i="14"/>
  <c r="C22" i="14"/>
  <c r="C19" i="14"/>
  <c r="C17" i="14"/>
  <c r="E33" i="12" l="1"/>
  <c r="T33" i="12"/>
  <c r="V33" i="12" s="1"/>
  <c r="H22" i="14"/>
  <c r="J22" i="14" s="1"/>
  <c r="T22" i="14"/>
  <c r="V22" i="14" s="1"/>
  <c r="E17" i="14"/>
  <c r="T17" i="14"/>
  <c r="V17" i="14" s="1"/>
  <c r="H19" i="14"/>
  <c r="J19" i="14" s="1"/>
  <c r="T19" i="14"/>
  <c r="V19" i="14" s="1"/>
  <c r="H24" i="14"/>
  <c r="J24" i="14" s="1"/>
  <c r="T24" i="14"/>
  <c r="V24" i="14" s="1"/>
  <c r="H33" i="12"/>
  <c r="J33" i="12" s="1"/>
  <c r="N33" i="12"/>
  <c r="P33" i="12" s="1"/>
  <c r="N17" i="14"/>
  <c r="P17" i="14" s="1"/>
  <c r="H17" i="14"/>
  <c r="J17" i="14" s="1"/>
  <c r="E24" i="14"/>
  <c r="N24" i="14"/>
  <c r="P24" i="14" s="1"/>
  <c r="N22" i="14"/>
  <c r="P22" i="14" s="1"/>
  <c r="E22" i="14"/>
  <c r="N19" i="14"/>
  <c r="P19" i="14" s="1"/>
  <c r="E19" i="14"/>
  <c r="AA18" i="7"/>
  <c r="AA17" i="7"/>
  <c r="AA16" i="7"/>
  <c r="C18" i="7"/>
  <c r="E18" i="7" s="1"/>
  <c r="C17" i="7"/>
  <c r="E17" i="7" s="1"/>
  <c r="C16" i="7"/>
  <c r="E16" i="7" s="1"/>
  <c r="AA18" i="8"/>
  <c r="C18" i="8"/>
  <c r="H18" i="8" s="1"/>
  <c r="H18" i="7" l="1"/>
  <c r="N18" i="7" s="1"/>
  <c r="H17" i="7"/>
  <c r="H16" i="7"/>
  <c r="N18" i="8"/>
  <c r="J18" i="8"/>
  <c r="E18" i="8"/>
  <c r="C16" i="9"/>
  <c r="T16" i="9" s="1"/>
  <c r="V16" i="9" s="1"/>
  <c r="C17" i="9"/>
  <c r="T17" i="9" s="1"/>
  <c r="V17" i="9" s="1"/>
  <c r="T18" i="8" l="1"/>
  <c r="V18" i="8" s="1"/>
  <c r="P18" i="8"/>
  <c r="P18" i="7"/>
  <c r="T18" i="7"/>
  <c r="V18" i="7" s="1"/>
  <c r="J18" i="7"/>
  <c r="J17" i="7"/>
  <c r="N17" i="7"/>
  <c r="J16" i="7"/>
  <c r="N16" i="7"/>
  <c r="AA20" i="8"/>
  <c r="AA16" i="14"/>
  <c r="P17" i="7" l="1"/>
  <c r="T17" i="7"/>
  <c r="V17" i="7" s="1"/>
  <c r="P16" i="7"/>
  <c r="T16" i="7"/>
  <c r="V16" i="7" s="1"/>
  <c r="C16" i="14"/>
  <c r="C18" i="14"/>
  <c r="C25" i="14"/>
  <c r="E25" i="14" l="1"/>
  <c r="T25" i="14"/>
  <c r="V25" i="14" s="1"/>
  <c r="H18" i="14"/>
  <c r="J18" i="14" s="1"/>
  <c r="T18" i="14"/>
  <c r="V18" i="14" s="1"/>
  <c r="E16" i="14"/>
  <c r="T16" i="14"/>
  <c r="V16" i="14" s="1"/>
  <c r="H16" i="14"/>
  <c r="J16" i="14" s="1"/>
  <c r="N18" i="14"/>
  <c r="P18" i="14" s="1"/>
  <c r="E18" i="14"/>
  <c r="N16" i="14"/>
  <c r="P16" i="14" s="1"/>
  <c r="H25" i="14"/>
  <c r="J25" i="14" s="1"/>
  <c r="N25" i="14"/>
  <c r="P25" i="14" s="1"/>
  <c r="C20" i="8"/>
  <c r="E20" i="8" s="1"/>
  <c r="H20" i="8" l="1"/>
  <c r="AA16" i="9"/>
  <c r="J20" i="8" l="1"/>
  <c r="N20" i="8"/>
  <c r="P20" i="8" l="1"/>
  <c r="T20" i="8"/>
  <c r="V20" i="8" s="1"/>
  <c r="C23" i="14"/>
  <c r="T23" i="14" s="1"/>
  <c r="V23" i="14" s="1"/>
  <c r="C21" i="14"/>
  <c r="T21" i="14" s="1"/>
  <c r="V21" i="14" s="1"/>
  <c r="C20" i="14"/>
  <c r="T20" i="14" s="1"/>
  <c r="V20" i="14" s="1"/>
  <c r="E23" i="14" l="1"/>
  <c r="N23" i="14"/>
  <c r="P23" i="14" s="1"/>
  <c r="H23" i="14"/>
  <c r="J23" i="14" s="1"/>
  <c r="E21" i="14"/>
  <c r="N21" i="14"/>
  <c r="P21" i="14" s="1"/>
  <c r="H21" i="14"/>
  <c r="J21" i="14" s="1"/>
  <c r="E20" i="14"/>
  <c r="H20" i="14"/>
  <c r="J20" i="14" s="1"/>
  <c r="N20" i="14"/>
  <c r="P20" i="14" s="1"/>
  <c r="C19" i="7"/>
  <c r="AA19" i="7"/>
  <c r="C20" i="7"/>
  <c r="AA20" i="7"/>
  <c r="E20" i="7" l="1"/>
  <c r="H20" i="7"/>
  <c r="J20" i="7" s="1"/>
  <c r="E19" i="7"/>
  <c r="H19" i="7"/>
  <c r="J19" i="7" s="1"/>
  <c r="E16" i="9"/>
  <c r="H16" i="9"/>
  <c r="J16" i="9" s="1"/>
  <c r="N16" i="9"/>
  <c r="P16" i="9" s="1"/>
  <c r="N19" i="7" l="1"/>
  <c r="N20" i="7"/>
  <c r="AA17" i="12"/>
  <c r="C17" i="12"/>
  <c r="H17" i="12" l="1"/>
  <c r="J17" i="12" s="1"/>
  <c r="T17" i="12"/>
  <c r="V17" i="12" s="1"/>
  <c r="P20" i="7"/>
  <c r="T20" i="7"/>
  <c r="V20" i="7" s="1"/>
  <c r="P19" i="7"/>
  <c r="T19" i="7"/>
  <c r="V19" i="7" s="1"/>
  <c r="E17" i="12"/>
  <c r="N17" i="12"/>
  <c r="P17" i="12" s="1"/>
  <c r="AA25" i="12" l="1"/>
  <c r="AA24" i="12"/>
  <c r="AA16" i="12"/>
  <c r="AA15" i="12"/>
  <c r="AA35" i="12" l="1"/>
  <c r="C35" i="12"/>
  <c r="T35" i="12" s="1"/>
  <c r="V35" i="12" s="1"/>
  <c r="E35" i="12" l="1"/>
  <c r="N35" i="12"/>
  <c r="P35" i="12" s="1"/>
  <c r="H35" i="12"/>
  <c r="J35" i="12" s="1"/>
  <c r="AA36" i="12"/>
  <c r="AA34" i="12"/>
  <c r="AA32" i="12"/>
  <c r="AA31" i="12"/>
  <c r="C24" i="12" l="1"/>
  <c r="T24" i="12" s="1"/>
  <c r="V24" i="12" s="1"/>
  <c r="C16" i="12"/>
  <c r="T16" i="12" s="1"/>
  <c r="V16" i="12" s="1"/>
  <c r="C15" i="12"/>
  <c r="T15" i="12" s="1"/>
  <c r="V15" i="12" s="1"/>
  <c r="C25" i="12"/>
  <c r="T25" i="12" s="1"/>
  <c r="V25" i="12" s="1"/>
  <c r="E24" i="12" l="1"/>
  <c r="H24" i="12"/>
  <c r="J24" i="12" s="1"/>
  <c r="N24" i="12"/>
  <c r="P24" i="12" s="1"/>
  <c r="E25" i="12"/>
  <c r="N25" i="12"/>
  <c r="P25" i="12" s="1"/>
  <c r="H25" i="12"/>
  <c r="J25" i="12" s="1"/>
  <c r="E16" i="12"/>
  <c r="H16" i="12"/>
  <c r="J16" i="12" s="1"/>
  <c r="N16" i="12"/>
  <c r="P16" i="12" s="1"/>
  <c r="E15" i="12"/>
  <c r="N15" i="12"/>
  <c r="P15" i="12" s="1"/>
  <c r="H15" i="12"/>
  <c r="J15" i="12" s="1"/>
  <c r="AA26" i="10" l="1"/>
  <c r="AA25" i="10"/>
  <c r="AA16" i="10"/>
  <c r="AA15" i="10"/>
  <c r="AA14" i="10"/>
  <c r="AA18" i="9"/>
  <c r="AA17" i="9"/>
  <c r="AA19" i="8"/>
  <c r="AA17" i="8"/>
  <c r="AA16" i="8"/>
  <c r="C36" i="12" l="1"/>
  <c r="T36" i="12" s="1"/>
  <c r="V36" i="12" s="1"/>
  <c r="C32" i="12"/>
  <c r="T32" i="12" s="1"/>
  <c r="V32" i="12" s="1"/>
  <c r="E32" i="12" l="1"/>
  <c r="N32" i="12"/>
  <c r="P32" i="12" s="1"/>
  <c r="H32" i="12"/>
  <c r="J32" i="12" s="1"/>
  <c r="E36" i="12"/>
  <c r="H36" i="12"/>
  <c r="J36" i="12" s="1"/>
  <c r="N36" i="12"/>
  <c r="P36" i="12" s="1"/>
  <c r="C34" i="12" l="1"/>
  <c r="C31" i="12"/>
  <c r="N31" i="12" l="1"/>
  <c r="P31" i="12" s="1"/>
  <c r="T31" i="12"/>
  <c r="V31" i="12" s="1"/>
  <c r="N34" i="12"/>
  <c r="P34" i="12" s="1"/>
  <c r="T34" i="12"/>
  <c r="V34" i="12" s="1"/>
  <c r="E31" i="12"/>
  <c r="H31" i="12"/>
  <c r="J31" i="12" s="1"/>
  <c r="E34" i="12"/>
  <c r="H34" i="12"/>
  <c r="J34" i="12" s="1"/>
  <c r="C16" i="8" l="1"/>
  <c r="E16" i="8" l="1"/>
  <c r="H16" i="8"/>
  <c r="J16" i="8" l="1"/>
  <c r="N16" i="8"/>
  <c r="P16" i="8" l="1"/>
  <c r="T16" i="8"/>
  <c r="V16" i="8" s="1"/>
  <c r="C16" i="10"/>
  <c r="C15" i="10"/>
  <c r="C14" i="10"/>
  <c r="C26" i="10"/>
  <c r="C25" i="10"/>
  <c r="C18" i="9"/>
  <c r="T18" i="9" s="1"/>
  <c r="V18" i="9" s="1"/>
  <c r="T25" i="10" l="1"/>
  <c r="V25" i="10" s="1"/>
  <c r="E25" i="10"/>
  <c r="T26" i="10"/>
  <c r="V26" i="10" s="1"/>
  <c r="E26" i="10"/>
  <c r="T14" i="10"/>
  <c r="V14" i="10" s="1"/>
  <c r="E14" i="10"/>
  <c r="T15" i="10"/>
  <c r="V15" i="10" s="1"/>
  <c r="E15" i="10"/>
  <c r="T16" i="10"/>
  <c r="V16" i="10" s="1"/>
  <c r="E16" i="10"/>
  <c r="N25" i="10"/>
  <c r="P25" i="10" s="1"/>
  <c r="H25" i="10"/>
  <c r="J25" i="10" s="1"/>
  <c r="N14" i="10"/>
  <c r="P14" i="10" s="1"/>
  <c r="H14" i="10"/>
  <c r="J14" i="10" s="1"/>
  <c r="H15" i="10"/>
  <c r="J15" i="10" s="1"/>
  <c r="N15" i="10"/>
  <c r="P15" i="10" s="1"/>
  <c r="H16" i="10"/>
  <c r="J16" i="10" s="1"/>
  <c r="N16" i="10"/>
  <c r="P16" i="10" s="1"/>
  <c r="H26" i="10"/>
  <c r="J26" i="10" s="1"/>
  <c r="N26" i="10"/>
  <c r="P26" i="10" s="1"/>
  <c r="E17" i="9"/>
  <c r="N17" i="9"/>
  <c r="P17" i="9" s="1"/>
  <c r="H17" i="9"/>
  <c r="J17" i="9" s="1"/>
  <c r="E18" i="9"/>
  <c r="N18" i="9"/>
  <c r="P18" i="9" s="1"/>
  <c r="H18" i="9"/>
  <c r="J18" i="9" s="1"/>
  <c r="C19" i="8"/>
  <c r="H19" i="8" s="1"/>
  <c r="C17" i="8"/>
  <c r="H17" i="8" s="1"/>
  <c r="N17" i="8" l="1"/>
  <c r="J17" i="8"/>
  <c r="J19" i="8"/>
  <c r="N19" i="8"/>
  <c r="E19" i="8"/>
  <c r="E17" i="8"/>
  <c r="P19" i="8" l="1"/>
  <c r="T19" i="8"/>
  <c r="V19" i="8" s="1"/>
  <c r="P17" i="8"/>
  <c r="T17" i="8"/>
  <c r="V17" i="8" s="1"/>
</calcChain>
</file>

<file path=xl/sharedStrings.xml><?xml version="1.0" encoding="utf-8"?>
<sst xmlns="http://schemas.openxmlformats.org/spreadsheetml/2006/main" count="572" uniqueCount="95">
  <si>
    <t>Deutschland</t>
  </si>
  <si>
    <t>Modell</t>
  </si>
  <si>
    <t>VK netto</t>
  </si>
  <si>
    <t>HEK netto</t>
  </si>
  <si>
    <t>Credo 840 L</t>
  </si>
  <si>
    <t>Carver 890 RRL</t>
  </si>
  <si>
    <t>Marge in %</t>
  </si>
  <si>
    <t xml:space="preserve"> VK inkl. 19% MwSt</t>
  </si>
  <si>
    <t>MB Atego</t>
  </si>
  <si>
    <t xml:space="preserve">MB Atego </t>
  </si>
  <si>
    <t>Frankreich / England</t>
  </si>
  <si>
    <t>MwSt. in %</t>
  </si>
  <si>
    <t>VK brutto</t>
  </si>
  <si>
    <t>VK  gerundet</t>
  </si>
  <si>
    <t>Italien</t>
  </si>
  <si>
    <t>Carver 791 RL</t>
  </si>
  <si>
    <t>MB Actros</t>
  </si>
  <si>
    <t>Centurion 1160 GSI</t>
  </si>
  <si>
    <t>Centurion 1200 GST</t>
  </si>
  <si>
    <t>Centurion 1165 GSI</t>
  </si>
  <si>
    <t>Centurion 1205 GST</t>
  </si>
  <si>
    <t>VAT in %</t>
  </si>
  <si>
    <t>IVA in %</t>
  </si>
  <si>
    <r>
      <t xml:space="preserve">Iveco Daily </t>
    </r>
    <r>
      <rPr>
        <b/>
        <sz val="11"/>
        <color rgb="FF002060"/>
        <rFont val="Rotis Sans Serif"/>
      </rPr>
      <t>Euro VI 2,3 l - 156 PS</t>
    </r>
  </si>
  <si>
    <t>Preisereh. in%</t>
  </si>
  <si>
    <t>Iveco Daily</t>
  </si>
  <si>
    <t>Centurion 860 LI</t>
  </si>
  <si>
    <t>Centurion 910 MI</t>
  </si>
  <si>
    <t>Centurion 1060 GI</t>
  </si>
  <si>
    <t>Centurion   990 GI</t>
  </si>
  <si>
    <t>Centurion 910 LI</t>
  </si>
  <si>
    <t>Liner 996 MI</t>
  </si>
  <si>
    <t>Liner 990 GI</t>
  </si>
  <si>
    <t>Liner 1090 GI</t>
  </si>
  <si>
    <t>Carver 790 L</t>
  </si>
  <si>
    <t>Carver 920 G</t>
  </si>
  <si>
    <t>Carver 850 L</t>
  </si>
  <si>
    <t xml:space="preserve">VK inkl. 19% MwSt. </t>
  </si>
  <si>
    <t>Cruiser 890 RLA</t>
  </si>
  <si>
    <t>Charisma 860 LI</t>
  </si>
  <si>
    <t>Charisma 910 MI</t>
  </si>
  <si>
    <t>Charisma 910 LI</t>
  </si>
  <si>
    <t>Liner 1090 GIO</t>
  </si>
  <si>
    <t>Liner 940 MI</t>
  </si>
  <si>
    <t>Liner 940 LSI</t>
  </si>
  <si>
    <t>Cruiser 950 LSA</t>
  </si>
  <si>
    <t>Daily Euro 6e VK + 2.000,-</t>
  </si>
  <si>
    <r>
      <t xml:space="preserve">Iveco Daily 65C18 </t>
    </r>
    <r>
      <rPr>
        <b/>
        <sz val="11"/>
        <color rgb="FF002060"/>
        <rFont val="Rotis Sans Serif"/>
      </rPr>
      <t>Euro VI e 3,0 l - 180 PS</t>
    </r>
  </si>
  <si>
    <r>
      <rPr>
        <b/>
        <sz val="14"/>
        <color rgb="FF002060"/>
        <rFont val="Rotis Sans Serif"/>
      </rPr>
      <t xml:space="preserve">Iveco Daily </t>
    </r>
    <r>
      <rPr>
        <b/>
        <sz val="11"/>
        <color rgb="FF002060"/>
        <rFont val="Rotis Sans Serif"/>
      </rPr>
      <t>65C18 Euro VI e 3,0 l - 180 PS (890 RRL 70C18)</t>
    </r>
  </si>
  <si>
    <r>
      <t xml:space="preserve">Iveco Daily </t>
    </r>
    <r>
      <rPr>
        <b/>
        <sz val="11"/>
        <color rgb="FF002060"/>
        <rFont val="Rotis Sans Serif"/>
      </rPr>
      <t>65C18 Euro VI e 3,0 l - 180 PS (890 RRL u. 891 L/LR 70C18)</t>
    </r>
  </si>
  <si>
    <t>Iveco Daily Euro VI-E</t>
  </si>
  <si>
    <r>
      <t xml:space="preserve">Iveco Daily </t>
    </r>
    <r>
      <rPr>
        <b/>
        <sz val="11"/>
        <color rgb="FF002060"/>
        <rFont val="Rotis Sans Serif"/>
      </rPr>
      <t>Euro VI-E 2,3 l - 156 PS</t>
    </r>
  </si>
  <si>
    <r>
      <rPr>
        <b/>
        <sz val="14"/>
        <color rgb="FF002060"/>
        <rFont val="Rotis Sans Serif"/>
      </rPr>
      <t xml:space="preserve">Iveco Daily </t>
    </r>
    <r>
      <rPr>
        <b/>
        <sz val="11"/>
        <color rgb="FF002060"/>
        <rFont val="Rotis Sans Serif"/>
      </rPr>
      <t>65C18 Euro VI-E 3,0 l - 180 PS (890 RRL 70C18)</t>
    </r>
  </si>
  <si>
    <r>
      <t xml:space="preserve">Iveco Daily 65C18 </t>
    </r>
    <r>
      <rPr>
        <b/>
        <sz val="11"/>
        <color rgb="FF002060"/>
        <rFont val="Rotis Sans Serif"/>
      </rPr>
      <t>Euro VI-E 3,0 l - 180 PS</t>
    </r>
  </si>
  <si>
    <r>
      <t xml:space="preserve">Iveco Daily </t>
    </r>
    <r>
      <rPr>
        <b/>
        <sz val="11"/>
        <color rgb="FF002060"/>
        <rFont val="Rotis Sans Serif"/>
      </rPr>
      <t>65C18 Euro VI-E 3,0 l - 180 PS (890 RRL u. 891 L/LR 70C18)</t>
    </r>
  </si>
  <si>
    <t>Preis für Preisliste 2023</t>
  </si>
  <si>
    <t>Credo 740 HI</t>
  </si>
  <si>
    <t>Credo 790 MI</t>
  </si>
  <si>
    <t>Credo 790 LI</t>
  </si>
  <si>
    <t xml:space="preserve">Frankreich </t>
  </si>
  <si>
    <t>Frankreich</t>
  </si>
  <si>
    <t>Liner 945 LSI</t>
  </si>
  <si>
    <t>Liner 945 MI</t>
  </si>
  <si>
    <t>Liner 995 GI</t>
  </si>
  <si>
    <t>Liner 1095 GI</t>
  </si>
  <si>
    <t>Liner 955 GI</t>
  </si>
  <si>
    <t>Centurion 1200 GSI</t>
  </si>
  <si>
    <t>Schweiz</t>
  </si>
  <si>
    <t>VK brutto '23-1</t>
  </si>
  <si>
    <t>VK brutto '23-2</t>
  </si>
  <si>
    <t>VK brutto '23-2 ger.</t>
  </si>
  <si>
    <t>VK brutto '24-1</t>
  </si>
  <si>
    <t>VK brutto '24-1 ger.</t>
  </si>
  <si>
    <t>Centurion 1205 GSI</t>
  </si>
  <si>
    <t>Credo 741 HI</t>
  </si>
  <si>
    <t>Credo 791 LI</t>
  </si>
  <si>
    <t>Credo 791 MI</t>
  </si>
  <si>
    <t>Credo 840 LI</t>
  </si>
  <si>
    <t>Credo 840 MI</t>
  </si>
  <si>
    <r>
      <rPr>
        <b/>
        <sz val="18"/>
        <color rgb="FF002060"/>
        <rFont val="Rotis Sans Serif"/>
      </rPr>
      <t>Credo 2025</t>
    </r>
    <r>
      <rPr>
        <b/>
        <sz val="24"/>
        <color rgb="FF002060"/>
        <rFont val="Rotis Sans Serif"/>
      </rPr>
      <t xml:space="preserve">
</t>
    </r>
  </si>
  <si>
    <t>VK brutto '25-1</t>
  </si>
  <si>
    <t>VK brutto '25-1 ger.</t>
  </si>
  <si>
    <r>
      <rPr>
        <b/>
        <sz val="18"/>
        <color rgb="FF002060"/>
        <rFont val="Rotis Sans Serif"/>
      </rPr>
      <t>Carver 2025</t>
    </r>
    <r>
      <rPr>
        <b/>
        <sz val="24"/>
        <color rgb="FF002060"/>
        <rFont val="Rotis Sans Serif"/>
      </rPr>
      <t xml:space="preserve">
</t>
    </r>
  </si>
  <si>
    <r>
      <rPr>
        <b/>
        <sz val="18"/>
        <color rgb="FF002060"/>
        <rFont val="Rotis Sans Serif"/>
      </rPr>
      <t>Charisma 2025</t>
    </r>
    <r>
      <rPr>
        <b/>
        <sz val="24"/>
        <color rgb="FF002060"/>
        <rFont val="Rotis Sans Serif"/>
      </rPr>
      <t xml:space="preserve">
</t>
    </r>
  </si>
  <si>
    <t>Cruiser  2025</t>
  </si>
  <si>
    <t>Cruiser 791 RLA</t>
  </si>
  <si>
    <t>Cruiser 891 RLA</t>
  </si>
  <si>
    <t>Cruiser 901 LA</t>
  </si>
  <si>
    <t xml:space="preserve"> Liner 2025</t>
  </si>
  <si>
    <t xml:space="preserve"> Centurion 2025</t>
  </si>
  <si>
    <t>Preis für Preisliste 2025</t>
  </si>
  <si>
    <r>
      <rPr>
        <b/>
        <sz val="18"/>
        <color rgb="FF002060"/>
        <rFont val="Rotis Sans Serif"/>
      </rPr>
      <t>Credo 2025 "Graphite Editon"</t>
    </r>
    <r>
      <rPr>
        <b/>
        <sz val="24"/>
        <color rgb="FF002060"/>
        <rFont val="Rotis Sans Serif"/>
      </rPr>
      <t xml:space="preserve">
</t>
    </r>
  </si>
  <si>
    <t>Charisma 910 LSI</t>
  </si>
  <si>
    <t>Liner 990 RLI</t>
  </si>
  <si>
    <t>Charisma 915 LSI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</si>
</sst>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  <numFmt numFmtId="165" formatCode="[$-407]General"/>
    <numFmt numFmtId="166" formatCode="&quot; &quot;#,##0.00&quot; € &quot;;&quot;-&quot;#,##0.00&quot; € &quot;;&quot; -&quot;#&quot; € &quot;;&quot; &quot;@&quot; &quot;"/>
    <numFmt numFmtId="167" formatCode="#,##0.00\ &quot;€&quot;"/>
  </numFmts>
  <fonts count="18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2060"/>
      <name val="Rotis Sans Serif"/>
    </font>
    <font>
      <b/>
      <sz val="11"/>
      <color rgb="FF002060"/>
      <name val="Rotis Sans Serif"/>
    </font>
    <font>
      <b/>
      <sz val="14"/>
      <color rgb="FF002060"/>
      <name val="Rotis Sans Serif"/>
    </font>
    <font>
      <b/>
      <sz val="24"/>
      <color rgb="FF002060"/>
      <name val="Rotis Sans Serif"/>
    </font>
    <font>
      <b/>
      <sz val="18"/>
      <color rgb="FF002060"/>
      <name val="Rotis Sans Serif"/>
    </font>
    <font>
      <b/>
      <sz val="13"/>
      <color rgb="FF002060"/>
      <name val="Rotis Sans Serif"/>
    </font>
    <font>
      <sz val="14"/>
      <color rgb="FF002060"/>
      <name val="Rotis Sans Serif"/>
    </font>
    <font>
      <sz val="11"/>
      <color theme="1"/>
      <name val="Rotis Sans Serif"/>
    </font>
    <font>
      <sz val="13"/>
      <color theme="1"/>
      <name val="Calibri"/>
      <family val="2"/>
      <scheme val="minor"/>
    </font>
    <font>
      <strike/>
      <sz val="11"/>
      <color rgb="FF002060"/>
      <name val="Rotis Sans Serif"/>
    </font>
    <font>
      <strike/>
      <sz val="11"/>
      <color rgb="FFFF0000"/>
      <name val="Rotis Sans Serif"/>
    </font>
    <font>
      <sz val="11"/>
      <color rgb="FFFF0000"/>
      <name val="Rotis Sans Serif"/>
    </font>
    <font>
      <sz val="12"/>
      <color rgb="FF002060"/>
      <name val="Rotis Sans Serif"/>
    </font>
    <font>
      <sz val="11"/>
      <color rgb="FF002060"/>
      <name val="Calibri"/>
      <family val="2"/>
      <scheme val="minor"/>
    </font>
    <font>
      <b/>
      <sz val="11"/>
      <color rgb="FFFF0000"/>
      <name val="Rotis Sans Serif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</borders>
  <cellStyleXfs count="3">
    <xf numFmtId="0" fontId="0" fillId="0" borderId="0"/>
    <xf numFmtId="165" fontId="1" fillId="0" borderId="0"/>
    <xf numFmtId="166" fontId="1" fillId="0" borderId="0"/>
  </cellStyleXfs>
  <cellXfs count="167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3" fillId="3" borderId="0" xfId="0" applyFont="1" applyFill="1"/>
    <xf numFmtId="0" fontId="4" fillId="3" borderId="0" xfId="0" applyFont="1" applyFill="1" applyAlignment="1">
      <alignment horizontal="center" vertical="top"/>
    </xf>
    <xf numFmtId="0" fontId="3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167" fontId="5" fillId="3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167" fontId="8" fillId="2" borderId="1" xfId="0" applyNumberFormat="1" applyFont="1" applyFill="1" applyBorder="1" applyAlignment="1">
      <alignment vertical="center"/>
    </xf>
    <xf numFmtId="164" fontId="8" fillId="2" borderId="1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167" fontId="8" fillId="3" borderId="1" xfId="0" applyNumberFormat="1" applyFont="1" applyFill="1" applyBorder="1" applyAlignment="1">
      <alignment horizontal="center" vertical="center"/>
    </xf>
    <xf numFmtId="167" fontId="5" fillId="3" borderId="0" xfId="0" applyNumberFormat="1" applyFont="1" applyFill="1" applyAlignment="1">
      <alignment vertical="center"/>
    </xf>
    <xf numFmtId="0" fontId="5" fillId="3" borderId="0" xfId="0" applyFont="1" applyFill="1" applyAlignment="1">
      <alignment horizontal="center" vertical="center"/>
    </xf>
    <xf numFmtId="167" fontId="5" fillId="3" borderId="0" xfId="0" applyNumberFormat="1" applyFont="1" applyFill="1" applyAlignment="1">
      <alignment horizontal="center" vertical="center"/>
    </xf>
    <xf numFmtId="164" fontId="5" fillId="3" borderId="0" xfId="0" applyNumberFormat="1" applyFont="1" applyFill="1" applyAlignment="1">
      <alignment vertical="center"/>
    </xf>
    <xf numFmtId="0" fontId="8" fillId="3" borderId="2" xfId="0" applyFont="1" applyFill="1" applyBorder="1" applyAlignment="1">
      <alignment vertical="center"/>
    </xf>
    <xf numFmtId="167" fontId="8" fillId="2" borderId="1" xfId="0" applyNumberFormat="1" applyFont="1" applyFill="1" applyBorder="1" applyAlignment="1">
      <alignment horizontal="right" vertical="center"/>
    </xf>
    <xf numFmtId="167" fontId="8" fillId="2" borderId="2" xfId="0" applyNumberFormat="1" applyFont="1" applyFill="1" applyBorder="1" applyAlignment="1">
      <alignment vertical="center"/>
    </xf>
    <xf numFmtId="167" fontId="8" fillId="2" borderId="1" xfId="0" applyNumberFormat="1" applyFont="1" applyFill="1" applyBorder="1" applyAlignment="1">
      <alignment vertical="top"/>
    </xf>
    <xf numFmtId="165" fontId="9" fillId="3" borderId="1" xfId="1" applyFont="1" applyFill="1" applyBorder="1"/>
    <xf numFmtId="0" fontId="5" fillId="3" borderId="1" xfId="0" applyFont="1" applyFill="1" applyBorder="1" applyAlignment="1">
      <alignment vertical="center"/>
    </xf>
    <xf numFmtId="167" fontId="5" fillId="3" borderId="1" xfId="0" applyNumberFormat="1" applyFont="1" applyFill="1" applyBorder="1" applyAlignment="1">
      <alignment vertical="center"/>
    </xf>
    <xf numFmtId="167" fontId="5" fillId="3" borderId="1" xfId="0" applyNumberFormat="1" applyFont="1" applyFill="1" applyBorder="1" applyAlignment="1">
      <alignment vertical="top"/>
    </xf>
    <xf numFmtId="165" fontId="5" fillId="3" borderId="1" xfId="1" applyFont="1" applyFill="1" applyBorder="1"/>
    <xf numFmtId="165" fontId="5" fillId="3" borderId="0" xfId="1" applyFont="1" applyFill="1" applyAlignment="1">
      <alignment horizontal="left"/>
    </xf>
    <xf numFmtId="164" fontId="5" fillId="3" borderId="0" xfId="0" applyNumberFormat="1" applyFont="1" applyFill="1"/>
    <xf numFmtId="165" fontId="5" fillId="3" borderId="0" xfId="1" applyFont="1" applyFill="1" applyAlignment="1">
      <alignment horizontal="center"/>
    </xf>
    <xf numFmtId="165" fontId="8" fillId="3" borderId="1" xfId="1" applyFont="1" applyFill="1" applyBorder="1"/>
    <xf numFmtId="165" fontId="8" fillId="3" borderId="1" xfId="1" applyFont="1" applyFill="1" applyBorder="1" applyAlignment="1">
      <alignment horizontal="center"/>
    </xf>
    <xf numFmtId="165" fontId="8" fillId="3" borderId="1" xfId="1" applyFont="1" applyFill="1" applyBorder="1" applyAlignment="1">
      <alignment horizontal="left"/>
    </xf>
    <xf numFmtId="164" fontId="8" fillId="2" borderId="1" xfId="0" applyNumberFormat="1" applyFont="1" applyFill="1" applyBorder="1"/>
    <xf numFmtId="165" fontId="5" fillId="3" borderId="1" xfId="1" applyFont="1" applyFill="1" applyBorder="1" applyAlignment="1">
      <alignment vertical="center"/>
    </xf>
    <xf numFmtId="0" fontId="10" fillId="3" borderId="0" xfId="0" applyFont="1" applyFill="1"/>
    <xf numFmtId="165" fontId="5" fillId="3" borderId="0" xfId="1" applyFont="1" applyFill="1"/>
    <xf numFmtId="167" fontId="5" fillId="3" borderId="0" xfId="0" applyNumberFormat="1" applyFont="1" applyFill="1"/>
    <xf numFmtId="165" fontId="8" fillId="0" borderId="1" xfId="1" applyFont="1" applyBorder="1" applyAlignment="1">
      <alignment horizontal="center"/>
    </xf>
    <xf numFmtId="165" fontId="8" fillId="3" borderId="1" xfId="1" applyFont="1" applyFill="1" applyBorder="1" applyAlignment="1">
      <alignment vertical="center"/>
    </xf>
    <xf numFmtId="165" fontId="8" fillId="3" borderId="1" xfId="1" applyFont="1" applyFill="1" applyBorder="1" applyAlignment="1">
      <alignment horizontal="center" vertical="center"/>
    </xf>
    <xf numFmtId="165" fontId="6" fillId="3" borderId="1" xfId="1" applyFont="1" applyFill="1" applyBorder="1" applyAlignment="1">
      <alignment horizontal="center"/>
    </xf>
    <xf numFmtId="165" fontId="5" fillId="0" borderId="1" xfId="1" applyFont="1" applyBorder="1" applyAlignment="1">
      <alignment horizontal="center" vertical="center"/>
    </xf>
    <xf numFmtId="165" fontId="9" fillId="3" borderId="0" xfId="1" applyFont="1" applyFill="1"/>
    <xf numFmtId="165" fontId="5" fillId="0" borderId="0" xfId="1" applyFont="1"/>
    <xf numFmtId="165" fontId="5" fillId="0" borderId="0" xfId="1" applyFont="1" applyAlignment="1">
      <alignment horizontal="center"/>
    </xf>
    <xf numFmtId="165" fontId="5" fillId="0" borderId="0" xfId="1" applyFont="1" applyAlignment="1">
      <alignment horizontal="left"/>
    </xf>
    <xf numFmtId="167" fontId="5" fillId="0" borderId="0" xfId="0" applyNumberFormat="1" applyFont="1"/>
    <xf numFmtId="164" fontId="5" fillId="0" borderId="0" xfId="0" applyNumberFormat="1" applyFont="1"/>
    <xf numFmtId="165" fontId="8" fillId="3" borderId="1" xfId="1" applyFont="1" applyFill="1" applyBorder="1" applyAlignment="1">
      <alignment horizontal="left" vertical="center"/>
    </xf>
    <xf numFmtId="165" fontId="5" fillId="3" borderId="0" xfId="1" applyFont="1" applyFill="1" applyAlignment="1">
      <alignment horizontal="left" vertical="center"/>
    </xf>
    <xf numFmtId="0" fontId="11" fillId="0" borderId="0" xfId="0" applyFont="1"/>
    <xf numFmtId="0" fontId="4" fillId="0" borderId="0" xfId="0" applyFont="1"/>
    <xf numFmtId="167" fontId="4" fillId="0" borderId="0" xfId="0" applyNumberFormat="1" applyFont="1"/>
    <xf numFmtId="167" fontId="3" fillId="2" borderId="1" xfId="0" applyNumberFormat="1" applyFont="1" applyFill="1" applyBorder="1" applyAlignment="1">
      <alignment vertical="top"/>
    </xf>
    <xf numFmtId="167" fontId="3" fillId="0" borderId="0" xfId="0" applyNumberFormat="1" applyFont="1" applyAlignment="1">
      <alignment horizontal="right" vertical="top"/>
    </xf>
    <xf numFmtId="10" fontId="3" fillId="0" borderId="0" xfId="0" applyNumberFormat="1" applyFont="1" applyAlignment="1">
      <alignment vertical="top"/>
    </xf>
    <xf numFmtId="167" fontId="3" fillId="0" borderId="0" xfId="0" applyNumberFormat="1" applyFont="1" applyAlignment="1">
      <alignment vertical="top"/>
    </xf>
    <xf numFmtId="167" fontId="3" fillId="0" borderId="0" xfId="0" applyNumberFormat="1" applyFont="1"/>
    <xf numFmtId="167" fontId="8" fillId="3" borderId="1" xfId="0" applyNumberFormat="1" applyFont="1" applyFill="1" applyBorder="1" applyAlignment="1">
      <alignment horizontal="right" vertical="center"/>
    </xf>
    <xf numFmtId="167" fontId="3" fillId="0" borderId="1" xfId="0" applyNumberFormat="1" applyFont="1" applyBorder="1" applyAlignment="1">
      <alignment vertical="top"/>
    </xf>
    <xf numFmtId="167" fontId="12" fillId="0" borderId="0" xfId="0" applyNumberFormat="1" applyFont="1" applyAlignment="1">
      <alignment vertical="top"/>
    </xf>
    <xf numFmtId="10" fontId="12" fillId="0" borderId="0" xfId="0" applyNumberFormat="1" applyFont="1" applyAlignment="1">
      <alignment vertical="top"/>
    </xf>
    <xf numFmtId="167" fontId="3" fillId="0" borderId="10" xfId="0" applyNumberFormat="1" applyFont="1" applyBorder="1" applyAlignment="1">
      <alignment vertical="top"/>
    </xf>
    <xf numFmtId="10" fontId="3" fillId="0" borderId="10" xfId="0" applyNumberFormat="1" applyFont="1" applyBorder="1" applyAlignment="1">
      <alignment vertical="top"/>
    </xf>
    <xf numFmtId="167" fontId="13" fillId="0" borderId="0" xfId="0" applyNumberFormat="1" applyFont="1" applyAlignment="1">
      <alignment vertical="top"/>
    </xf>
    <xf numFmtId="10" fontId="13" fillId="0" borderId="0" xfId="0" applyNumberFormat="1" applyFont="1" applyAlignment="1">
      <alignment vertical="top"/>
    </xf>
    <xf numFmtId="167" fontId="14" fillId="0" borderId="0" xfId="0" applyNumberFormat="1" applyFont="1" applyAlignment="1">
      <alignment vertical="top"/>
    </xf>
    <xf numFmtId="10" fontId="14" fillId="0" borderId="0" xfId="0" applyNumberFormat="1" applyFont="1" applyAlignment="1">
      <alignment vertical="top"/>
    </xf>
    <xf numFmtId="167" fontId="4" fillId="0" borderId="1" xfId="0" applyNumberFormat="1" applyFont="1" applyBorder="1" applyAlignment="1">
      <alignment vertical="top"/>
    </xf>
    <xf numFmtId="10" fontId="4" fillId="0" borderId="1" xfId="0" applyNumberFormat="1" applyFont="1" applyBorder="1" applyAlignment="1">
      <alignment vertical="top"/>
    </xf>
    <xf numFmtId="10" fontId="3" fillId="0" borderId="1" xfId="0" applyNumberFormat="1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10" fontId="3" fillId="0" borderId="0" xfId="0" applyNumberFormat="1" applyFont="1" applyAlignment="1">
      <alignment horizontal="center" vertical="top"/>
    </xf>
    <xf numFmtId="167" fontId="4" fillId="0" borderId="0" xfId="0" applyNumberFormat="1" applyFont="1" applyAlignment="1">
      <alignment vertical="top"/>
    </xf>
    <xf numFmtId="10" fontId="4" fillId="0" borderId="0" xfId="0" applyNumberFormat="1" applyFont="1" applyAlignment="1">
      <alignment vertical="top"/>
    </xf>
    <xf numFmtId="10" fontId="3" fillId="0" borderId="1" xfId="0" applyNumberFormat="1" applyFont="1" applyBorder="1" applyAlignment="1">
      <alignment vertical="top"/>
    </xf>
    <xf numFmtId="165" fontId="6" fillId="3" borderId="0" xfId="1" applyFont="1" applyFill="1" applyAlignment="1">
      <alignment horizontal="center"/>
    </xf>
    <xf numFmtId="165" fontId="7" fillId="3" borderId="0" xfId="1" applyFont="1" applyFill="1" applyAlignment="1">
      <alignment horizontal="center" vertical="center"/>
    </xf>
    <xf numFmtId="165" fontId="8" fillId="3" borderId="0" xfId="1" applyFont="1" applyFill="1" applyAlignment="1">
      <alignment horizontal="center"/>
    </xf>
    <xf numFmtId="167" fontId="8" fillId="3" borderId="0" xfId="0" applyNumberFormat="1" applyFont="1" applyFill="1" applyAlignment="1">
      <alignment horizontal="center" vertical="center"/>
    </xf>
    <xf numFmtId="164" fontId="8" fillId="3" borderId="0" xfId="0" applyNumberFormat="1" applyFont="1" applyFill="1" applyAlignment="1">
      <alignment vertical="center"/>
    </xf>
    <xf numFmtId="167" fontId="8" fillId="3" borderId="0" xfId="0" applyNumberFormat="1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165" fontId="8" fillId="3" borderId="0" xfId="1" applyFont="1" applyFill="1" applyAlignment="1">
      <alignment horizontal="center" vertical="center"/>
    </xf>
    <xf numFmtId="165" fontId="4" fillId="3" borderId="12" xfId="1" applyFont="1" applyFill="1" applyBorder="1" applyAlignment="1">
      <alignment horizontal="center" vertical="center"/>
    </xf>
    <xf numFmtId="0" fontId="8" fillId="3" borderId="1" xfId="1" applyNumberFormat="1" applyFont="1" applyFill="1" applyBorder="1" applyAlignment="1">
      <alignment horizontal="center"/>
    </xf>
    <xf numFmtId="165" fontId="5" fillId="3" borderId="12" xfId="1" applyFont="1" applyFill="1" applyBorder="1" applyAlignment="1">
      <alignment horizontal="center"/>
    </xf>
    <xf numFmtId="165" fontId="7" fillId="3" borderId="12" xfId="1" applyFont="1" applyFill="1" applyBorder="1" applyAlignment="1">
      <alignment horizontal="center" vertical="center"/>
    </xf>
    <xf numFmtId="165" fontId="6" fillId="3" borderId="12" xfId="1" applyFont="1" applyFill="1" applyBorder="1" applyAlignment="1">
      <alignment horizontal="center"/>
    </xf>
    <xf numFmtId="165" fontId="5" fillId="3" borderId="12" xfId="1" applyFont="1" applyFill="1" applyBorder="1" applyAlignment="1">
      <alignment horizontal="center" vertical="center"/>
    </xf>
    <xf numFmtId="164" fontId="8" fillId="3" borderId="12" xfId="0" applyNumberFormat="1" applyFont="1" applyFill="1" applyBorder="1" applyAlignment="1">
      <alignment vertical="center"/>
    </xf>
    <xf numFmtId="164" fontId="8" fillId="3" borderId="12" xfId="0" applyNumberFormat="1" applyFont="1" applyFill="1" applyBorder="1" applyAlignment="1">
      <alignment horizontal="center" vertical="center"/>
    </xf>
    <xf numFmtId="165" fontId="4" fillId="3" borderId="0" xfId="1" applyFont="1" applyFill="1" applyAlignment="1">
      <alignment horizontal="center" vertical="center"/>
    </xf>
    <xf numFmtId="165" fontId="8" fillId="3" borderId="0" xfId="1" applyFont="1" applyFill="1" applyAlignment="1">
      <alignment horizontal="left" vertical="center"/>
    </xf>
    <xf numFmtId="0" fontId="3" fillId="3" borderId="13" xfId="0" applyFont="1" applyFill="1" applyBorder="1"/>
    <xf numFmtId="44" fontId="8" fillId="2" borderId="1" xfId="0" applyNumberFormat="1" applyFont="1" applyFill="1" applyBorder="1" applyAlignment="1">
      <alignment vertical="center"/>
    </xf>
    <xf numFmtId="0" fontId="5" fillId="3" borderId="14" xfId="0" applyFont="1" applyFill="1" applyBorder="1" applyAlignment="1">
      <alignment horizontal="center"/>
    </xf>
    <xf numFmtId="165" fontId="7" fillId="3" borderId="14" xfId="1" applyFont="1" applyFill="1" applyBorder="1" applyAlignment="1">
      <alignment horizontal="center" vertical="center"/>
    </xf>
    <xf numFmtId="165" fontId="4" fillId="3" borderId="14" xfId="1" applyFont="1" applyFill="1" applyBorder="1" applyAlignment="1">
      <alignment horizontal="center" vertical="center"/>
    </xf>
    <xf numFmtId="165" fontId="6" fillId="3" borderId="14" xfId="1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 vertical="center"/>
    </xf>
    <xf numFmtId="164" fontId="8" fillId="3" borderId="14" xfId="0" applyNumberFormat="1" applyFont="1" applyFill="1" applyBorder="1" applyAlignment="1">
      <alignment vertical="center"/>
    </xf>
    <xf numFmtId="167" fontId="5" fillId="3" borderId="14" xfId="0" applyNumberFormat="1" applyFont="1" applyFill="1" applyBorder="1" applyAlignment="1">
      <alignment vertical="top"/>
    </xf>
    <xf numFmtId="0" fontId="8" fillId="3" borderId="14" xfId="0" applyFont="1" applyFill="1" applyBorder="1" applyAlignment="1">
      <alignment horizontal="center" vertical="center"/>
    </xf>
    <xf numFmtId="167" fontId="8" fillId="3" borderId="14" xfId="0" applyNumberFormat="1" applyFont="1" applyFill="1" applyBorder="1" applyAlignment="1">
      <alignment horizontal="right" vertical="center"/>
    </xf>
    <xf numFmtId="167" fontId="8" fillId="3" borderId="14" xfId="0" applyNumberFormat="1" applyFont="1" applyFill="1" applyBorder="1" applyAlignment="1">
      <alignment vertical="center"/>
    </xf>
    <xf numFmtId="165" fontId="5" fillId="3" borderId="14" xfId="1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 vertical="top" wrapText="1"/>
    </xf>
    <xf numFmtId="165" fontId="9" fillId="3" borderId="14" xfId="1" applyFont="1" applyFill="1" applyBorder="1"/>
    <xf numFmtId="165" fontId="8" fillId="3" borderId="14" xfId="1" applyFont="1" applyFill="1" applyBorder="1" applyAlignment="1">
      <alignment horizontal="center"/>
    </xf>
    <xf numFmtId="164" fontId="8" fillId="3" borderId="14" xfId="0" applyNumberFormat="1" applyFont="1" applyFill="1" applyBorder="1"/>
    <xf numFmtId="0" fontId="6" fillId="3" borderId="0" xfId="0" applyFont="1" applyFill="1" applyAlignment="1">
      <alignment horizontal="center" vertical="top"/>
    </xf>
    <xf numFmtId="0" fontId="3" fillId="3" borderId="14" xfId="0" applyFont="1" applyFill="1" applyBorder="1"/>
    <xf numFmtId="0" fontId="5" fillId="3" borderId="0" xfId="0" applyFont="1" applyFill="1" applyAlignment="1">
      <alignment horizontal="center" vertical="top"/>
    </xf>
    <xf numFmtId="0" fontId="16" fillId="0" borderId="0" xfId="0" applyFont="1" applyAlignment="1">
      <alignment vertical="center"/>
    </xf>
    <xf numFmtId="0" fontId="16" fillId="0" borderId="0" xfId="0" applyFont="1"/>
    <xf numFmtId="167" fontId="3" fillId="4" borderId="1" xfId="0" applyNumberFormat="1" applyFont="1" applyFill="1" applyBorder="1" applyAlignment="1">
      <alignment vertical="top"/>
    </xf>
    <xf numFmtId="0" fontId="17" fillId="3" borderId="0" xfId="0" applyFont="1" applyFill="1"/>
    <xf numFmtId="165" fontId="8" fillId="0" borderId="0" xfId="1" applyFont="1" applyAlignment="1">
      <alignment horizontal="left" vertical="center"/>
    </xf>
    <xf numFmtId="167" fontId="8" fillId="0" borderId="0" xfId="0" applyNumberFormat="1" applyFont="1" applyAlignment="1">
      <alignment vertical="top"/>
    </xf>
    <xf numFmtId="164" fontId="8" fillId="0" borderId="0" xfId="0" applyNumberFormat="1" applyFont="1" applyAlignment="1">
      <alignment vertical="center"/>
    </xf>
    <xf numFmtId="165" fontId="8" fillId="0" borderId="0" xfId="1" applyFont="1" applyAlignment="1">
      <alignment horizontal="center" vertical="center"/>
    </xf>
    <xf numFmtId="16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167" fontId="8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right" vertical="center"/>
    </xf>
    <xf numFmtId="167" fontId="4" fillId="2" borderId="1" xfId="0" applyNumberFormat="1" applyFont="1" applyFill="1" applyBorder="1" applyAlignment="1">
      <alignment vertical="top"/>
    </xf>
    <xf numFmtId="167" fontId="4" fillId="4" borderId="1" xfId="0" applyNumberFormat="1" applyFont="1" applyFill="1" applyBorder="1" applyAlignment="1">
      <alignment vertical="top"/>
    </xf>
    <xf numFmtId="165" fontId="8" fillId="3" borderId="0" xfId="1" applyFont="1" applyFill="1" applyAlignment="1">
      <alignment horizontal="left"/>
    </xf>
    <xf numFmtId="0" fontId="6" fillId="3" borderId="6" xfId="0" applyFont="1" applyFill="1" applyBorder="1" applyAlignment="1">
      <alignment horizontal="center" vertical="top" wrapText="1"/>
    </xf>
    <xf numFmtId="0" fontId="6" fillId="3" borderId="7" xfId="0" applyFont="1" applyFill="1" applyBorder="1" applyAlignment="1">
      <alignment horizontal="center" vertical="top"/>
    </xf>
    <xf numFmtId="0" fontId="6" fillId="3" borderId="8" xfId="0" applyFont="1" applyFill="1" applyBorder="1" applyAlignment="1">
      <alignment horizontal="center" vertical="top"/>
    </xf>
    <xf numFmtId="0" fontId="6" fillId="3" borderId="9" xfId="0" applyFont="1" applyFill="1" applyBorder="1" applyAlignment="1">
      <alignment horizontal="center" vertical="top"/>
    </xf>
    <xf numFmtId="0" fontId="6" fillId="3" borderId="10" xfId="0" applyFont="1" applyFill="1" applyBorder="1" applyAlignment="1">
      <alignment horizontal="center" vertical="top"/>
    </xf>
    <xf numFmtId="0" fontId="6" fillId="3" borderId="11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/>
    </xf>
    <xf numFmtId="0" fontId="5" fillId="3" borderId="4" xfId="0" applyFont="1" applyFill="1" applyBorder="1" applyAlignment="1">
      <alignment horizontal="center" vertical="top"/>
    </xf>
    <xf numFmtId="0" fontId="5" fillId="3" borderId="5" xfId="0" applyFont="1" applyFill="1" applyBorder="1" applyAlignment="1">
      <alignment horizontal="center" vertical="top"/>
    </xf>
    <xf numFmtId="167" fontId="3" fillId="0" borderId="0" xfId="0" applyNumberFormat="1" applyFont="1" applyAlignment="1">
      <alignment vertical="top"/>
    </xf>
    <xf numFmtId="0" fontId="5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top"/>
    </xf>
    <xf numFmtId="0" fontId="4" fillId="3" borderId="4" xfId="0" applyFont="1" applyFill="1" applyBorder="1" applyAlignment="1">
      <alignment horizontal="center" vertical="top"/>
    </xf>
    <xf numFmtId="0" fontId="4" fillId="3" borderId="5" xfId="0" applyFont="1" applyFill="1" applyBorder="1" applyAlignment="1">
      <alignment horizontal="center" vertical="top"/>
    </xf>
    <xf numFmtId="165" fontId="5" fillId="3" borderId="1" xfId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top" wrapText="1"/>
    </xf>
    <xf numFmtId="10" fontId="3" fillId="0" borderId="0" xfId="0" applyNumberFormat="1" applyFont="1" applyAlignment="1">
      <alignment horizontal="center" vertical="top"/>
    </xf>
    <xf numFmtId="165" fontId="7" fillId="3" borderId="6" xfId="1" applyFont="1" applyFill="1" applyBorder="1" applyAlignment="1">
      <alignment horizontal="center" vertical="center"/>
    </xf>
    <xf numFmtId="165" fontId="7" fillId="3" borderId="7" xfId="1" applyFont="1" applyFill="1" applyBorder="1" applyAlignment="1">
      <alignment horizontal="center" vertical="center"/>
    </xf>
    <xf numFmtId="165" fontId="7" fillId="3" borderId="8" xfId="1" applyFont="1" applyFill="1" applyBorder="1" applyAlignment="1">
      <alignment horizontal="center" vertical="center"/>
    </xf>
    <xf numFmtId="165" fontId="7" fillId="3" borderId="9" xfId="1" applyFont="1" applyFill="1" applyBorder="1" applyAlignment="1">
      <alignment horizontal="center" vertical="center"/>
    </xf>
    <xf numFmtId="165" fontId="7" fillId="3" borderId="10" xfId="1" applyFont="1" applyFill="1" applyBorder="1" applyAlignment="1">
      <alignment horizontal="center" vertical="center"/>
    </xf>
    <xf numFmtId="165" fontId="7" fillId="3" borderId="11" xfId="1" applyFont="1" applyFill="1" applyBorder="1" applyAlignment="1">
      <alignment horizontal="center" vertical="center"/>
    </xf>
    <xf numFmtId="165" fontId="4" fillId="3" borderId="3" xfId="1" applyFont="1" applyFill="1" applyBorder="1" applyAlignment="1">
      <alignment horizontal="center" vertical="center"/>
    </xf>
    <xf numFmtId="165" fontId="4" fillId="3" borderId="4" xfId="1" applyFont="1" applyFill="1" applyBorder="1" applyAlignment="1">
      <alignment horizontal="center" vertical="center"/>
    </xf>
    <xf numFmtId="165" fontId="4" fillId="3" borderId="5" xfId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165" fontId="7" fillId="3" borderId="0" xfId="1" applyFont="1" applyFill="1" applyAlignment="1">
      <alignment horizontal="center" vertical="center"/>
    </xf>
    <xf numFmtId="165" fontId="7" fillId="3" borderId="1" xfId="1" applyFont="1" applyFill="1" applyBorder="1" applyAlignment="1">
      <alignment horizontal="center" vertical="center"/>
    </xf>
    <xf numFmtId="165" fontId="4" fillId="3" borderId="1" xfId="1" applyFont="1" applyFill="1" applyBorder="1" applyAlignment="1">
      <alignment horizontal="center" vertical="center"/>
    </xf>
    <xf numFmtId="165" fontId="4" fillId="3" borderId="0" xfId="1" applyFont="1" applyFill="1" applyAlignment="1">
      <alignment horizontal="center" vertical="center"/>
    </xf>
    <xf numFmtId="165" fontId="6" fillId="3" borderId="0" xfId="1" applyFont="1" applyFill="1" applyAlignment="1">
      <alignment horizontal="center"/>
    </xf>
    <xf numFmtId="165" fontId="5" fillId="3" borderId="0" xfId="1" applyFont="1" applyFill="1" applyAlignment="1">
      <alignment horizontal="center"/>
    </xf>
  </cellXfs>
  <cellStyles count="3">
    <cellStyle name="Excel Built-in Currency" xfId="2" xr:uid="{00000000-0005-0000-0000-000000000000}"/>
    <cellStyle name="Excel Built-in Normal" xfId="1" xr:uid="{00000000-0005-0000-0000-000001000000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719664</xdr:colOff>
      <xdr:row>0</xdr:row>
      <xdr:rowOff>131236</xdr:rowOff>
    </xdr:from>
    <xdr:to>
      <xdr:col>2</xdr:col>
      <xdr:colOff>1164291</xdr:colOff>
      <xdr:row>6</xdr:row>
      <xdr:rowOff>19222</xdr:rowOff>
    </xdr:to>
    <xdr:pic>
      <xdr:nvPicPr>
        <xdr:cNvPr id="6" name="Grafik 5" descr="C:\Users\freitag.markus\AppData\Local\Microsoft\Windows\Temporary Internet Files\Content.Outlook\3MAYIRD6\20170502 Concorde-Logo 2D_Kombination.jp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4614" y="131236"/>
          <a:ext cx="1901952" cy="101955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814916</xdr:colOff>
      <xdr:row>0</xdr:row>
      <xdr:rowOff>10583</xdr:rowOff>
    </xdr:from>
    <xdr:to>
      <xdr:col>3</xdr:col>
      <xdr:colOff>53439</xdr:colOff>
      <xdr:row>5</xdr:row>
      <xdr:rowOff>170326</xdr:rowOff>
    </xdr:to>
    <xdr:pic>
      <xdr:nvPicPr>
        <xdr:cNvPr id="6" name="Grafik 5" descr="C:\Users\freitag.markus\AppData\Local\Microsoft\Windows\Temporary Internet Files\Content.Outlook\3MAYIRD6\20170502 Concorde-Logo 2D_Kombination.jp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6083" y="10583"/>
          <a:ext cx="2074856" cy="111224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787399</xdr:colOff>
      <xdr:row>0</xdr:row>
      <xdr:rowOff>3</xdr:rowOff>
    </xdr:from>
    <xdr:to>
      <xdr:col>2</xdr:col>
      <xdr:colOff>1241551</xdr:colOff>
      <xdr:row>5</xdr:row>
      <xdr:rowOff>55629</xdr:rowOff>
    </xdr:to>
    <xdr:pic>
      <xdr:nvPicPr>
        <xdr:cNvPr id="6" name="Grafik 5" descr="C:\Users\freitag.markus\AppData\Local\Microsoft\Windows\Temporary Internet Files\Content.Outlook\3MAYIRD6\20170502 Concorde-Logo 2D_Kombination.jp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3274" y="3"/>
          <a:ext cx="1901952" cy="101955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660400</xdr:colOff>
      <xdr:row>0</xdr:row>
      <xdr:rowOff>2</xdr:rowOff>
    </xdr:from>
    <xdr:to>
      <xdr:col>2</xdr:col>
      <xdr:colOff>1202698</xdr:colOff>
      <xdr:row>5</xdr:row>
      <xdr:rowOff>113401</xdr:rowOff>
    </xdr:to>
    <xdr:pic>
      <xdr:nvPicPr>
        <xdr:cNvPr id="6" name="Grafik 5" descr="C:\Users\freitag.markus\AppData\Local\Microsoft\Windows\Temporary Internet Files\Content.Outlook\3MAYIRD6\20170502 Concorde-Logo 2D_Kombination.jpg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5567" y="2"/>
          <a:ext cx="1988404" cy="10658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599018</xdr:colOff>
      <xdr:row>0</xdr:row>
      <xdr:rowOff>10585</xdr:rowOff>
    </xdr:from>
    <xdr:to>
      <xdr:col>2</xdr:col>
      <xdr:colOff>1123204</xdr:colOff>
      <xdr:row>5</xdr:row>
      <xdr:rowOff>15399</xdr:rowOff>
    </xdr:to>
    <xdr:pic>
      <xdr:nvPicPr>
        <xdr:cNvPr id="2" name="Grafik 1" descr="C:\Users\freitag.markus\AppData\Local\Microsoft\Windows\Temporary Internet Files\Content.Outlook\3MAYIRD6\20170502 Concorde-Logo 2D_Kombination.jpg">
          <a:extLst>
            <a:ext uri="{FF2B5EF4-FFF2-40B4-BE49-F238E27FC236}">
              <a16:creationId xmlns:a16="http://schemas.microsoft.com/office/drawing/2014/main" id="{F370A7D4-A5B9-4FFE-BE1C-CCDEC49984C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4468" y="10585"/>
          <a:ext cx="1979606" cy="10658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821530</xdr:colOff>
      <xdr:row>0</xdr:row>
      <xdr:rowOff>59533</xdr:rowOff>
    </xdr:from>
    <xdr:to>
      <xdr:col>2</xdr:col>
      <xdr:colOff>1127621</xdr:colOff>
      <xdr:row>5</xdr:row>
      <xdr:rowOff>56249</xdr:rowOff>
    </xdr:to>
    <xdr:pic>
      <xdr:nvPicPr>
        <xdr:cNvPr id="6" name="Grafik 5" descr="C:\Users\freitag.markus\AppData\Local\Microsoft\Windows\Temporary Internet Files\Content.Outlook\3MAYIRD6\20170502 Concorde-Logo 2D_Kombination.jpg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863" y="59533"/>
          <a:ext cx="1763628" cy="94540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B304"/>
  <sheetViews>
    <sheetView zoomScaleNormal="100" zoomScaleSheetLayoutView="110" workbookViewId="0">
      <selection activeCell="W21" sqref="W21"/>
    </sheetView>
  </sheetViews>
  <sheetFormatPr baseColWidth="10" defaultRowHeight="14.4"/>
  <cols>
    <col min="1" max="1" width="22.5546875" style="9" bestFit="1" customWidth="1"/>
    <col min="2" max="2" width="21.6640625" style="9" customWidth="1"/>
    <col min="3" max="3" width="18.44140625" style="9" customWidth="1"/>
    <col min="4" max="4" width="13.5546875" style="9" customWidth="1"/>
    <col min="5" max="5" width="18.44140625" style="9" customWidth="1"/>
    <col min="6" max="6" width="4.109375" style="9" customWidth="1"/>
    <col min="7" max="7" width="19" style="9" customWidth="1"/>
    <col min="8" max="8" width="18.33203125" style="9" customWidth="1"/>
    <col min="9" max="9" width="14.5546875" style="9" customWidth="1"/>
    <col min="10" max="11" width="18.33203125" style="9" customWidth="1"/>
    <col min="12" max="12" width="4.6640625" style="9" customWidth="1"/>
    <col min="13" max="13" width="19" style="9" customWidth="1"/>
    <col min="14" max="14" width="18.33203125" style="9" customWidth="1"/>
    <col min="15" max="15" width="14.5546875" style="9" customWidth="1"/>
    <col min="16" max="17" width="18.33203125" style="9" customWidth="1"/>
    <col min="18" max="18" width="4.6640625" style="9" customWidth="1"/>
    <col min="19" max="19" width="19" style="9" customWidth="1"/>
    <col min="20" max="20" width="18.33203125" style="9" customWidth="1"/>
    <col min="21" max="21" width="14.5546875" style="9" customWidth="1"/>
    <col min="22" max="23" width="18.33203125" style="9" customWidth="1"/>
    <col min="24" max="24" width="2.5546875" customWidth="1"/>
    <col min="25" max="25" width="17.109375" style="9" customWidth="1"/>
    <col min="26" max="26" width="16.33203125" style="9" customWidth="1"/>
    <col min="27" max="27" width="16.88671875" style="61" customWidth="1"/>
    <col min="28" max="28" width="21.88671875" style="9" customWidth="1"/>
  </cols>
  <sheetData>
    <row r="1" spans="1:28" ht="1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8" ht="1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8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8" ht="1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8" ht="1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8" ht="1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8" ht="1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8" ht="1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8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8" ht="18">
      <c r="A10" s="143" t="s">
        <v>0</v>
      </c>
      <c r="B10" s="143"/>
      <c r="C10" s="143"/>
      <c r="D10" s="143"/>
      <c r="E10" s="143"/>
      <c r="F10" s="100"/>
      <c r="G10" s="143" t="s">
        <v>10</v>
      </c>
      <c r="H10" s="143"/>
      <c r="I10" s="143"/>
      <c r="J10" s="143"/>
      <c r="K10" s="143"/>
      <c r="L10" s="100"/>
      <c r="M10" s="143" t="s">
        <v>14</v>
      </c>
      <c r="N10" s="143"/>
      <c r="O10" s="143"/>
      <c r="P10" s="143"/>
      <c r="Q10" s="143"/>
      <c r="R10" s="100"/>
      <c r="S10" s="143" t="s">
        <v>67</v>
      </c>
      <c r="T10" s="143"/>
      <c r="U10" s="143"/>
      <c r="V10" s="143"/>
      <c r="W10" s="143"/>
      <c r="Y10" s="55"/>
      <c r="Z10" s="55"/>
      <c r="AA10" s="56"/>
      <c r="AB10" s="55"/>
    </row>
    <row r="11" spans="1:28" ht="15" customHeight="1">
      <c r="A11" s="133" t="s">
        <v>79</v>
      </c>
      <c r="B11" s="134"/>
      <c r="C11" s="134"/>
      <c r="D11" s="134"/>
      <c r="E11" s="135"/>
      <c r="F11" s="115"/>
      <c r="G11" s="133" t="s">
        <v>79</v>
      </c>
      <c r="H11" s="134"/>
      <c r="I11" s="134"/>
      <c r="J11" s="134"/>
      <c r="K11" s="135"/>
      <c r="L11" s="115"/>
      <c r="M11" s="133" t="s">
        <v>79</v>
      </c>
      <c r="N11" s="134"/>
      <c r="O11" s="134"/>
      <c r="P11" s="134"/>
      <c r="Q11" s="135"/>
      <c r="R11" s="115"/>
      <c r="S11" s="133" t="s">
        <v>79</v>
      </c>
      <c r="T11" s="134"/>
      <c r="U11" s="134"/>
      <c r="V11" s="134"/>
      <c r="W11" s="135"/>
      <c r="Y11" s="55"/>
      <c r="Z11" s="55"/>
      <c r="AA11" s="56"/>
      <c r="AB11" s="55"/>
    </row>
    <row r="12" spans="1:28" ht="15" customHeight="1">
      <c r="A12" s="136"/>
      <c r="B12" s="137"/>
      <c r="C12" s="137"/>
      <c r="D12" s="137"/>
      <c r="E12" s="138"/>
      <c r="F12" s="115"/>
      <c r="G12" s="136"/>
      <c r="H12" s="137"/>
      <c r="I12" s="137"/>
      <c r="J12" s="137"/>
      <c r="K12" s="138"/>
      <c r="L12" s="115"/>
      <c r="M12" s="136"/>
      <c r="N12" s="137"/>
      <c r="O12" s="137"/>
      <c r="P12" s="137"/>
      <c r="Q12" s="138"/>
      <c r="R12" s="115"/>
      <c r="S12" s="136"/>
      <c r="T12" s="137"/>
      <c r="U12" s="137"/>
      <c r="V12" s="137"/>
      <c r="W12" s="138"/>
      <c r="Y12" s="55"/>
      <c r="Z12" s="55"/>
      <c r="AA12" s="56"/>
      <c r="AB12" s="55"/>
    </row>
    <row r="13" spans="1:28" ht="18">
      <c r="A13" s="139" t="s">
        <v>51</v>
      </c>
      <c r="B13" s="140"/>
      <c r="C13" s="140"/>
      <c r="D13" s="140"/>
      <c r="E13" s="141"/>
      <c r="F13" s="117"/>
      <c r="G13" s="139" t="s">
        <v>23</v>
      </c>
      <c r="H13" s="140"/>
      <c r="I13" s="140"/>
      <c r="J13" s="140"/>
      <c r="K13" s="141"/>
      <c r="L13" s="117"/>
      <c r="M13" s="139" t="s">
        <v>23</v>
      </c>
      <c r="N13" s="140"/>
      <c r="O13" s="140"/>
      <c r="P13" s="140"/>
      <c r="Q13" s="141"/>
      <c r="R13" s="117"/>
      <c r="S13" s="139" t="s">
        <v>23</v>
      </c>
      <c r="T13" s="140"/>
      <c r="U13" s="140"/>
      <c r="V13" s="140"/>
      <c r="W13" s="141"/>
      <c r="Y13" s="64"/>
      <c r="Z13" s="65"/>
      <c r="AA13" s="64"/>
      <c r="AB13" s="64"/>
    </row>
    <row r="14" spans="1:28">
      <c r="A14" s="5"/>
      <c r="B14" s="6"/>
      <c r="C14" s="5"/>
      <c r="D14" s="5"/>
      <c r="E14" s="5"/>
      <c r="F14" s="116"/>
      <c r="G14" s="5"/>
      <c r="H14" s="6"/>
      <c r="I14" s="5"/>
      <c r="J14" s="5"/>
      <c r="K14" s="5"/>
      <c r="L14" s="116"/>
      <c r="M14" s="5"/>
      <c r="N14" s="6"/>
      <c r="O14" s="5"/>
      <c r="P14" s="5"/>
      <c r="Q14" s="5"/>
      <c r="R14" s="116"/>
      <c r="S14" s="5"/>
      <c r="T14" s="6"/>
      <c r="U14" s="5"/>
      <c r="V14" s="5"/>
      <c r="W14" s="5"/>
      <c r="Y14" s="66"/>
      <c r="Z14" s="67"/>
      <c r="AA14" s="66"/>
      <c r="AB14" s="66"/>
    </row>
    <row r="15" spans="1:28" s="2" customFormat="1" ht="17.399999999999999">
      <c r="A15" s="10" t="s">
        <v>1</v>
      </c>
      <c r="B15" s="11" t="s">
        <v>37</v>
      </c>
      <c r="C15" s="11" t="s">
        <v>2</v>
      </c>
      <c r="D15" s="11" t="s">
        <v>6</v>
      </c>
      <c r="E15" s="11" t="s">
        <v>3</v>
      </c>
      <c r="F15" s="107"/>
      <c r="G15" s="10" t="s">
        <v>1</v>
      </c>
      <c r="H15" s="11" t="s">
        <v>2</v>
      </c>
      <c r="I15" s="11" t="s">
        <v>21</v>
      </c>
      <c r="J15" s="11" t="s">
        <v>12</v>
      </c>
      <c r="K15" s="11" t="s">
        <v>13</v>
      </c>
      <c r="L15" s="107"/>
      <c r="M15" s="10" t="s">
        <v>1</v>
      </c>
      <c r="N15" s="11" t="s">
        <v>2</v>
      </c>
      <c r="O15" s="11" t="s">
        <v>21</v>
      </c>
      <c r="P15" s="11" t="s">
        <v>12</v>
      </c>
      <c r="Q15" s="11" t="s">
        <v>13</v>
      </c>
      <c r="R15" s="107"/>
      <c r="S15" s="10" t="s">
        <v>1</v>
      </c>
      <c r="T15" s="11" t="s">
        <v>2</v>
      </c>
      <c r="U15" s="11" t="s">
        <v>21</v>
      </c>
      <c r="V15" s="11" t="s">
        <v>12</v>
      </c>
      <c r="W15" s="11" t="s">
        <v>13</v>
      </c>
      <c r="Y15" s="72" t="s">
        <v>71</v>
      </c>
      <c r="Z15" s="73" t="s">
        <v>24</v>
      </c>
      <c r="AA15" s="72" t="s">
        <v>80</v>
      </c>
      <c r="AB15" s="72" t="s">
        <v>81</v>
      </c>
    </row>
    <row r="16" spans="1:28" s="2" customFormat="1" ht="17.399999999999999">
      <c r="A16" s="10" t="s">
        <v>74</v>
      </c>
      <c r="B16" s="24">
        <v>198100</v>
      </c>
      <c r="C16" s="13">
        <f t="shared" ref="C16:C18" si="0">B16*100/119</f>
        <v>166470.58823529413</v>
      </c>
      <c r="D16" s="11">
        <v>14</v>
      </c>
      <c r="E16" s="14">
        <f t="shared" ref="E16:E18" si="1">C16*0.86</f>
        <v>143164.70588235295</v>
      </c>
      <c r="F16" s="107"/>
      <c r="G16" s="10" t="s">
        <v>56</v>
      </c>
      <c r="H16" s="12">
        <f t="shared" ref="H16:H18" si="2">C16</f>
        <v>166470.58823529413</v>
      </c>
      <c r="I16" s="15">
        <v>20</v>
      </c>
      <c r="J16" s="16">
        <f t="shared" ref="J16:J18" si="3">H16+(H16*I16/100)</f>
        <v>199764.70588235295</v>
      </c>
      <c r="K16" s="14">
        <v>199800</v>
      </c>
      <c r="L16" s="107"/>
      <c r="M16" s="10" t="s">
        <v>56</v>
      </c>
      <c r="N16" s="12">
        <f t="shared" ref="N16:N18" si="4">H16</f>
        <v>166470.58823529413</v>
      </c>
      <c r="O16" s="15">
        <v>22</v>
      </c>
      <c r="P16" s="16">
        <f t="shared" ref="P16:P18" si="5">N16+(N16*O16/100)</f>
        <v>203094.11764705883</v>
      </c>
      <c r="Q16" s="14">
        <v>203100</v>
      </c>
      <c r="R16" s="107"/>
      <c r="S16" s="10" t="s">
        <v>56</v>
      </c>
      <c r="T16" s="12">
        <f t="shared" ref="T16:T20" si="6">N16</f>
        <v>166470.58823529413</v>
      </c>
      <c r="U16" s="15">
        <v>7.7</v>
      </c>
      <c r="V16" s="16">
        <f t="shared" ref="V16:V20" si="7">T16+(T16*U16/100)</f>
        <v>179288.82352941178</v>
      </c>
      <c r="W16" s="14">
        <v>179300</v>
      </c>
      <c r="Y16" s="57">
        <v>198100</v>
      </c>
      <c r="Z16" s="74"/>
      <c r="AA16" s="63">
        <f t="shared" ref="AA16:AA18" si="8">Y16+(Y16*Z16)</f>
        <v>198100</v>
      </c>
      <c r="AB16" s="130"/>
    </row>
    <row r="17" spans="1:28" s="2" customFormat="1" ht="17.399999999999999">
      <c r="A17" s="10" t="s">
        <v>75</v>
      </c>
      <c r="B17" s="24">
        <v>203600</v>
      </c>
      <c r="C17" s="13">
        <f t="shared" si="0"/>
        <v>171092.43697478992</v>
      </c>
      <c r="D17" s="11">
        <v>14</v>
      </c>
      <c r="E17" s="14">
        <f t="shared" si="1"/>
        <v>147139.49579831932</v>
      </c>
      <c r="F17" s="107"/>
      <c r="G17" s="10" t="s">
        <v>58</v>
      </c>
      <c r="H17" s="12">
        <f t="shared" si="2"/>
        <v>171092.43697478992</v>
      </c>
      <c r="I17" s="15">
        <v>20</v>
      </c>
      <c r="J17" s="16">
        <f t="shared" si="3"/>
        <v>205310.9243697479</v>
      </c>
      <c r="K17" s="14">
        <v>205350</v>
      </c>
      <c r="L17" s="107"/>
      <c r="M17" s="10" t="s">
        <v>58</v>
      </c>
      <c r="N17" s="12">
        <f t="shared" si="4"/>
        <v>171092.43697478992</v>
      </c>
      <c r="O17" s="15">
        <v>22</v>
      </c>
      <c r="P17" s="16">
        <f t="shared" si="5"/>
        <v>208732.77310924372</v>
      </c>
      <c r="Q17" s="14">
        <v>208750</v>
      </c>
      <c r="R17" s="107"/>
      <c r="S17" s="10" t="s">
        <v>58</v>
      </c>
      <c r="T17" s="12">
        <f t="shared" si="6"/>
        <v>171092.43697478992</v>
      </c>
      <c r="U17" s="15">
        <v>7.7</v>
      </c>
      <c r="V17" s="16">
        <f t="shared" si="7"/>
        <v>184266.55462184874</v>
      </c>
      <c r="W17" s="14">
        <v>184300</v>
      </c>
      <c r="Y17" s="57">
        <v>203600</v>
      </c>
      <c r="Z17" s="74"/>
      <c r="AA17" s="63">
        <f t="shared" si="8"/>
        <v>203600</v>
      </c>
      <c r="AB17" s="130"/>
    </row>
    <row r="18" spans="1:28" s="2" customFormat="1" ht="17.399999999999999">
      <c r="A18" s="10" t="s">
        <v>76</v>
      </c>
      <c r="B18" s="24">
        <v>203600</v>
      </c>
      <c r="C18" s="13">
        <f t="shared" si="0"/>
        <v>171092.43697478992</v>
      </c>
      <c r="D18" s="11">
        <v>14</v>
      </c>
      <c r="E18" s="14">
        <f t="shared" si="1"/>
        <v>147139.49579831932</v>
      </c>
      <c r="F18" s="107"/>
      <c r="G18" s="10" t="s">
        <v>57</v>
      </c>
      <c r="H18" s="12">
        <f t="shared" si="2"/>
        <v>171092.43697478992</v>
      </c>
      <c r="I18" s="15">
        <v>20</v>
      </c>
      <c r="J18" s="16">
        <f t="shared" si="3"/>
        <v>205310.9243697479</v>
      </c>
      <c r="K18" s="14">
        <v>205350</v>
      </c>
      <c r="L18" s="107"/>
      <c r="M18" s="10" t="s">
        <v>57</v>
      </c>
      <c r="N18" s="12">
        <f t="shared" si="4"/>
        <v>171092.43697478992</v>
      </c>
      <c r="O18" s="15">
        <v>22</v>
      </c>
      <c r="P18" s="16">
        <f t="shared" si="5"/>
        <v>208732.77310924372</v>
      </c>
      <c r="Q18" s="14">
        <v>208750</v>
      </c>
      <c r="R18" s="107"/>
      <c r="S18" s="10" t="s">
        <v>57</v>
      </c>
      <c r="T18" s="12">
        <f t="shared" si="6"/>
        <v>171092.43697478992</v>
      </c>
      <c r="U18" s="15">
        <v>7.7</v>
      </c>
      <c r="V18" s="16">
        <f t="shared" si="7"/>
        <v>184266.55462184874</v>
      </c>
      <c r="W18" s="14">
        <v>184300</v>
      </c>
      <c r="Y18" s="57">
        <v>203600</v>
      </c>
      <c r="Z18" s="74"/>
      <c r="AA18" s="63">
        <f t="shared" si="8"/>
        <v>203600</v>
      </c>
      <c r="AB18" s="130"/>
    </row>
    <row r="19" spans="1:28" s="2" customFormat="1" ht="17.399999999999999">
      <c r="A19" s="10" t="s">
        <v>77</v>
      </c>
      <c r="B19" s="24">
        <v>209100</v>
      </c>
      <c r="C19" s="13">
        <f t="shared" ref="C19:C20" si="9">B19*100/119</f>
        <v>175714.28571428571</v>
      </c>
      <c r="D19" s="11">
        <v>14</v>
      </c>
      <c r="E19" s="14">
        <f t="shared" ref="E19:E20" si="10">C19*0.86</f>
        <v>151114.28571428571</v>
      </c>
      <c r="F19" s="105"/>
      <c r="G19" s="10" t="s">
        <v>4</v>
      </c>
      <c r="H19" s="12">
        <f t="shared" ref="H19:H20" si="11">C19</f>
        <v>175714.28571428571</v>
      </c>
      <c r="I19" s="15">
        <v>20</v>
      </c>
      <c r="J19" s="16">
        <f t="shared" ref="J19:J20" si="12">H19+(H19*I19/100)</f>
        <v>210857.14285714284</v>
      </c>
      <c r="K19" s="14">
        <v>210900</v>
      </c>
      <c r="L19" s="105"/>
      <c r="M19" s="10" t="s">
        <v>4</v>
      </c>
      <c r="N19" s="12">
        <f t="shared" ref="N19:N20" si="13">H19</f>
        <v>175714.28571428571</v>
      </c>
      <c r="O19" s="15">
        <v>22</v>
      </c>
      <c r="P19" s="16">
        <f t="shared" ref="P19:P20" si="14">N19+(N19*O19/100)</f>
        <v>214371.42857142858</v>
      </c>
      <c r="Q19" s="14">
        <v>214400</v>
      </c>
      <c r="R19" s="105"/>
      <c r="S19" s="10" t="s">
        <v>4</v>
      </c>
      <c r="T19" s="12">
        <f t="shared" si="6"/>
        <v>175714.28571428571</v>
      </c>
      <c r="U19" s="15">
        <v>7.7</v>
      </c>
      <c r="V19" s="16">
        <f t="shared" si="7"/>
        <v>189244.28571428571</v>
      </c>
      <c r="W19" s="14">
        <v>189250</v>
      </c>
      <c r="Y19" s="57">
        <v>209100</v>
      </c>
      <c r="Z19" s="74"/>
      <c r="AA19" s="63">
        <f>Y19+(Y19*Z19)</f>
        <v>209100</v>
      </c>
      <c r="AB19" s="130"/>
    </row>
    <row r="20" spans="1:28" s="2" customFormat="1" ht="17.399999999999999">
      <c r="A20" s="10" t="s">
        <v>78</v>
      </c>
      <c r="B20" s="24">
        <v>209100</v>
      </c>
      <c r="C20" s="13">
        <f t="shared" si="9"/>
        <v>175714.28571428571</v>
      </c>
      <c r="D20" s="11">
        <v>14</v>
      </c>
      <c r="E20" s="14">
        <f t="shared" si="10"/>
        <v>151114.28571428571</v>
      </c>
      <c r="F20" s="105"/>
      <c r="G20" s="10" t="s">
        <v>78</v>
      </c>
      <c r="H20" s="12">
        <f t="shared" si="11"/>
        <v>175714.28571428571</v>
      </c>
      <c r="I20" s="15">
        <v>20</v>
      </c>
      <c r="J20" s="16">
        <f t="shared" si="12"/>
        <v>210857.14285714284</v>
      </c>
      <c r="K20" s="14">
        <v>210900</v>
      </c>
      <c r="L20" s="105"/>
      <c r="M20" s="10" t="s">
        <v>78</v>
      </c>
      <c r="N20" s="12">
        <f t="shared" si="13"/>
        <v>175714.28571428571</v>
      </c>
      <c r="O20" s="15">
        <v>22</v>
      </c>
      <c r="P20" s="16">
        <f t="shared" si="14"/>
        <v>214371.42857142858</v>
      </c>
      <c r="Q20" s="14">
        <v>214400</v>
      </c>
      <c r="R20" s="105"/>
      <c r="S20" s="10" t="s">
        <v>78</v>
      </c>
      <c r="T20" s="12">
        <f t="shared" si="6"/>
        <v>175714.28571428571</v>
      </c>
      <c r="U20" s="15">
        <v>7.7</v>
      </c>
      <c r="V20" s="16">
        <f t="shared" si="7"/>
        <v>189244.28571428571</v>
      </c>
      <c r="W20" s="14">
        <v>189250</v>
      </c>
      <c r="Y20" s="57">
        <v>209100</v>
      </c>
      <c r="Z20" s="74"/>
      <c r="AA20" s="63">
        <f t="shared" ref="AA20" si="15">Y20+(Y20*Z20)</f>
        <v>209100</v>
      </c>
      <c r="AB20" s="130"/>
    </row>
    <row r="21" spans="1:28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Y21" s="60"/>
      <c r="Z21" s="59"/>
      <c r="AA21" s="60"/>
      <c r="AB21" s="60"/>
    </row>
    <row r="22" spans="1:28">
      <c r="A22" s="121"/>
      <c r="B22" s="121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Y22" s="142"/>
      <c r="Z22" s="142"/>
      <c r="AA22" s="142"/>
      <c r="AB22" s="142"/>
    </row>
    <row r="23" spans="1:28" ht="18">
      <c r="B23" s="3"/>
      <c r="C23" s="3"/>
      <c r="D23" s="3"/>
      <c r="E23" s="3"/>
      <c r="F23" s="3"/>
      <c r="G23" s="143" t="s">
        <v>10</v>
      </c>
      <c r="H23" s="143"/>
      <c r="I23" s="143"/>
      <c r="J23" s="143"/>
      <c r="K23" s="143"/>
      <c r="L23" s="100"/>
      <c r="M23" s="143" t="s">
        <v>14</v>
      </c>
      <c r="N23" s="143"/>
      <c r="O23" s="143"/>
      <c r="P23" s="143"/>
      <c r="Q23" s="143"/>
      <c r="R23" s="100"/>
      <c r="S23" s="143" t="s">
        <v>67</v>
      </c>
      <c r="T23" s="143"/>
      <c r="U23" s="143"/>
      <c r="V23" s="143"/>
      <c r="W23" s="143"/>
      <c r="Y23" s="60"/>
      <c r="Z23" s="59"/>
      <c r="AA23" s="60"/>
      <c r="AB23" s="60"/>
    </row>
    <row r="24" spans="1:28" ht="31.2" customHeight="1">
      <c r="A24" s="133" t="s">
        <v>91</v>
      </c>
      <c r="B24" s="134"/>
      <c r="C24" s="134"/>
      <c r="D24" s="134"/>
      <c r="E24" s="135"/>
      <c r="F24" s="3"/>
      <c r="G24" s="133" t="s">
        <v>91</v>
      </c>
      <c r="H24" s="134"/>
      <c r="I24" s="134"/>
      <c r="J24" s="134"/>
      <c r="K24" s="135"/>
      <c r="L24" s="115"/>
      <c r="M24" s="133" t="s">
        <v>91</v>
      </c>
      <c r="N24" s="134"/>
      <c r="O24" s="134"/>
      <c r="P24" s="134"/>
      <c r="Q24" s="135"/>
      <c r="R24" s="115"/>
      <c r="S24" s="133" t="s">
        <v>91</v>
      </c>
      <c r="T24" s="134"/>
      <c r="U24" s="134"/>
      <c r="V24" s="134"/>
      <c r="W24" s="135"/>
      <c r="Y24" s="60"/>
      <c r="Z24" s="59"/>
      <c r="AA24" s="60"/>
      <c r="AB24" s="60"/>
    </row>
    <row r="25" spans="1:28" ht="30">
      <c r="A25" s="136"/>
      <c r="B25" s="137"/>
      <c r="C25" s="137"/>
      <c r="D25" s="137"/>
      <c r="E25" s="138"/>
      <c r="F25" s="3"/>
      <c r="G25" s="136"/>
      <c r="H25" s="137"/>
      <c r="I25" s="137"/>
      <c r="J25" s="137"/>
      <c r="K25" s="138"/>
      <c r="L25" s="115"/>
      <c r="M25" s="136"/>
      <c r="N25" s="137"/>
      <c r="O25" s="137"/>
      <c r="P25" s="137"/>
      <c r="Q25" s="138"/>
      <c r="R25" s="115"/>
      <c r="S25" s="136"/>
      <c r="T25" s="137"/>
      <c r="U25" s="137"/>
      <c r="V25" s="137"/>
      <c r="W25" s="138"/>
      <c r="Y25" s="60"/>
      <c r="Z25" s="59"/>
      <c r="AA25" s="60"/>
      <c r="AB25" s="60"/>
    </row>
    <row r="26" spans="1:28" ht="18">
      <c r="A26" s="139" t="s">
        <v>51</v>
      </c>
      <c r="B26" s="140"/>
      <c r="C26" s="140"/>
      <c r="D26" s="140"/>
      <c r="E26" s="141"/>
      <c r="F26" s="3"/>
      <c r="G26" s="139" t="s">
        <v>23</v>
      </c>
      <c r="H26" s="140"/>
      <c r="I26" s="140"/>
      <c r="J26" s="140"/>
      <c r="K26" s="141"/>
      <c r="L26" s="117"/>
      <c r="M26" s="139" t="s">
        <v>23</v>
      </c>
      <c r="N26" s="140"/>
      <c r="O26" s="140"/>
      <c r="P26" s="140"/>
      <c r="Q26" s="141"/>
      <c r="R26" s="117"/>
      <c r="S26" s="139" t="s">
        <v>23</v>
      </c>
      <c r="T26" s="140"/>
      <c r="U26" s="140"/>
      <c r="V26" s="140"/>
      <c r="W26" s="141"/>
      <c r="Y26" s="60"/>
      <c r="Z26" s="59"/>
      <c r="AA26" s="60"/>
      <c r="AB26" s="60"/>
    </row>
    <row r="27" spans="1:28">
      <c r="A27" s="5"/>
      <c r="B27" s="6"/>
      <c r="C27" s="5"/>
      <c r="D27" s="5"/>
      <c r="E27" s="5"/>
      <c r="F27" s="3"/>
      <c r="G27" s="5"/>
      <c r="H27" s="6"/>
      <c r="I27" s="5"/>
      <c r="J27" s="5"/>
      <c r="K27" s="5"/>
      <c r="L27" s="116"/>
      <c r="M27" s="5"/>
      <c r="N27" s="6"/>
      <c r="O27" s="5"/>
      <c r="P27" s="5"/>
      <c r="Q27" s="5"/>
      <c r="R27" s="116"/>
      <c r="S27" s="5"/>
      <c r="T27" s="6"/>
      <c r="U27" s="5"/>
      <c r="V27" s="5"/>
      <c r="W27" s="5"/>
      <c r="Y27" s="60"/>
      <c r="Z27" s="77"/>
      <c r="AA27" s="60"/>
      <c r="AB27" s="60"/>
    </row>
    <row r="28" spans="1:28" ht="17.399999999999999">
      <c r="A28" s="10" t="s">
        <v>1</v>
      </c>
      <c r="B28" s="11" t="s">
        <v>37</v>
      </c>
      <c r="C28" s="11" t="s">
        <v>2</v>
      </c>
      <c r="D28" s="11" t="s">
        <v>6</v>
      </c>
      <c r="E28" s="11" t="s">
        <v>3</v>
      </c>
      <c r="F28" s="3"/>
      <c r="G28" s="10" t="s">
        <v>1</v>
      </c>
      <c r="H28" s="11" t="s">
        <v>2</v>
      </c>
      <c r="I28" s="11" t="s">
        <v>21</v>
      </c>
      <c r="J28" s="11" t="s">
        <v>12</v>
      </c>
      <c r="K28" s="11" t="s">
        <v>13</v>
      </c>
      <c r="L28" s="107"/>
      <c r="M28" s="10" t="s">
        <v>1</v>
      </c>
      <c r="N28" s="11" t="s">
        <v>2</v>
      </c>
      <c r="O28" s="11" t="s">
        <v>21</v>
      </c>
      <c r="P28" s="11" t="s">
        <v>12</v>
      </c>
      <c r="Q28" s="11" t="s">
        <v>13</v>
      </c>
      <c r="R28" s="107"/>
      <c r="S28" s="10" t="s">
        <v>1</v>
      </c>
      <c r="T28" s="11" t="s">
        <v>2</v>
      </c>
      <c r="U28" s="11" t="s">
        <v>21</v>
      </c>
      <c r="V28" s="11" t="s">
        <v>12</v>
      </c>
      <c r="W28" s="11" t="s">
        <v>13</v>
      </c>
      <c r="Y28" s="60"/>
      <c r="Z28" s="77"/>
      <c r="AA28" s="60"/>
      <c r="AB28" s="60"/>
    </row>
    <row r="29" spans="1:28" ht="17.399999999999999">
      <c r="A29" s="10" t="s">
        <v>74</v>
      </c>
      <c r="B29" s="24">
        <v>198100</v>
      </c>
      <c r="C29" s="13">
        <f t="shared" ref="C29:C33" si="16">B29*100/119</f>
        <v>166470.58823529413</v>
      </c>
      <c r="D29" s="11">
        <v>12</v>
      </c>
      <c r="E29" s="14">
        <f>C29*0.88</f>
        <v>146494.11764705883</v>
      </c>
      <c r="F29" s="3"/>
      <c r="G29" s="10" t="s">
        <v>56</v>
      </c>
      <c r="H29" s="12">
        <f t="shared" ref="H29:H33" si="17">C29</f>
        <v>166470.58823529413</v>
      </c>
      <c r="I29" s="15">
        <v>20</v>
      </c>
      <c r="J29" s="16">
        <f t="shared" ref="J29:J33" si="18">H29+(H29*I29/100)</f>
        <v>199764.70588235295</v>
      </c>
      <c r="K29" s="14"/>
      <c r="L29" s="107"/>
      <c r="M29" s="10" t="s">
        <v>56</v>
      </c>
      <c r="N29" s="12">
        <f t="shared" ref="N29:N33" si="19">H29</f>
        <v>166470.58823529413</v>
      </c>
      <c r="O29" s="15">
        <v>22</v>
      </c>
      <c r="P29" s="16">
        <f t="shared" ref="P29:P33" si="20">N29+(N29*O29/100)</f>
        <v>203094.11764705883</v>
      </c>
      <c r="Q29" s="14"/>
      <c r="R29" s="107"/>
      <c r="S29" s="10" t="s">
        <v>56</v>
      </c>
      <c r="T29" s="12">
        <f t="shared" ref="T29:T33" si="21">N29</f>
        <v>166470.58823529413</v>
      </c>
      <c r="U29" s="15">
        <v>7.7</v>
      </c>
      <c r="V29" s="16">
        <f t="shared" ref="V29:V33" si="22">T29+(T29*U29/100)</f>
        <v>179288.82352941178</v>
      </c>
      <c r="W29" s="14"/>
      <c r="Y29" s="60"/>
      <c r="Z29" s="77"/>
      <c r="AA29" s="60"/>
      <c r="AB29" s="60"/>
    </row>
    <row r="30" spans="1:28" ht="17.399999999999999">
      <c r="A30" s="10" t="s">
        <v>75</v>
      </c>
      <c r="B30" s="24">
        <v>203600</v>
      </c>
      <c r="C30" s="13">
        <f t="shared" si="16"/>
        <v>171092.43697478992</v>
      </c>
      <c r="D30" s="11">
        <v>12</v>
      </c>
      <c r="E30" s="14">
        <f>C30*0.88</f>
        <v>150561.34453781514</v>
      </c>
      <c r="F30" s="3"/>
      <c r="G30" s="10" t="s">
        <v>58</v>
      </c>
      <c r="H30" s="12">
        <f t="shared" si="17"/>
        <v>171092.43697478992</v>
      </c>
      <c r="I30" s="15">
        <v>20</v>
      </c>
      <c r="J30" s="16">
        <f t="shared" si="18"/>
        <v>205310.9243697479</v>
      </c>
      <c r="K30" s="14"/>
      <c r="L30" s="107"/>
      <c r="M30" s="10" t="s">
        <v>58</v>
      </c>
      <c r="N30" s="12">
        <f t="shared" si="19"/>
        <v>171092.43697478992</v>
      </c>
      <c r="O30" s="15">
        <v>22</v>
      </c>
      <c r="P30" s="16">
        <f t="shared" si="20"/>
        <v>208732.77310924372</v>
      </c>
      <c r="Q30" s="14"/>
      <c r="R30" s="107"/>
      <c r="S30" s="10" t="s">
        <v>58</v>
      </c>
      <c r="T30" s="12">
        <f t="shared" si="21"/>
        <v>171092.43697478992</v>
      </c>
      <c r="U30" s="15">
        <v>7.7</v>
      </c>
      <c r="V30" s="16">
        <f t="shared" si="22"/>
        <v>184266.55462184874</v>
      </c>
      <c r="W30" s="14"/>
      <c r="Y30" s="60"/>
      <c r="Z30" s="77"/>
      <c r="AA30" s="60"/>
      <c r="AB30" s="60"/>
    </row>
    <row r="31" spans="1:28" ht="16.8">
      <c r="A31" s="10" t="s">
        <v>76</v>
      </c>
      <c r="B31" s="24">
        <v>203600</v>
      </c>
      <c r="C31" s="13">
        <f t="shared" si="16"/>
        <v>171092.43697478992</v>
      </c>
      <c r="D31" s="11">
        <v>12</v>
      </c>
      <c r="E31" s="14">
        <f>C31*0.88</f>
        <v>150561.34453781514</v>
      </c>
      <c r="F31" s="3"/>
      <c r="G31" s="10" t="s">
        <v>57</v>
      </c>
      <c r="H31" s="12">
        <f t="shared" si="17"/>
        <v>171092.43697478992</v>
      </c>
      <c r="I31" s="15">
        <v>20</v>
      </c>
      <c r="J31" s="16">
        <f t="shared" si="18"/>
        <v>205310.9243697479</v>
      </c>
      <c r="K31" s="14"/>
      <c r="L31" s="107"/>
      <c r="M31" s="10" t="s">
        <v>57</v>
      </c>
      <c r="N31" s="12">
        <f t="shared" si="19"/>
        <v>171092.43697478992</v>
      </c>
      <c r="O31" s="15">
        <v>22</v>
      </c>
      <c r="P31" s="16">
        <f t="shared" si="20"/>
        <v>208732.77310924372</v>
      </c>
      <c r="Q31" s="14"/>
      <c r="R31" s="107"/>
      <c r="S31" s="10" t="s">
        <v>57</v>
      </c>
      <c r="T31" s="12">
        <f t="shared" si="21"/>
        <v>171092.43697478992</v>
      </c>
      <c r="U31" s="15">
        <v>7.7</v>
      </c>
      <c r="V31" s="16">
        <f t="shared" si="22"/>
        <v>184266.55462184874</v>
      </c>
      <c r="W31" s="14"/>
      <c r="Y31" s="60"/>
      <c r="Z31" s="77"/>
      <c r="AA31" s="60"/>
      <c r="AB31" s="60"/>
    </row>
    <row r="32" spans="1:28" ht="16.8">
      <c r="A32" s="10" t="s">
        <v>77</v>
      </c>
      <c r="B32" s="24">
        <v>209100</v>
      </c>
      <c r="C32" s="13">
        <f t="shared" si="16"/>
        <v>175714.28571428571</v>
      </c>
      <c r="D32" s="11">
        <v>12</v>
      </c>
      <c r="E32" s="14">
        <f>C32*0.88</f>
        <v>154628.57142857142</v>
      </c>
      <c r="F32" s="3"/>
      <c r="G32" s="10" t="s">
        <v>4</v>
      </c>
      <c r="H32" s="12">
        <f t="shared" si="17"/>
        <v>175714.28571428571</v>
      </c>
      <c r="I32" s="15">
        <v>20</v>
      </c>
      <c r="J32" s="16">
        <f t="shared" si="18"/>
        <v>210857.14285714284</v>
      </c>
      <c r="K32" s="14"/>
      <c r="L32" s="105"/>
      <c r="M32" s="10" t="s">
        <v>4</v>
      </c>
      <c r="N32" s="12">
        <f t="shared" si="19"/>
        <v>175714.28571428571</v>
      </c>
      <c r="O32" s="15">
        <v>22</v>
      </c>
      <c r="P32" s="16">
        <f t="shared" si="20"/>
        <v>214371.42857142858</v>
      </c>
      <c r="Q32" s="14"/>
      <c r="R32" s="105"/>
      <c r="S32" s="10" t="s">
        <v>4</v>
      </c>
      <c r="T32" s="12">
        <f t="shared" si="21"/>
        <v>175714.28571428571</v>
      </c>
      <c r="U32" s="15">
        <v>7.7</v>
      </c>
      <c r="V32" s="16">
        <f t="shared" si="22"/>
        <v>189244.28571428571</v>
      </c>
      <c r="W32" s="14"/>
      <c r="Y32" s="60"/>
      <c r="Z32" s="59"/>
      <c r="AA32" s="60"/>
      <c r="AB32" s="60"/>
    </row>
    <row r="33" spans="1:28" ht="16.8">
      <c r="A33" s="10" t="s">
        <v>78</v>
      </c>
      <c r="B33" s="24">
        <v>209100</v>
      </c>
      <c r="C33" s="13">
        <f t="shared" si="16"/>
        <v>175714.28571428571</v>
      </c>
      <c r="D33" s="11">
        <v>12</v>
      </c>
      <c r="E33" s="14">
        <f>C33*0.88</f>
        <v>154628.57142857142</v>
      </c>
      <c r="F33" s="3"/>
      <c r="G33" s="10" t="s">
        <v>78</v>
      </c>
      <c r="H33" s="12">
        <f t="shared" si="17"/>
        <v>175714.28571428571</v>
      </c>
      <c r="I33" s="15">
        <v>20</v>
      </c>
      <c r="J33" s="16">
        <f t="shared" si="18"/>
        <v>210857.14285714284</v>
      </c>
      <c r="K33" s="14"/>
      <c r="L33" s="105"/>
      <c r="M33" s="10" t="s">
        <v>78</v>
      </c>
      <c r="N33" s="12">
        <f t="shared" si="19"/>
        <v>175714.28571428571</v>
      </c>
      <c r="O33" s="15">
        <v>22</v>
      </c>
      <c r="P33" s="16">
        <f t="shared" si="20"/>
        <v>214371.42857142858</v>
      </c>
      <c r="Q33" s="14"/>
      <c r="R33" s="105"/>
      <c r="S33" s="10" t="s">
        <v>78</v>
      </c>
      <c r="T33" s="12">
        <f t="shared" si="21"/>
        <v>175714.28571428571</v>
      </c>
      <c r="U33" s="15">
        <v>7.7</v>
      </c>
      <c r="V33" s="16">
        <f t="shared" si="22"/>
        <v>189244.28571428571</v>
      </c>
      <c r="W33" s="14"/>
      <c r="Y33" s="60"/>
      <c r="Z33" s="59"/>
      <c r="AA33" s="60"/>
      <c r="AB33" s="60"/>
    </row>
    <row r="34" spans="1:28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Y34" s="60"/>
      <c r="Z34" s="59"/>
      <c r="AA34" s="60"/>
      <c r="AB34" s="60"/>
    </row>
    <row r="35" spans="1:28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Y35" s="60"/>
      <c r="Z35" s="59"/>
      <c r="AA35" s="60"/>
      <c r="AB35" s="60"/>
    </row>
    <row r="36" spans="1:28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Y36" s="60"/>
      <c r="Z36" s="59"/>
      <c r="AA36" s="60"/>
      <c r="AB36" s="60"/>
    </row>
    <row r="37" spans="1:28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Y37" s="60"/>
      <c r="Z37" s="59"/>
      <c r="AA37" s="60"/>
      <c r="AB37" s="60"/>
    </row>
    <row r="38" spans="1:2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Y38" s="60"/>
      <c r="Z38" s="59"/>
      <c r="AA38" s="60"/>
      <c r="AB38" s="60"/>
    </row>
    <row r="39" spans="1:28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Y39" s="60"/>
      <c r="Z39" s="59"/>
      <c r="AA39" s="60"/>
      <c r="AB39" s="60"/>
    </row>
    <row r="40" spans="1:28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Y40" s="60"/>
      <c r="Z40" s="59"/>
      <c r="AA40" s="60"/>
      <c r="AB40" s="60"/>
    </row>
    <row r="41" spans="1:28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Y41" s="60"/>
      <c r="Z41" s="59"/>
      <c r="AA41" s="60"/>
      <c r="AB41" s="60"/>
    </row>
    <row r="42" spans="1:28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Y42" s="60"/>
      <c r="Z42" s="59"/>
      <c r="AA42" s="60"/>
      <c r="AB42" s="60"/>
    </row>
    <row r="43" spans="1:28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Y43" s="60"/>
      <c r="Z43" s="59"/>
      <c r="AA43" s="60"/>
      <c r="AB43" s="60"/>
    </row>
    <row r="44" spans="1:28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Y44" s="60"/>
      <c r="Z44" s="59"/>
      <c r="AA44" s="60"/>
      <c r="AB44" s="60"/>
    </row>
    <row r="45" spans="1:28">
      <c r="Y45" s="60"/>
      <c r="Z45" s="59"/>
      <c r="AA45" s="60"/>
      <c r="AB45" s="60"/>
    </row>
    <row r="46" spans="1:28">
      <c r="Y46" s="60"/>
      <c r="Z46" s="59"/>
      <c r="AA46" s="60"/>
      <c r="AB46" s="60"/>
    </row>
    <row r="47" spans="1:28">
      <c r="Y47" s="60"/>
      <c r="Z47" s="59"/>
      <c r="AA47" s="60"/>
      <c r="AB47" s="60"/>
    </row>
    <row r="48" spans="1:28">
      <c r="Y48" s="60"/>
      <c r="Z48" s="59"/>
      <c r="AA48" s="60"/>
      <c r="AB48" s="60"/>
    </row>
    <row r="49" spans="25:28">
      <c r="Y49" s="60"/>
      <c r="Z49" s="59"/>
      <c r="AA49" s="60"/>
      <c r="AB49" s="60"/>
    </row>
    <row r="50" spans="25:28">
      <c r="Y50" s="60"/>
      <c r="Z50" s="59"/>
      <c r="AA50" s="60"/>
      <c r="AB50" s="60"/>
    </row>
    <row r="51" spans="25:28">
      <c r="Y51" s="60"/>
      <c r="Z51" s="59"/>
      <c r="AA51" s="60"/>
      <c r="AB51" s="60"/>
    </row>
    <row r="52" spans="25:28">
      <c r="Y52" s="60"/>
      <c r="Z52" s="59"/>
      <c r="AA52" s="60"/>
      <c r="AB52" s="60"/>
    </row>
    <row r="53" spans="25:28">
      <c r="Y53" s="60"/>
      <c r="Z53" s="59"/>
      <c r="AA53" s="60"/>
      <c r="AB53" s="60"/>
    </row>
    <row r="54" spans="25:28">
      <c r="Y54" s="60"/>
      <c r="Z54" s="59"/>
      <c r="AA54" s="60"/>
      <c r="AB54" s="60"/>
    </row>
    <row r="55" spans="25:28">
      <c r="Y55" s="60"/>
      <c r="Z55" s="59"/>
      <c r="AA55" s="60"/>
      <c r="AB55" s="60"/>
    </row>
    <row r="56" spans="25:28">
      <c r="Y56" s="55"/>
      <c r="Z56" s="55"/>
      <c r="AA56" s="56"/>
      <c r="AB56" s="55"/>
    </row>
    <row r="57" spans="25:28">
      <c r="Y57" s="60"/>
      <c r="Z57" s="59"/>
      <c r="AA57" s="60"/>
      <c r="AB57" s="60"/>
    </row>
    <row r="58" spans="25:28">
      <c r="Y58" s="60"/>
      <c r="Z58" s="59"/>
      <c r="AA58" s="60"/>
      <c r="AB58" s="60"/>
    </row>
    <row r="59" spans="25:28">
      <c r="Y59" s="60"/>
      <c r="Z59" s="59"/>
      <c r="AA59" s="60"/>
      <c r="AB59" s="60"/>
    </row>
    <row r="60" spans="25:28">
      <c r="Y60" s="60"/>
      <c r="Z60" s="59"/>
      <c r="AA60" s="60"/>
      <c r="AB60" s="60"/>
    </row>
    <row r="61" spans="25:28">
      <c r="Y61" s="60"/>
      <c r="Z61" s="59"/>
      <c r="AA61" s="60"/>
      <c r="AB61" s="60"/>
    </row>
    <row r="62" spans="25:28">
      <c r="Y62" s="60"/>
      <c r="Z62" s="59"/>
      <c r="AA62" s="60"/>
      <c r="AB62" s="60"/>
    </row>
    <row r="63" spans="25:28">
      <c r="Y63" s="60"/>
      <c r="Z63" s="59"/>
      <c r="AA63" s="60"/>
      <c r="AB63" s="60"/>
    </row>
    <row r="64" spans="25:28">
      <c r="Y64" s="60"/>
      <c r="Z64" s="59"/>
      <c r="AA64" s="60"/>
      <c r="AB64" s="60"/>
    </row>
    <row r="65" spans="25:28">
      <c r="Y65" s="60"/>
      <c r="Z65" s="59"/>
      <c r="AA65" s="60"/>
      <c r="AB65" s="60"/>
    </row>
    <row r="66" spans="25:28">
      <c r="Y66" s="60"/>
      <c r="Z66" s="59"/>
      <c r="AA66" s="60"/>
      <c r="AB66" s="60"/>
    </row>
    <row r="67" spans="25:28">
      <c r="Y67" s="60"/>
      <c r="Z67" s="59"/>
      <c r="AA67" s="60"/>
      <c r="AB67" s="60"/>
    </row>
    <row r="68" spans="25:28">
      <c r="Y68" s="60"/>
      <c r="Z68" s="59"/>
      <c r="AA68" s="60"/>
      <c r="AB68" s="60"/>
    </row>
    <row r="69" spans="25:28">
      <c r="Y69" s="60"/>
      <c r="Z69" s="59"/>
      <c r="AA69" s="60"/>
      <c r="AB69" s="60"/>
    </row>
    <row r="70" spans="25:28">
      <c r="Y70" s="60"/>
      <c r="Z70" s="59"/>
      <c r="AA70" s="60"/>
      <c r="AB70" s="60"/>
    </row>
    <row r="71" spans="25:28">
      <c r="Y71" s="60"/>
      <c r="Z71" s="59"/>
      <c r="AA71" s="60"/>
      <c r="AB71" s="60"/>
    </row>
    <row r="72" spans="25:28">
      <c r="Y72" s="60"/>
      <c r="Z72" s="59"/>
      <c r="AA72" s="60"/>
      <c r="AB72" s="60"/>
    </row>
    <row r="73" spans="25:28">
      <c r="Y73" s="60"/>
      <c r="Z73" s="59"/>
      <c r="AA73" s="60"/>
      <c r="AB73" s="60"/>
    </row>
    <row r="74" spans="25:28">
      <c r="Y74" s="60"/>
      <c r="Z74" s="59"/>
      <c r="AA74" s="60"/>
      <c r="AB74" s="60"/>
    </row>
    <row r="75" spans="25:28">
      <c r="Y75" s="60"/>
      <c r="Z75" s="59"/>
      <c r="AA75" s="60"/>
      <c r="AB75" s="60"/>
    </row>
    <row r="76" spans="25:28">
      <c r="Y76" s="60"/>
      <c r="Z76" s="59"/>
      <c r="AA76" s="60"/>
      <c r="AB76" s="60"/>
    </row>
    <row r="77" spans="25:28">
      <c r="Y77" s="60"/>
      <c r="Z77" s="59"/>
      <c r="AA77" s="60"/>
      <c r="AB77" s="60"/>
    </row>
    <row r="78" spans="25:28">
      <c r="Y78" s="60"/>
      <c r="Z78" s="59"/>
      <c r="AA78" s="60"/>
      <c r="AB78" s="60"/>
    </row>
    <row r="79" spans="25:28">
      <c r="Y79" s="60"/>
      <c r="Z79" s="59"/>
      <c r="AA79" s="60"/>
      <c r="AB79" s="60"/>
    </row>
    <row r="80" spans="25:28">
      <c r="Y80" s="60"/>
      <c r="Z80" s="59"/>
      <c r="AA80" s="60"/>
      <c r="AB80" s="60"/>
    </row>
    <row r="81" spans="25:28">
      <c r="Y81" s="60"/>
      <c r="Z81" s="59"/>
      <c r="AA81" s="60"/>
      <c r="AB81" s="60"/>
    </row>
    <row r="82" spans="25:28">
      <c r="Y82" s="60"/>
      <c r="Z82" s="59"/>
      <c r="AA82" s="60"/>
      <c r="AB82" s="60"/>
    </row>
    <row r="83" spans="25:28">
      <c r="Y83" s="60"/>
      <c r="Z83" s="59"/>
      <c r="AA83" s="60"/>
      <c r="AB83" s="60"/>
    </row>
    <row r="84" spans="25:28">
      <c r="Y84" s="60"/>
      <c r="Z84" s="59"/>
      <c r="AA84" s="60"/>
      <c r="AB84" s="60"/>
    </row>
    <row r="85" spans="25:28">
      <c r="Y85" s="60"/>
      <c r="Z85" s="59"/>
      <c r="AA85" s="60"/>
      <c r="AB85" s="60"/>
    </row>
    <row r="86" spans="25:28">
      <c r="Y86" s="60"/>
      <c r="Z86" s="59"/>
      <c r="AA86" s="60"/>
      <c r="AB86" s="60"/>
    </row>
    <row r="87" spans="25:28">
      <c r="Y87" s="60"/>
      <c r="Z87" s="59"/>
      <c r="AA87" s="60"/>
      <c r="AB87" s="60"/>
    </row>
    <row r="88" spans="25:28">
      <c r="Y88" s="60"/>
      <c r="Z88" s="59"/>
      <c r="AA88" s="60"/>
      <c r="AB88" s="60"/>
    </row>
    <row r="89" spans="25:28">
      <c r="Y89" s="58"/>
      <c r="Z89" s="59"/>
      <c r="AA89" s="60"/>
      <c r="AB89" s="60"/>
    </row>
    <row r="90" spans="25:28">
      <c r="Y90" s="55"/>
      <c r="Z90" s="55"/>
      <c r="AA90" s="56"/>
      <c r="AB90" s="55"/>
    </row>
    <row r="91" spans="25:28">
      <c r="Y91" s="60"/>
      <c r="Z91" s="59"/>
      <c r="AA91" s="60"/>
      <c r="AB91" s="60"/>
    </row>
    <row r="92" spans="25:28">
      <c r="Y92" s="60"/>
      <c r="Z92" s="59"/>
      <c r="AA92" s="60"/>
      <c r="AB92" s="60"/>
    </row>
    <row r="93" spans="25:28">
      <c r="Y93" s="60"/>
      <c r="Z93" s="59"/>
      <c r="AA93" s="60"/>
      <c r="AB93" s="60"/>
    </row>
    <row r="94" spans="25:28">
      <c r="Y94" s="60"/>
      <c r="Z94" s="59"/>
      <c r="AA94" s="60"/>
      <c r="AB94" s="60"/>
    </row>
    <row r="95" spans="25:28">
      <c r="Y95" s="60"/>
      <c r="Z95" s="59"/>
      <c r="AA95" s="60"/>
      <c r="AB95" s="60"/>
    </row>
    <row r="96" spans="25:28">
      <c r="Y96" s="60"/>
      <c r="Z96" s="59"/>
      <c r="AA96" s="60"/>
      <c r="AB96" s="60"/>
    </row>
    <row r="97" spans="25:28">
      <c r="Y97" s="55"/>
      <c r="Z97" s="55"/>
      <c r="AA97" s="56"/>
      <c r="AB97" s="55"/>
    </row>
    <row r="98" spans="25:28">
      <c r="Y98" s="60"/>
      <c r="Z98" s="59"/>
      <c r="AA98" s="60"/>
      <c r="AB98" s="60"/>
    </row>
    <row r="99" spans="25:28">
      <c r="Y99" s="68"/>
      <c r="Z99" s="69"/>
      <c r="AA99" s="68"/>
      <c r="AB99" s="68"/>
    </row>
    <row r="100" spans="25:28">
      <c r="Y100" s="68"/>
      <c r="Z100" s="69"/>
      <c r="AA100" s="68"/>
      <c r="AB100" s="68"/>
    </row>
    <row r="101" spans="25:28">
      <c r="Y101" s="68"/>
      <c r="Z101" s="69"/>
      <c r="AA101" s="68"/>
      <c r="AB101" s="68"/>
    </row>
    <row r="102" spans="25:28">
      <c r="Y102" s="68"/>
      <c r="Z102" s="69"/>
      <c r="AA102" s="68"/>
      <c r="AB102" s="68"/>
    </row>
    <row r="103" spans="25:28">
      <c r="Y103" s="60"/>
      <c r="Z103" s="59"/>
      <c r="AA103" s="60"/>
      <c r="AB103" s="60"/>
    </row>
    <row r="104" spans="25:28">
      <c r="Y104" s="60"/>
      <c r="Z104" s="59"/>
      <c r="AA104" s="60"/>
      <c r="AB104" s="60"/>
    </row>
    <row r="105" spans="25:28">
      <c r="Y105" s="60"/>
      <c r="Z105" s="59"/>
      <c r="AA105" s="60"/>
      <c r="AB105" s="60"/>
    </row>
    <row r="106" spans="25:28">
      <c r="Y106" s="60"/>
      <c r="Z106" s="59"/>
      <c r="AA106" s="60"/>
      <c r="AB106" s="60"/>
    </row>
    <row r="107" spans="25:28">
      <c r="Y107" s="60"/>
      <c r="Z107" s="59"/>
      <c r="AA107" s="60"/>
      <c r="AB107" s="60"/>
    </row>
    <row r="108" spans="25:28">
      <c r="Y108" s="60"/>
      <c r="Z108" s="59"/>
      <c r="AA108" s="60"/>
      <c r="AB108" s="60"/>
    </row>
    <row r="109" spans="25:28">
      <c r="Y109" s="60"/>
      <c r="Z109" s="59"/>
      <c r="AA109" s="60"/>
      <c r="AB109" s="60"/>
    </row>
    <row r="110" spans="25:28">
      <c r="Y110" s="60"/>
      <c r="Z110" s="59"/>
      <c r="AA110" s="60"/>
      <c r="AB110" s="60"/>
    </row>
    <row r="111" spans="25:28">
      <c r="Y111" s="60"/>
      <c r="Z111" s="59"/>
      <c r="AA111" s="60"/>
      <c r="AB111" s="60"/>
    </row>
    <row r="112" spans="25:28">
      <c r="Y112" s="60"/>
      <c r="Z112" s="59"/>
      <c r="AA112" s="60"/>
      <c r="AB112" s="60"/>
    </row>
    <row r="113" spans="25:28">
      <c r="Y113" s="60"/>
      <c r="Z113" s="59"/>
      <c r="AA113" s="60"/>
      <c r="AB113" s="60"/>
    </row>
    <row r="114" spans="25:28">
      <c r="Y114" s="60"/>
      <c r="Z114" s="59"/>
      <c r="AA114" s="60"/>
      <c r="AB114" s="60"/>
    </row>
    <row r="115" spans="25:28">
      <c r="Y115" s="60"/>
      <c r="Z115" s="59"/>
      <c r="AA115" s="60"/>
      <c r="AB115" s="60"/>
    </row>
    <row r="116" spans="25:28">
      <c r="Y116" s="60"/>
      <c r="Z116" s="59"/>
      <c r="AA116" s="60"/>
      <c r="AB116" s="60"/>
    </row>
    <row r="117" spans="25:28">
      <c r="Y117" s="58"/>
      <c r="Z117" s="59"/>
      <c r="AA117" s="60"/>
      <c r="AB117" s="60"/>
    </row>
    <row r="118" spans="25:28">
      <c r="Y118" s="58"/>
      <c r="Z118" s="59"/>
      <c r="AA118" s="60"/>
      <c r="AB118" s="60"/>
    </row>
    <row r="119" spans="25:28">
      <c r="Y119" s="58"/>
      <c r="Z119" s="59"/>
      <c r="AA119" s="60"/>
      <c r="AB119" s="60"/>
    </row>
    <row r="120" spans="25:28">
      <c r="Y120" s="58"/>
      <c r="Z120" s="59"/>
      <c r="AA120" s="60"/>
      <c r="AB120" s="60"/>
    </row>
    <row r="121" spans="25:28">
      <c r="Y121" s="58"/>
      <c r="Z121" s="59"/>
      <c r="AA121" s="60"/>
      <c r="AB121" s="60"/>
    </row>
    <row r="122" spans="25:28">
      <c r="Y122" s="58"/>
      <c r="Z122" s="59"/>
      <c r="AA122" s="60"/>
      <c r="AB122" s="60"/>
    </row>
    <row r="123" spans="25:28">
      <c r="Y123" s="58"/>
      <c r="Z123" s="59"/>
      <c r="AA123" s="60"/>
      <c r="AB123" s="60"/>
    </row>
    <row r="124" spans="25:28">
      <c r="Y124" s="58"/>
      <c r="Z124" s="59"/>
      <c r="AA124" s="60"/>
      <c r="AB124" s="60"/>
    </row>
    <row r="125" spans="25:28">
      <c r="Y125" s="58"/>
      <c r="Z125" s="59"/>
      <c r="AA125" s="60"/>
      <c r="AB125" s="60"/>
    </row>
    <row r="126" spans="25:28">
      <c r="Y126" s="58"/>
      <c r="Z126" s="59"/>
      <c r="AA126" s="60"/>
      <c r="AB126" s="60"/>
    </row>
    <row r="127" spans="25:28">
      <c r="Y127" s="58"/>
      <c r="Z127" s="59"/>
      <c r="AA127" s="60"/>
      <c r="AB127" s="60"/>
    </row>
    <row r="128" spans="25:28">
      <c r="Y128" s="58"/>
      <c r="Z128" s="59"/>
      <c r="AA128" s="60"/>
      <c r="AB128" s="60"/>
    </row>
    <row r="129" spans="25:28">
      <c r="Y129" s="58"/>
      <c r="Z129" s="59"/>
      <c r="AA129" s="60"/>
      <c r="AB129" s="60"/>
    </row>
    <row r="130" spans="25:28">
      <c r="Y130" s="58"/>
      <c r="Z130" s="59"/>
      <c r="AA130" s="60"/>
      <c r="AB130" s="60"/>
    </row>
    <row r="131" spans="25:28">
      <c r="Y131" s="55"/>
      <c r="Z131" s="55"/>
      <c r="AA131" s="56"/>
      <c r="AB131" s="55"/>
    </row>
    <row r="132" spans="25:28">
      <c r="Y132" s="60"/>
      <c r="Z132" s="59"/>
      <c r="AA132" s="60"/>
      <c r="AB132" s="60"/>
    </row>
    <row r="133" spans="25:28">
      <c r="Y133" s="55"/>
      <c r="Z133" s="55"/>
      <c r="AA133" s="56"/>
      <c r="AB133" s="55"/>
    </row>
    <row r="134" spans="25:28">
      <c r="Y134" s="60"/>
      <c r="Z134" s="59"/>
      <c r="AA134" s="60"/>
      <c r="AB134" s="60"/>
    </row>
    <row r="135" spans="25:28">
      <c r="Y135" s="60"/>
      <c r="Z135" s="59"/>
      <c r="AA135" s="60"/>
      <c r="AB135" s="60"/>
    </row>
    <row r="136" spans="25:28">
      <c r="Y136" s="60"/>
      <c r="Z136" s="59"/>
      <c r="AA136" s="60"/>
      <c r="AB136" s="60"/>
    </row>
    <row r="137" spans="25:28">
      <c r="Y137" s="60"/>
      <c r="Z137" s="59"/>
      <c r="AA137" s="60"/>
      <c r="AB137" s="60"/>
    </row>
    <row r="138" spans="25:28">
      <c r="Y138" s="60"/>
      <c r="Z138" s="59"/>
      <c r="AA138" s="60"/>
      <c r="AB138" s="60"/>
    </row>
    <row r="139" spans="25:28">
      <c r="Y139" s="60"/>
      <c r="Z139" s="59"/>
      <c r="AA139" s="60"/>
      <c r="AB139" s="60"/>
    </row>
    <row r="140" spans="25:28">
      <c r="Y140" s="60"/>
      <c r="Z140" s="59"/>
      <c r="AA140" s="60"/>
      <c r="AB140" s="60"/>
    </row>
    <row r="141" spans="25:28">
      <c r="Y141" s="60"/>
      <c r="Z141" s="59"/>
      <c r="AA141" s="60"/>
      <c r="AB141" s="60"/>
    </row>
    <row r="142" spans="25:28">
      <c r="Y142" s="60"/>
      <c r="Z142" s="59"/>
      <c r="AA142" s="60"/>
      <c r="AB142" s="60"/>
    </row>
    <row r="143" spans="25:28">
      <c r="Y143" s="60"/>
      <c r="Z143" s="59"/>
      <c r="AA143" s="60"/>
      <c r="AB143" s="60"/>
    </row>
    <row r="144" spans="25:28">
      <c r="Y144" s="60"/>
      <c r="Z144" s="59"/>
      <c r="AA144" s="60"/>
      <c r="AB144" s="60"/>
    </row>
    <row r="145" spans="25:28">
      <c r="Y145" s="60"/>
      <c r="Z145" s="59"/>
      <c r="AA145" s="60"/>
      <c r="AB145" s="60"/>
    </row>
    <row r="146" spans="25:28">
      <c r="Y146" s="60"/>
      <c r="Z146" s="59"/>
      <c r="AA146" s="60"/>
      <c r="AB146" s="60"/>
    </row>
    <row r="147" spans="25:28">
      <c r="Y147" s="60"/>
      <c r="Z147" s="59"/>
      <c r="AA147" s="60"/>
      <c r="AB147" s="60"/>
    </row>
    <row r="148" spans="25:28">
      <c r="Y148" s="60"/>
      <c r="Z148" s="59"/>
      <c r="AA148" s="60"/>
      <c r="AB148" s="60"/>
    </row>
    <row r="149" spans="25:28">
      <c r="Y149" s="60"/>
      <c r="Z149" s="59"/>
      <c r="AA149" s="60"/>
      <c r="AB149" s="60"/>
    </row>
    <row r="150" spans="25:28">
      <c r="Y150" s="60"/>
      <c r="Z150" s="59"/>
      <c r="AA150" s="60"/>
      <c r="AB150" s="60"/>
    </row>
    <row r="151" spans="25:28">
      <c r="Y151" s="60"/>
      <c r="Z151" s="59"/>
      <c r="AA151" s="60"/>
      <c r="AB151" s="60"/>
    </row>
    <row r="152" spans="25:28">
      <c r="Y152" s="60"/>
      <c r="Z152" s="59"/>
      <c r="AA152" s="60"/>
      <c r="AB152" s="60"/>
    </row>
    <row r="153" spans="25:28">
      <c r="Y153" s="68"/>
      <c r="Z153" s="69"/>
      <c r="AA153" s="68"/>
      <c r="AB153" s="68"/>
    </row>
    <row r="154" spans="25:28">
      <c r="Y154" s="60"/>
      <c r="Z154" s="59"/>
      <c r="AA154" s="60"/>
      <c r="AB154" s="60"/>
    </row>
    <row r="155" spans="25:28">
      <c r="Y155" s="68"/>
      <c r="Z155" s="69"/>
      <c r="AA155" s="68"/>
      <c r="AB155" s="68"/>
    </row>
    <row r="156" spans="25:28">
      <c r="Y156" s="60"/>
      <c r="Z156" s="59"/>
      <c r="AA156" s="60"/>
      <c r="AB156" s="60"/>
    </row>
    <row r="157" spans="25:28">
      <c r="Y157" s="60"/>
      <c r="Z157" s="59"/>
      <c r="AA157" s="60"/>
      <c r="AB157" s="60"/>
    </row>
    <row r="158" spans="25:28">
      <c r="Y158" s="60"/>
      <c r="Z158" s="59"/>
      <c r="AA158" s="60"/>
      <c r="AB158" s="60"/>
    </row>
    <row r="159" spans="25:28">
      <c r="Y159" s="60"/>
      <c r="Z159" s="59"/>
      <c r="AA159" s="60"/>
      <c r="AB159" s="60"/>
    </row>
    <row r="160" spans="25:28">
      <c r="Y160" s="60"/>
      <c r="Z160" s="59"/>
      <c r="AA160" s="60"/>
      <c r="AB160" s="60"/>
    </row>
    <row r="161" spans="25:28">
      <c r="Y161" s="60"/>
      <c r="Z161" s="59"/>
      <c r="AA161" s="60"/>
      <c r="AB161" s="60"/>
    </row>
    <row r="162" spans="25:28">
      <c r="Y162" s="60"/>
      <c r="Z162" s="59"/>
      <c r="AA162" s="60"/>
      <c r="AB162" s="60"/>
    </row>
    <row r="163" spans="25:28">
      <c r="Y163" s="60"/>
      <c r="Z163" s="59"/>
      <c r="AA163" s="60"/>
      <c r="AB163" s="60"/>
    </row>
    <row r="164" spans="25:28">
      <c r="Y164" s="55"/>
      <c r="Z164" s="55"/>
      <c r="AA164" s="56"/>
      <c r="AB164" s="55"/>
    </row>
    <row r="165" spans="25:28">
      <c r="Y165" s="60"/>
      <c r="Z165" s="59"/>
      <c r="AA165" s="60"/>
      <c r="AB165" s="60"/>
    </row>
    <row r="166" spans="25:28">
      <c r="Y166" s="60"/>
      <c r="Z166" s="59"/>
      <c r="AA166" s="60"/>
      <c r="AB166" s="60"/>
    </row>
    <row r="167" spans="25:28">
      <c r="Y167" s="60"/>
      <c r="Z167" s="59"/>
      <c r="AA167" s="60"/>
      <c r="AB167" s="60"/>
    </row>
    <row r="168" spans="25:28">
      <c r="Y168" s="68"/>
      <c r="Z168" s="69"/>
      <c r="AA168" s="68"/>
      <c r="AB168" s="68"/>
    </row>
    <row r="169" spans="25:28">
      <c r="Y169" s="60"/>
      <c r="Z169" s="59"/>
      <c r="AA169" s="60"/>
      <c r="AB169" s="60"/>
    </row>
    <row r="170" spans="25:28">
      <c r="Y170" s="68"/>
      <c r="Z170" s="69"/>
      <c r="AA170" s="68"/>
      <c r="AB170" s="68"/>
    </row>
    <row r="171" spans="25:28">
      <c r="Y171" s="60"/>
      <c r="Z171" s="59"/>
      <c r="AA171" s="60"/>
      <c r="AB171" s="60"/>
    </row>
    <row r="172" spans="25:28">
      <c r="Y172" s="68"/>
      <c r="Z172" s="69"/>
      <c r="AA172" s="68"/>
      <c r="AB172" s="68"/>
    </row>
    <row r="173" spans="25:28">
      <c r="Y173" s="60"/>
      <c r="Z173" s="59"/>
      <c r="AA173" s="60"/>
      <c r="AB173" s="60"/>
    </row>
    <row r="174" spans="25:28">
      <c r="Y174" s="60"/>
      <c r="Z174" s="59"/>
      <c r="AA174" s="60"/>
      <c r="AB174" s="60"/>
    </row>
    <row r="175" spans="25:28">
      <c r="Y175" s="60"/>
      <c r="Z175" s="59"/>
      <c r="AA175" s="60"/>
      <c r="AB175" s="60"/>
    </row>
    <row r="176" spans="25:28">
      <c r="Y176" s="60"/>
      <c r="Z176" s="59"/>
      <c r="AA176" s="60"/>
      <c r="AB176" s="60"/>
    </row>
    <row r="177" spans="25:28">
      <c r="Y177" s="60"/>
      <c r="Z177" s="59"/>
      <c r="AA177" s="60"/>
      <c r="AB177" s="60"/>
    </row>
    <row r="178" spans="25:28">
      <c r="Y178" s="60"/>
      <c r="Z178" s="59"/>
      <c r="AA178" s="60"/>
      <c r="AB178" s="60"/>
    </row>
    <row r="179" spans="25:28">
      <c r="Y179" s="60"/>
      <c r="Z179" s="59"/>
      <c r="AA179" s="60"/>
      <c r="AB179" s="60"/>
    </row>
    <row r="180" spans="25:28">
      <c r="Y180" s="60"/>
      <c r="Z180" s="59"/>
      <c r="AA180" s="60"/>
      <c r="AB180" s="60"/>
    </row>
    <row r="181" spans="25:28">
      <c r="Y181" s="60"/>
      <c r="Z181" s="59"/>
      <c r="AA181" s="60"/>
      <c r="AB181" s="60"/>
    </row>
    <row r="182" spans="25:28">
      <c r="Y182" s="60"/>
      <c r="Z182" s="59"/>
      <c r="AA182" s="60"/>
      <c r="AB182" s="60"/>
    </row>
    <row r="183" spans="25:28">
      <c r="Y183" s="60"/>
      <c r="Z183" s="59"/>
      <c r="AA183" s="60"/>
      <c r="AB183" s="60"/>
    </row>
    <row r="184" spans="25:28">
      <c r="Y184" s="60"/>
      <c r="Z184" s="59"/>
      <c r="AA184" s="60"/>
      <c r="AB184" s="60"/>
    </row>
    <row r="185" spans="25:28">
      <c r="Y185" s="60"/>
      <c r="Z185" s="59"/>
      <c r="AA185" s="60"/>
      <c r="AB185" s="60"/>
    </row>
    <row r="186" spans="25:28">
      <c r="Y186" s="60"/>
      <c r="Z186" s="59"/>
      <c r="AA186" s="60"/>
      <c r="AB186" s="60"/>
    </row>
    <row r="187" spans="25:28">
      <c r="Y187" s="60"/>
      <c r="Z187" s="59"/>
      <c r="AA187" s="60"/>
      <c r="AB187" s="60"/>
    </row>
    <row r="188" spans="25:28">
      <c r="Y188" s="60"/>
      <c r="Z188" s="59"/>
      <c r="AA188" s="60"/>
      <c r="AB188" s="60"/>
    </row>
    <row r="189" spans="25:28">
      <c r="Y189" s="60"/>
      <c r="Z189" s="59"/>
      <c r="AA189" s="60"/>
      <c r="AB189" s="60"/>
    </row>
    <row r="190" spans="25:28">
      <c r="Y190" s="60"/>
      <c r="Z190" s="59"/>
      <c r="AA190" s="60"/>
      <c r="AB190" s="60"/>
    </row>
    <row r="191" spans="25:28">
      <c r="Y191" s="60"/>
      <c r="Z191" s="59"/>
      <c r="AA191" s="60"/>
      <c r="AB191" s="60"/>
    </row>
    <row r="192" spans="25:28">
      <c r="Y192" s="55"/>
      <c r="Z192" s="55"/>
      <c r="AA192" s="56"/>
      <c r="AB192" s="55"/>
    </row>
    <row r="193" spans="25:28">
      <c r="Y193" s="60"/>
      <c r="Z193" s="59"/>
      <c r="AA193" s="60"/>
      <c r="AB193" s="60"/>
    </row>
    <row r="194" spans="25:28">
      <c r="Y194" s="60"/>
      <c r="Z194" s="59"/>
      <c r="AA194" s="60"/>
      <c r="AB194" s="60"/>
    </row>
    <row r="195" spans="25:28">
      <c r="Y195" s="60"/>
      <c r="Z195" s="59"/>
      <c r="AA195" s="60"/>
      <c r="AB195" s="60"/>
    </row>
    <row r="196" spans="25:28">
      <c r="Y196" s="60"/>
      <c r="Z196" s="59"/>
      <c r="AA196" s="60"/>
      <c r="AB196" s="60"/>
    </row>
    <row r="197" spans="25:28">
      <c r="Y197" s="60"/>
      <c r="Z197" s="59"/>
      <c r="AA197" s="60"/>
      <c r="AB197" s="60"/>
    </row>
    <row r="198" spans="25:28">
      <c r="Y198" s="60"/>
      <c r="Z198" s="59"/>
      <c r="AA198" s="60"/>
      <c r="AB198" s="60"/>
    </row>
    <row r="199" spans="25:28">
      <c r="Y199" s="60"/>
      <c r="Z199" s="59"/>
      <c r="AA199" s="60"/>
      <c r="AB199" s="60"/>
    </row>
    <row r="200" spans="25:28">
      <c r="Y200" s="60"/>
      <c r="Z200" s="59"/>
      <c r="AA200" s="60"/>
      <c r="AB200" s="60"/>
    </row>
    <row r="201" spans="25:28">
      <c r="Y201" s="60"/>
      <c r="Z201" s="59"/>
      <c r="AA201" s="60"/>
      <c r="AB201" s="60"/>
    </row>
    <row r="202" spans="25:28">
      <c r="Y202" s="60"/>
      <c r="Z202" s="59"/>
      <c r="AA202" s="60"/>
      <c r="AB202" s="60"/>
    </row>
    <row r="203" spans="25:28">
      <c r="Y203" s="60"/>
      <c r="Z203" s="59"/>
      <c r="AA203" s="60"/>
      <c r="AB203" s="60"/>
    </row>
    <row r="204" spans="25:28">
      <c r="Y204" s="60"/>
      <c r="Z204" s="59"/>
      <c r="AA204" s="60"/>
      <c r="AB204" s="60"/>
    </row>
    <row r="205" spans="25:28">
      <c r="Y205" s="60"/>
      <c r="Z205" s="59"/>
      <c r="AA205" s="60"/>
      <c r="AB205" s="60"/>
    </row>
    <row r="206" spans="25:28">
      <c r="Y206" s="55"/>
      <c r="Z206" s="55"/>
      <c r="AA206" s="56"/>
      <c r="AB206" s="55"/>
    </row>
    <row r="207" spans="25:28">
      <c r="Y207" s="60"/>
      <c r="Z207" s="59"/>
      <c r="AA207" s="60"/>
      <c r="AB207" s="60"/>
    </row>
    <row r="208" spans="25:28">
      <c r="Y208" s="60"/>
      <c r="Z208" s="59"/>
      <c r="AA208" s="60"/>
      <c r="AB208" s="60"/>
    </row>
    <row r="209" spans="25:28">
      <c r="Y209" s="60"/>
      <c r="Z209" s="59"/>
      <c r="AA209" s="60"/>
      <c r="AB209" s="60"/>
    </row>
    <row r="210" spans="25:28">
      <c r="Y210" s="60"/>
      <c r="Z210" s="59"/>
      <c r="AA210" s="60"/>
      <c r="AB210" s="60"/>
    </row>
    <row r="211" spans="25:28">
      <c r="Y211" s="60"/>
      <c r="Z211" s="59"/>
      <c r="AA211" s="60"/>
      <c r="AB211" s="60"/>
    </row>
    <row r="212" spans="25:28">
      <c r="Y212" s="60"/>
      <c r="Z212" s="59"/>
      <c r="AA212" s="60"/>
      <c r="AB212" s="60"/>
    </row>
    <row r="213" spans="25:28">
      <c r="Y213" s="60"/>
      <c r="Z213" s="59"/>
      <c r="AA213" s="60"/>
      <c r="AB213" s="60"/>
    </row>
    <row r="214" spans="25:28">
      <c r="Y214" s="60"/>
      <c r="Z214" s="59"/>
      <c r="AA214" s="60"/>
      <c r="AB214" s="60"/>
    </row>
    <row r="215" spans="25:28">
      <c r="Y215" s="55"/>
      <c r="Z215" s="55"/>
      <c r="AA215" s="56"/>
      <c r="AB215" s="55"/>
    </row>
    <row r="216" spans="25:28">
      <c r="Y216" s="68"/>
      <c r="Z216" s="69"/>
      <c r="AA216" s="68"/>
      <c r="AB216" s="68"/>
    </row>
    <row r="217" spans="25:28">
      <c r="Y217" s="68"/>
      <c r="Z217" s="69"/>
      <c r="AA217" s="68"/>
      <c r="AB217" s="68"/>
    </row>
    <row r="218" spans="25:28">
      <c r="Y218" s="68"/>
      <c r="Z218" s="69"/>
      <c r="AA218" s="68"/>
      <c r="AB218" s="68"/>
    </row>
    <row r="219" spans="25:28">
      <c r="Y219" s="60"/>
      <c r="Z219" s="59"/>
      <c r="AA219" s="60"/>
      <c r="AB219" s="60"/>
    </row>
    <row r="220" spans="25:28">
      <c r="Y220" s="60"/>
      <c r="Z220" s="59"/>
      <c r="AA220" s="60"/>
      <c r="AB220" s="60"/>
    </row>
    <row r="221" spans="25:28">
      <c r="Y221" s="60"/>
      <c r="Z221" s="59"/>
      <c r="AA221" s="60"/>
      <c r="AB221" s="60"/>
    </row>
    <row r="222" spans="25:28">
      <c r="Y222" s="70"/>
      <c r="Z222" s="71"/>
      <c r="AA222" s="70"/>
      <c r="AB222" s="70"/>
    </row>
    <row r="223" spans="25:28">
      <c r="Y223" s="58"/>
      <c r="Z223" s="59"/>
      <c r="AA223" s="60"/>
      <c r="AB223" s="60"/>
    </row>
    <row r="224" spans="25:28">
      <c r="Y224" s="60"/>
      <c r="Z224" s="59"/>
      <c r="AA224" s="60"/>
      <c r="AB224" s="60"/>
    </row>
    <row r="225" spans="25:28">
      <c r="Y225" s="60"/>
      <c r="Z225" s="59"/>
      <c r="AA225" s="60"/>
      <c r="AB225" s="60"/>
    </row>
    <row r="226" spans="25:28">
      <c r="Y226" s="60"/>
      <c r="Z226" s="59"/>
      <c r="AA226" s="60"/>
      <c r="AB226" s="60"/>
    </row>
    <row r="227" spans="25:28">
      <c r="Y227" s="60"/>
      <c r="Z227" s="59"/>
      <c r="AA227" s="60"/>
      <c r="AB227" s="60"/>
    </row>
    <row r="228" spans="25:28">
      <c r="Y228" s="60"/>
      <c r="Z228" s="59"/>
      <c r="AA228" s="60"/>
      <c r="AB228" s="60"/>
    </row>
    <row r="229" spans="25:28">
      <c r="Y229" s="60"/>
      <c r="Z229" s="59"/>
      <c r="AA229" s="60"/>
      <c r="AB229" s="60"/>
    </row>
    <row r="230" spans="25:28">
      <c r="Y230" s="60"/>
      <c r="Z230" s="59"/>
      <c r="AA230" s="60"/>
      <c r="AB230" s="60"/>
    </row>
    <row r="231" spans="25:28">
      <c r="Y231" s="60"/>
      <c r="Z231" s="59"/>
      <c r="AA231" s="60"/>
      <c r="AB231" s="60"/>
    </row>
    <row r="232" spans="25:28">
      <c r="Y232" s="60"/>
      <c r="Z232" s="59"/>
      <c r="AA232" s="60"/>
      <c r="AB232" s="60"/>
    </row>
    <row r="233" spans="25:28">
      <c r="Y233" s="60"/>
      <c r="Z233" s="59"/>
      <c r="AA233" s="60"/>
      <c r="AB233" s="60"/>
    </row>
    <row r="234" spans="25:28">
      <c r="Y234" s="60"/>
      <c r="Z234" s="59"/>
      <c r="AA234" s="60"/>
      <c r="AB234" s="60"/>
    </row>
    <row r="235" spans="25:28">
      <c r="Y235" s="60"/>
      <c r="Z235" s="59"/>
      <c r="AA235" s="60"/>
      <c r="AB235" s="60"/>
    </row>
    <row r="236" spans="25:28">
      <c r="Y236" s="60"/>
      <c r="Z236" s="59"/>
      <c r="AA236" s="60"/>
      <c r="AB236" s="60"/>
    </row>
    <row r="237" spans="25:28">
      <c r="Y237" s="60"/>
      <c r="Z237" s="59"/>
      <c r="AA237" s="60"/>
      <c r="AB237" s="60"/>
    </row>
    <row r="238" spans="25:28">
      <c r="Y238" s="60"/>
      <c r="Z238" s="59"/>
      <c r="AA238" s="60"/>
      <c r="AB238" s="60"/>
    </row>
    <row r="239" spans="25:28">
      <c r="Y239" s="60"/>
      <c r="Z239" s="59"/>
      <c r="AA239" s="60"/>
      <c r="AB239" s="60"/>
    </row>
    <row r="240" spans="25:28">
      <c r="Y240" s="60"/>
      <c r="Z240" s="59"/>
      <c r="AA240" s="60"/>
      <c r="AB240" s="60"/>
    </row>
    <row r="241" spans="25:28">
      <c r="Y241" s="60"/>
      <c r="Z241" s="59"/>
      <c r="AA241" s="60"/>
      <c r="AB241" s="60"/>
    </row>
    <row r="242" spans="25:28">
      <c r="Y242" s="60"/>
      <c r="Z242" s="59"/>
      <c r="AA242" s="60"/>
      <c r="AB242" s="60"/>
    </row>
    <row r="243" spans="25:28">
      <c r="Y243" s="55"/>
      <c r="Z243" s="55"/>
      <c r="AA243" s="56"/>
      <c r="AB243" s="55"/>
    </row>
    <row r="244" spans="25:28">
      <c r="Y244" s="60"/>
      <c r="Z244" s="59"/>
      <c r="AA244" s="60"/>
      <c r="AB244" s="60"/>
    </row>
    <row r="245" spans="25:28">
      <c r="Y245" s="60"/>
      <c r="Z245" s="59"/>
      <c r="AA245" s="60"/>
      <c r="AB245" s="60"/>
    </row>
    <row r="246" spans="25:28">
      <c r="Y246" s="60"/>
      <c r="Z246" s="59"/>
      <c r="AA246" s="60"/>
      <c r="AB246" s="60"/>
    </row>
    <row r="247" spans="25:28">
      <c r="Y247" s="60"/>
      <c r="Z247" s="59"/>
      <c r="AA247" s="60"/>
      <c r="AB247" s="60"/>
    </row>
    <row r="248" spans="25:28">
      <c r="Y248" s="60"/>
      <c r="Z248" s="59"/>
      <c r="AA248" s="60"/>
      <c r="AB248" s="60"/>
    </row>
    <row r="249" spans="25:28">
      <c r="Y249" s="60"/>
      <c r="Z249" s="59"/>
      <c r="AA249" s="60"/>
      <c r="AB249" s="60"/>
    </row>
    <row r="250" spans="25:28">
      <c r="Y250" s="60"/>
      <c r="Z250" s="59"/>
      <c r="AA250" s="60"/>
      <c r="AB250" s="60"/>
    </row>
    <row r="251" spans="25:28">
      <c r="Y251" s="60"/>
      <c r="Z251" s="59"/>
      <c r="AA251" s="60"/>
      <c r="AB251" s="60"/>
    </row>
    <row r="252" spans="25:28">
      <c r="Y252" s="60"/>
      <c r="Z252" s="59"/>
      <c r="AA252" s="60"/>
      <c r="AB252" s="60"/>
    </row>
    <row r="253" spans="25:28">
      <c r="Y253" s="60"/>
      <c r="Z253" s="59"/>
      <c r="AA253" s="60"/>
      <c r="AB253" s="60"/>
    </row>
    <row r="254" spans="25:28">
      <c r="Y254" s="60"/>
      <c r="Z254" s="59"/>
      <c r="AA254" s="60"/>
      <c r="AB254" s="60"/>
    </row>
    <row r="255" spans="25:28">
      <c r="Y255" s="60"/>
      <c r="Z255" s="59"/>
      <c r="AA255" s="60"/>
      <c r="AB255" s="60"/>
    </row>
    <row r="256" spans="25:28">
      <c r="Y256" s="60"/>
      <c r="Z256" s="59"/>
      <c r="AA256" s="60"/>
      <c r="AB256" s="60"/>
    </row>
    <row r="257" spans="25:28">
      <c r="Y257" s="60"/>
      <c r="Z257" s="59"/>
      <c r="AA257" s="60"/>
      <c r="AB257" s="60"/>
    </row>
    <row r="258" spans="25:28">
      <c r="Y258" s="60"/>
      <c r="Z258" s="59"/>
      <c r="AA258" s="60"/>
      <c r="AB258" s="60"/>
    </row>
    <row r="259" spans="25:28">
      <c r="Y259" s="60"/>
      <c r="Z259" s="59"/>
      <c r="AA259" s="60"/>
      <c r="AB259" s="60"/>
    </row>
    <row r="260" spans="25:28">
      <c r="Y260" s="60"/>
      <c r="Z260" s="59"/>
      <c r="AA260" s="60"/>
      <c r="AB260" s="60"/>
    </row>
    <row r="261" spans="25:28">
      <c r="Y261" s="60"/>
      <c r="Z261" s="59"/>
      <c r="AA261" s="60"/>
      <c r="AB261" s="60"/>
    </row>
    <row r="262" spans="25:28">
      <c r="Y262" s="58"/>
      <c r="Z262" s="59"/>
      <c r="AA262" s="60"/>
      <c r="AB262" s="60"/>
    </row>
    <row r="263" spans="25:28">
      <c r="Y263" s="60"/>
      <c r="Z263" s="59"/>
      <c r="AA263" s="60"/>
      <c r="AB263" s="60"/>
    </row>
    <row r="264" spans="25:28">
      <c r="Y264" s="60"/>
      <c r="Z264" s="59"/>
      <c r="AA264" s="60"/>
      <c r="AB264" s="60"/>
    </row>
    <row r="265" spans="25:28">
      <c r="Y265" s="60"/>
      <c r="Z265" s="59"/>
      <c r="AA265" s="60"/>
      <c r="AB265" s="60"/>
    </row>
    <row r="266" spans="25:28">
      <c r="Y266" s="60"/>
      <c r="Z266" s="59"/>
      <c r="AA266" s="60"/>
      <c r="AB266" s="60"/>
    </row>
    <row r="267" spans="25:28">
      <c r="Y267" s="60"/>
      <c r="Z267" s="59"/>
      <c r="AA267" s="60"/>
      <c r="AB267" s="60"/>
    </row>
    <row r="268" spans="25:28">
      <c r="Y268" s="60"/>
      <c r="Z268" s="59"/>
      <c r="AA268" s="60"/>
      <c r="AB268" s="60"/>
    </row>
    <row r="269" spans="25:28">
      <c r="Y269" s="60"/>
      <c r="Z269" s="59"/>
      <c r="AA269" s="60"/>
      <c r="AB269" s="60"/>
    </row>
    <row r="270" spans="25:28">
      <c r="Y270" s="60"/>
      <c r="Z270" s="59"/>
      <c r="AA270" s="60"/>
      <c r="AB270" s="60"/>
    </row>
    <row r="271" spans="25:28">
      <c r="Y271" s="60"/>
      <c r="Z271" s="59"/>
      <c r="AA271" s="60"/>
      <c r="AB271" s="60"/>
    </row>
    <row r="272" spans="25:28">
      <c r="Y272" s="60"/>
      <c r="Z272" s="59"/>
      <c r="AA272" s="60"/>
      <c r="AB272" s="60"/>
    </row>
    <row r="273" spans="25:28">
      <c r="Y273" s="60"/>
      <c r="Z273" s="59"/>
      <c r="AA273" s="60"/>
      <c r="AB273" s="60"/>
    </row>
    <row r="274" spans="25:28">
      <c r="Y274" s="60"/>
      <c r="Z274" s="59"/>
      <c r="AA274" s="60"/>
      <c r="AB274" s="60"/>
    </row>
    <row r="275" spans="25:28">
      <c r="Y275" s="60"/>
      <c r="Z275" s="59"/>
      <c r="AA275" s="60"/>
      <c r="AB275" s="60"/>
    </row>
    <row r="276" spans="25:28">
      <c r="Y276" s="60"/>
      <c r="Z276" s="59"/>
      <c r="AA276" s="60"/>
      <c r="AB276" s="60"/>
    </row>
    <row r="277" spans="25:28">
      <c r="Y277" s="60"/>
      <c r="Z277" s="59"/>
      <c r="AA277" s="60"/>
      <c r="AB277" s="60"/>
    </row>
    <row r="278" spans="25:28">
      <c r="Y278" s="58"/>
      <c r="Z278" s="59"/>
      <c r="AA278" s="60"/>
      <c r="AB278" s="60"/>
    </row>
    <row r="279" spans="25:28">
      <c r="Y279" s="55"/>
      <c r="Z279" s="55"/>
      <c r="AA279" s="56"/>
      <c r="AB279" s="55"/>
    </row>
    <row r="280" spans="25:28">
      <c r="Y280" s="60"/>
      <c r="Z280" s="59"/>
      <c r="AA280" s="60"/>
      <c r="AB280" s="60"/>
    </row>
    <row r="281" spans="25:28">
      <c r="Y281" s="60"/>
      <c r="Z281" s="59"/>
      <c r="AA281" s="60"/>
      <c r="AB281" s="60"/>
    </row>
    <row r="282" spans="25:28">
      <c r="Y282" s="60"/>
      <c r="Z282" s="59"/>
      <c r="AA282" s="60"/>
      <c r="AB282" s="60"/>
    </row>
    <row r="283" spans="25:28">
      <c r="Y283" s="60"/>
      <c r="Z283" s="59"/>
      <c r="AA283" s="60"/>
      <c r="AB283" s="60"/>
    </row>
    <row r="284" spans="25:28">
      <c r="Y284" s="60"/>
      <c r="Z284" s="59"/>
      <c r="AA284" s="60"/>
      <c r="AB284" s="60"/>
    </row>
    <row r="285" spans="25:28">
      <c r="Y285" s="60"/>
      <c r="Z285" s="59"/>
      <c r="AA285" s="60"/>
      <c r="AB285" s="60"/>
    </row>
    <row r="286" spans="25:28">
      <c r="Y286" s="60"/>
      <c r="Z286" s="59"/>
      <c r="AA286" s="60"/>
      <c r="AB286" s="60"/>
    </row>
    <row r="287" spans="25:28">
      <c r="Y287" s="60"/>
      <c r="Z287" s="59"/>
      <c r="AA287" s="60"/>
      <c r="AB287" s="60"/>
    </row>
    <row r="288" spans="25:28">
      <c r="Y288" s="60"/>
      <c r="Z288" s="59"/>
      <c r="AA288" s="60"/>
      <c r="AB288" s="60"/>
    </row>
    <row r="289" spans="25:28">
      <c r="Y289" s="60"/>
      <c r="Z289" s="59"/>
      <c r="AA289" s="60"/>
      <c r="AB289" s="60"/>
    </row>
    <row r="290" spans="25:28">
      <c r="Y290" s="60"/>
      <c r="Z290" s="59"/>
      <c r="AA290" s="60"/>
      <c r="AB290" s="60"/>
    </row>
    <row r="291" spans="25:28">
      <c r="Y291" s="60"/>
      <c r="Z291" s="59"/>
      <c r="AA291" s="60"/>
      <c r="AB291" s="60"/>
    </row>
    <row r="292" spans="25:28">
      <c r="Y292" s="60"/>
      <c r="Z292" s="59"/>
      <c r="AA292" s="60"/>
      <c r="AB292" s="60"/>
    </row>
    <row r="293" spans="25:28">
      <c r="Y293" s="60"/>
      <c r="Z293" s="59"/>
      <c r="AA293" s="60"/>
      <c r="AB293" s="60"/>
    </row>
    <row r="294" spans="25:28">
      <c r="Y294" s="60"/>
      <c r="Z294" s="59"/>
      <c r="AA294" s="60"/>
      <c r="AB294" s="60"/>
    </row>
    <row r="295" spans="25:28">
      <c r="Y295" s="60"/>
      <c r="Z295" s="59"/>
      <c r="AA295" s="60"/>
      <c r="AB295" s="60"/>
    </row>
    <row r="296" spans="25:28">
      <c r="Y296" s="60"/>
      <c r="Z296" s="59"/>
      <c r="AA296" s="60"/>
      <c r="AB296" s="60"/>
    </row>
    <row r="297" spans="25:28">
      <c r="Y297" s="60"/>
      <c r="Z297" s="59"/>
      <c r="AA297" s="60"/>
      <c r="AB297" s="60"/>
    </row>
    <row r="298" spans="25:28">
      <c r="Y298" s="60"/>
      <c r="Z298" s="59"/>
      <c r="AA298" s="60"/>
      <c r="AB298" s="60"/>
    </row>
    <row r="299" spans="25:28">
      <c r="Y299" s="60"/>
      <c r="Z299" s="59"/>
      <c r="AA299" s="60"/>
      <c r="AB299" s="60"/>
    </row>
    <row r="300" spans="25:28">
      <c r="Y300" s="60"/>
      <c r="Z300" s="59"/>
      <c r="AA300" s="60"/>
      <c r="AB300" s="60"/>
    </row>
    <row r="301" spans="25:28">
      <c r="Y301" s="60"/>
      <c r="Z301" s="59"/>
      <c r="AA301" s="60"/>
      <c r="AB301" s="60"/>
    </row>
    <row r="302" spans="25:28">
      <c r="Y302" s="60"/>
      <c r="Z302" s="59"/>
      <c r="AA302" s="60"/>
      <c r="AB302" s="60"/>
    </row>
    <row r="303" spans="25:28">
      <c r="Y303" s="60"/>
      <c r="Z303" s="59"/>
      <c r="AA303" s="60"/>
      <c r="AB303" s="60"/>
    </row>
    <row r="304" spans="25:28">
      <c r="Y304" s="60"/>
      <c r="Z304" s="59"/>
      <c r="AA304" s="60"/>
      <c r="AB304" s="60"/>
    </row>
  </sheetData>
  <mergeCells count="24">
    <mergeCell ref="G26:K26"/>
    <mergeCell ref="M26:Q26"/>
    <mergeCell ref="S26:W26"/>
    <mergeCell ref="M23:Q23"/>
    <mergeCell ref="S23:W23"/>
    <mergeCell ref="G24:K25"/>
    <mergeCell ref="M24:Q25"/>
    <mergeCell ref="S24:W25"/>
    <mergeCell ref="A24:E25"/>
    <mergeCell ref="A26:E26"/>
    <mergeCell ref="Y22:AB22"/>
    <mergeCell ref="M10:Q10"/>
    <mergeCell ref="M11:Q12"/>
    <mergeCell ref="M13:Q13"/>
    <mergeCell ref="A13:E13"/>
    <mergeCell ref="A10:E10"/>
    <mergeCell ref="A11:E12"/>
    <mergeCell ref="G10:K10"/>
    <mergeCell ref="G11:K12"/>
    <mergeCell ref="G13:K13"/>
    <mergeCell ref="S10:W10"/>
    <mergeCell ref="S11:W12"/>
    <mergeCell ref="S13:W13"/>
    <mergeCell ref="G23:K23"/>
  </mergeCells>
  <pageMargins left="0.70866141732283472" right="0.70866141732283472" top="0.78740157480314965" bottom="0.78740157480314965" header="0.31496062992125984" footer="0.31496062992125984"/>
  <pageSetup paperSize="9" scale="84" orientation="landscape" r:id="rId1"/>
  <headerFooter>
    <oddFooter>&amp;L&amp;"Georgia,Fett"&amp;9&amp;K002060Concorde &amp;"-,Standard"Reisemobile aus Leidenschaft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F300"/>
  <sheetViews>
    <sheetView zoomScaleNormal="100" zoomScaleSheetLayoutView="100" zoomScalePageLayoutView="90" workbookViewId="0">
      <selection activeCell="W21" sqref="W21"/>
    </sheetView>
  </sheetViews>
  <sheetFormatPr baseColWidth="10" defaultRowHeight="14.4"/>
  <cols>
    <col min="1" max="1" width="22.5546875" style="9" bestFit="1" customWidth="1"/>
    <col min="2" max="2" width="21.6640625" style="9" customWidth="1"/>
    <col min="3" max="3" width="18.44140625" style="9" customWidth="1"/>
    <col min="4" max="4" width="13.5546875" style="9" customWidth="1"/>
    <col min="5" max="5" width="18.6640625" style="9" customWidth="1"/>
    <col min="6" max="6" width="3.6640625" style="9" customWidth="1"/>
    <col min="7" max="7" width="18.33203125" style="9" customWidth="1"/>
    <col min="8" max="8" width="20.33203125" style="9" customWidth="1"/>
    <col min="9" max="9" width="18.6640625" style="9" customWidth="1"/>
    <col min="10" max="10" width="16.88671875" style="9" customWidth="1"/>
    <col min="11" max="11" width="18.6640625" style="9" customWidth="1"/>
    <col min="12" max="12" width="5.33203125" style="9" customWidth="1"/>
    <col min="13" max="13" width="18.33203125" style="9" customWidth="1"/>
    <col min="14" max="14" width="20.6640625" style="9" customWidth="1"/>
    <col min="15" max="15" width="18.6640625" style="9" customWidth="1"/>
    <col min="16" max="16" width="16.44140625" style="9" customWidth="1"/>
    <col min="17" max="17" width="18.6640625" style="9" customWidth="1"/>
    <col min="18" max="18" width="5.33203125" style="9" customWidth="1"/>
    <col min="19" max="19" width="18.33203125" style="9" customWidth="1"/>
    <col min="20" max="20" width="20.6640625" style="9" customWidth="1"/>
    <col min="21" max="21" width="18.6640625" style="9" customWidth="1"/>
    <col min="22" max="22" width="16.44140625" style="9" customWidth="1"/>
    <col min="23" max="23" width="18.6640625" style="9" customWidth="1"/>
    <col min="24" max="24" width="4.6640625" customWidth="1"/>
    <col min="25" max="25" width="17.109375" style="9" customWidth="1"/>
    <col min="26" max="26" width="16.33203125" style="9" customWidth="1"/>
    <col min="27" max="27" width="16.6640625" style="61" customWidth="1"/>
    <col min="28" max="28" width="22" style="9" customWidth="1"/>
    <col min="30" max="32" width="11.44140625" style="9"/>
  </cols>
  <sheetData>
    <row r="1" spans="1:3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3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3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3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3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3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3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3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3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32" ht="18">
      <c r="A10" s="143" t="s">
        <v>0</v>
      </c>
      <c r="B10" s="143"/>
      <c r="C10" s="143"/>
      <c r="D10" s="143"/>
      <c r="E10" s="143"/>
      <c r="F10" s="100"/>
      <c r="G10" s="143" t="s">
        <v>59</v>
      </c>
      <c r="H10" s="143"/>
      <c r="I10" s="143"/>
      <c r="J10" s="143"/>
      <c r="K10" s="143"/>
      <c r="L10" s="100"/>
      <c r="M10" s="143" t="s">
        <v>14</v>
      </c>
      <c r="N10" s="143"/>
      <c r="O10" s="143"/>
      <c r="P10" s="143"/>
      <c r="Q10" s="143"/>
      <c r="R10" s="100"/>
      <c r="S10" s="143" t="s">
        <v>67</v>
      </c>
      <c r="T10" s="143"/>
      <c r="U10" s="143"/>
      <c r="V10" s="143"/>
      <c r="W10" s="143"/>
      <c r="Y10" s="55"/>
      <c r="Z10" s="55"/>
      <c r="AA10" s="56"/>
      <c r="AB10" s="55"/>
    </row>
    <row r="11" spans="1:32" ht="15" customHeight="1">
      <c r="A11" s="133" t="s">
        <v>82</v>
      </c>
      <c r="B11" s="134"/>
      <c r="C11" s="134"/>
      <c r="D11" s="134"/>
      <c r="E11" s="135"/>
      <c r="F11" s="115"/>
      <c r="G11" s="133" t="s">
        <v>82</v>
      </c>
      <c r="H11" s="134"/>
      <c r="I11" s="134"/>
      <c r="J11" s="134"/>
      <c r="K11" s="135"/>
      <c r="L11" s="115"/>
      <c r="M11" s="133" t="s">
        <v>82</v>
      </c>
      <c r="N11" s="134"/>
      <c r="O11" s="134"/>
      <c r="P11" s="134"/>
      <c r="Q11" s="135"/>
      <c r="R11" s="115"/>
      <c r="S11" s="133" t="s">
        <v>82</v>
      </c>
      <c r="T11" s="134"/>
      <c r="U11" s="134"/>
      <c r="V11" s="134"/>
      <c r="W11" s="135"/>
      <c r="Y11" s="55"/>
      <c r="Z11" s="55"/>
      <c r="AA11" s="56"/>
      <c r="AB11" s="55"/>
    </row>
    <row r="12" spans="1:32" ht="15" customHeight="1">
      <c r="A12" s="136"/>
      <c r="B12" s="137"/>
      <c r="C12" s="137"/>
      <c r="D12" s="137"/>
      <c r="E12" s="138"/>
      <c r="F12" s="115"/>
      <c r="G12" s="136"/>
      <c r="H12" s="137"/>
      <c r="I12" s="137"/>
      <c r="J12" s="137"/>
      <c r="K12" s="138"/>
      <c r="L12" s="115"/>
      <c r="M12" s="136"/>
      <c r="N12" s="137"/>
      <c r="O12" s="137"/>
      <c r="P12" s="137"/>
      <c r="Q12" s="138"/>
      <c r="R12" s="115"/>
      <c r="S12" s="136"/>
      <c r="T12" s="137"/>
      <c r="U12" s="137"/>
      <c r="V12" s="137"/>
      <c r="W12" s="138"/>
      <c r="Y12" s="55"/>
      <c r="Z12" s="55"/>
      <c r="AA12" s="56"/>
      <c r="AB12" s="55"/>
    </row>
    <row r="13" spans="1:32" ht="18">
      <c r="A13" s="144" t="s">
        <v>52</v>
      </c>
      <c r="B13" s="145"/>
      <c r="C13" s="145"/>
      <c r="D13" s="145"/>
      <c r="E13" s="146"/>
      <c r="F13" s="4"/>
      <c r="G13" s="144" t="s">
        <v>48</v>
      </c>
      <c r="H13" s="145"/>
      <c r="I13" s="145"/>
      <c r="J13" s="145"/>
      <c r="K13" s="146"/>
      <c r="L13" s="4"/>
      <c r="M13" s="144" t="s">
        <v>48</v>
      </c>
      <c r="N13" s="145"/>
      <c r="O13" s="145"/>
      <c r="P13" s="145"/>
      <c r="Q13" s="146"/>
      <c r="R13" s="4"/>
      <c r="S13" s="144" t="s">
        <v>48</v>
      </c>
      <c r="T13" s="145"/>
      <c r="U13" s="145"/>
      <c r="V13" s="145"/>
      <c r="W13" s="146"/>
      <c r="Y13" s="64"/>
      <c r="Z13" s="65"/>
      <c r="AA13" s="64"/>
      <c r="AB13" s="64"/>
    </row>
    <row r="14" spans="1:32">
      <c r="A14" s="5"/>
      <c r="B14" s="6"/>
      <c r="C14" s="5"/>
      <c r="D14" s="5"/>
      <c r="E14" s="5"/>
      <c r="F14" s="116"/>
      <c r="G14" s="5"/>
      <c r="H14" s="6"/>
      <c r="I14" s="5"/>
      <c r="J14" s="5"/>
      <c r="K14" s="5"/>
      <c r="L14" s="116"/>
      <c r="M14" s="5"/>
      <c r="N14" s="6"/>
      <c r="O14" s="5"/>
      <c r="P14" s="5"/>
      <c r="Q14" s="5"/>
      <c r="R14" s="116"/>
      <c r="S14" s="5"/>
      <c r="T14" s="6"/>
      <c r="U14" s="5"/>
      <c r="V14" s="5"/>
      <c r="W14" s="5"/>
      <c r="Y14" s="66"/>
      <c r="Z14" s="67"/>
      <c r="AA14" s="66"/>
      <c r="AB14" s="66"/>
    </row>
    <row r="15" spans="1:32" s="2" customFormat="1" ht="17.399999999999999">
      <c r="A15" s="10" t="s">
        <v>1</v>
      </c>
      <c r="B15" s="11" t="s">
        <v>37</v>
      </c>
      <c r="C15" s="11" t="s">
        <v>2</v>
      </c>
      <c r="D15" s="11" t="s">
        <v>6</v>
      </c>
      <c r="E15" s="11" t="s">
        <v>3</v>
      </c>
      <c r="F15" s="107"/>
      <c r="G15" s="10" t="s">
        <v>1</v>
      </c>
      <c r="H15" s="11" t="s">
        <v>2</v>
      </c>
      <c r="I15" s="11" t="s">
        <v>21</v>
      </c>
      <c r="J15" s="11" t="s">
        <v>12</v>
      </c>
      <c r="K15" s="11" t="s">
        <v>13</v>
      </c>
      <c r="L15" s="107"/>
      <c r="M15" s="10" t="s">
        <v>1</v>
      </c>
      <c r="N15" s="11" t="s">
        <v>2</v>
      </c>
      <c r="O15" s="11" t="s">
        <v>21</v>
      </c>
      <c r="P15" s="11" t="s">
        <v>12</v>
      </c>
      <c r="Q15" s="11" t="s">
        <v>13</v>
      </c>
      <c r="R15" s="107"/>
      <c r="S15" s="10" t="s">
        <v>1</v>
      </c>
      <c r="T15" s="11" t="s">
        <v>2</v>
      </c>
      <c r="U15" s="11" t="s">
        <v>21</v>
      </c>
      <c r="V15" s="11" t="s">
        <v>12</v>
      </c>
      <c r="W15" s="11" t="s">
        <v>13</v>
      </c>
      <c r="Y15" s="72" t="s">
        <v>71</v>
      </c>
      <c r="Z15" s="73" t="s">
        <v>24</v>
      </c>
      <c r="AA15" s="72" t="s">
        <v>80</v>
      </c>
      <c r="AB15" s="72" t="s">
        <v>81</v>
      </c>
      <c r="AD15" s="75"/>
      <c r="AE15" s="75"/>
      <c r="AF15" s="75"/>
    </row>
    <row r="16" spans="1:32" s="118" customFormat="1" ht="17.399999999999999">
      <c r="A16" s="21" t="s">
        <v>34</v>
      </c>
      <c r="B16" s="24">
        <v>265350</v>
      </c>
      <c r="C16" s="23">
        <f t="shared" ref="C16:C19" si="0">B16*100/119</f>
        <v>222983.19327731093</v>
      </c>
      <c r="D16" s="11">
        <v>15</v>
      </c>
      <c r="E16" s="12">
        <f t="shared" ref="E16:E19" si="1">C16*0.85</f>
        <v>189535.71428571429</v>
      </c>
      <c r="F16" s="109"/>
      <c r="G16" s="21" t="s">
        <v>34</v>
      </c>
      <c r="H16" s="12">
        <f t="shared" ref="H16:H19" si="2">C16</f>
        <v>222983.19327731093</v>
      </c>
      <c r="I16" s="15">
        <v>20</v>
      </c>
      <c r="J16" s="62">
        <f t="shared" ref="J16:J19" si="3">H16+(H16*I16/100)</f>
        <v>267579.83193277312</v>
      </c>
      <c r="K16" s="12">
        <v>267600</v>
      </c>
      <c r="L16" s="109"/>
      <c r="M16" s="21" t="s">
        <v>34</v>
      </c>
      <c r="N16" s="12">
        <f t="shared" ref="N16:N19" si="4">H16</f>
        <v>222983.19327731093</v>
      </c>
      <c r="O16" s="15">
        <v>22</v>
      </c>
      <c r="P16" s="62">
        <f t="shared" ref="P16:P19" si="5">N16+(N16*O16/100)</f>
        <v>272039.49579831935</v>
      </c>
      <c r="Q16" s="12">
        <v>272050</v>
      </c>
      <c r="R16" s="109"/>
      <c r="S16" s="21" t="s">
        <v>34</v>
      </c>
      <c r="T16" s="12">
        <f t="shared" ref="T16:T20" si="6">N16</f>
        <v>222983.19327731093</v>
      </c>
      <c r="U16" s="15">
        <v>7.7</v>
      </c>
      <c r="V16" s="62">
        <f t="shared" ref="V16:V20" si="7">T16+(T16*U16/100)</f>
        <v>240152.89915966388</v>
      </c>
      <c r="W16" s="12">
        <v>240200</v>
      </c>
      <c r="Y16" s="57">
        <v>265350</v>
      </c>
      <c r="Z16" s="74"/>
      <c r="AA16" s="63">
        <f t="shared" ref="AA16:AA20" si="8">Y16+(Y16*Z16)</f>
        <v>265350</v>
      </c>
      <c r="AB16" s="130"/>
      <c r="AD16" s="75"/>
      <c r="AE16" s="75"/>
      <c r="AF16" s="75"/>
    </row>
    <row r="17" spans="1:32" s="118" customFormat="1" ht="17.399999999999999">
      <c r="A17" s="10" t="s">
        <v>15</v>
      </c>
      <c r="B17" s="24">
        <v>265350</v>
      </c>
      <c r="C17" s="22">
        <f t="shared" si="0"/>
        <v>222983.19327731093</v>
      </c>
      <c r="D17" s="11">
        <v>15</v>
      </c>
      <c r="E17" s="22">
        <f t="shared" si="1"/>
        <v>189535.71428571429</v>
      </c>
      <c r="F17" s="108"/>
      <c r="G17" s="10" t="s">
        <v>15</v>
      </c>
      <c r="H17" s="12">
        <f t="shared" si="2"/>
        <v>222983.19327731093</v>
      </c>
      <c r="I17" s="15">
        <v>20</v>
      </c>
      <c r="J17" s="62">
        <f t="shared" si="3"/>
        <v>267579.83193277312</v>
      </c>
      <c r="K17" s="22">
        <v>267600</v>
      </c>
      <c r="L17" s="108"/>
      <c r="M17" s="10" t="s">
        <v>15</v>
      </c>
      <c r="N17" s="12">
        <f t="shared" si="4"/>
        <v>222983.19327731093</v>
      </c>
      <c r="O17" s="15">
        <v>22</v>
      </c>
      <c r="P17" s="62">
        <f t="shared" si="5"/>
        <v>272039.49579831935</v>
      </c>
      <c r="Q17" s="22">
        <v>272050</v>
      </c>
      <c r="R17" s="108"/>
      <c r="S17" s="10" t="s">
        <v>15</v>
      </c>
      <c r="T17" s="12">
        <f t="shared" si="6"/>
        <v>222983.19327731093</v>
      </c>
      <c r="U17" s="15">
        <v>7.7</v>
      </c>
      <c r="V17" s="62">
        <f t="shared" si="7"/>
        <v>240152.89915966388</v>
      </c>
      <c r="W17" s="22">
        <v>240200</v>
      </c>
      <c r="Y17" s="57">
        <v>265350</v>
      </c>
      <c r="Z17" s="74"/>
      <c r="AA17" s="63">
        <f t="shared" si="8"/>
        <v>265350</v>
      </c>
      <c r="AB17" s="130"/>
      <c r="AD17" s="75"/>
      <c r="AE17" s="75"/>
      <c r="AF17" s="75"/>
    </row>
    <row r="18" spans="1:32" s="119" customFormat="1" ht="17.399999999999999">
      <c r="A18" s="10" t="s">
        <v>36</v>
      </c>
      <c r="B18" s="24">
        <v>270200</v>
      </c>
      <c r="C18" s="12">
        <f t="shared" si="0"/>
        <v>227058.82352941178</v>
      </c>
      <c r="D18" s="11">
        <v>15</v>
      </c>
      <c r="E18" s="12">
        <f t="shared" si="1"/>
        <v>193000</v>
      </c>
      <c r="F18" s="109"/>
      <c r="G18" s="10" t="s">
        <v>36</v>
      </c>
      <c r="H18" s="12">
        <f t="shared" si="2"/>
        <v>227058.82352941178</v>
      </c>
      <c r="I18" s="15">
        <v>20</v>
      </c>
      <c r="J18" s="62">
        <f t="shared" si="3"/>
        <v>272470.5882352941</v>
      </c>
      <c r="K18" s="12">
        <v>272500</v>
      </c>
      <c r="L18" s="109"/>
      <c r="M18" s="10" t="s">
        <v>36</v>
      </c>
      <c r="N18" s="12">
        <f t="shared" si="4"/>
        <v>227058.82352941178</v>
      </c>
      <c r="O18" s="15">
        <v>22</v>
      </c>
      <c r="P18" s="62">
        <f t="shared" si="5"/>
        <v>277011.76470588235</v>
      </c>
      <c r="Q18" s="12">
        <v>277050</v>
      </c>
      <c r="R18" s="109"/>
      <c r="S18" s="10" t="s">
        <v>36</v>
      </c>
      <c r="T18" s="12">
        <f t="shared" si="6"/>
        <v>227058.82352941178</v>
      </c>
      <c r="U18" s="15">
        <v>7.7</v>
      </c>
      <c r="V18" s="62">
        <f t="shared" si="7"/>
        <v>244542.35294117648</v>
      </c>
      <c r="W18" s="12">
        <v>244550</v>
      </c>
      <c r="Y18" s="57">
        <v>270200</v>
      </c>
      <c r="Z18" s="74"/>
      <c r="AA18" s="63">
        <f t="shared" ref="AA18" si="9">Y18+(Y18*Z18)</f>
        <v>270200</v>
      </c>
      <c r="AB18" s="130"/>
      <c r="AD18" s="9"/>
      <c r="AE18" s="9"/>
      <c r="AF18" s="9"/>
    </row>
    <row r="19" spans="1:32" s="118" customFormat="1" ht="17.399999999999999">
      <c r="A19" s="10" t="s">
        <v>5</v>
      </c>
      <c r="B19" s="24">
        <v>272600</v>
      </c>
      <c r="C19" s="23">
        <f t="shared" si="0"/>
        <v>229075.63025210085</v>
      </c>
      <c r="D19" s="11">
        <v>15</v>
      </c>
      <c r="E19" s="12">
        <f t="shared" si="1"/>
        <v>194714.28571428571</v>
      </c>
      <c r="F19" s="109"/>
      <c r="G19" s="10" t="s">
        <v>5</v>
      </c>
      <c r="H19" s="12">
        <f t="shared" si="2"/>
        <v>229075.63025210085</v>
      </c>
      <c r="I19" s="15">
        <v>20</v>
      </c>
      <c r="J19" s="62">
        <f t="shared" si="3"/>
        <v>274890.75630252104</v>
      </c>
      <c r="K19" s="12">
        <v>274900</v>
      </c>
      <c r="L19" s="109"/>
      <c r="M19" s="10" t="s">
        <v>5</v>
      </c>
      <c r="N19" s="12">
        <f t="shared" si="4"/>
        <v>229075.63025210085</v>
      </c>
      <c r="O19" s="15">
        <v>22</v>
      </c>
      <c r="P19" s="62">
        <f t="shared" si="5"/>
        <v>279472.26890756306</v>
      </c>
      <c r="Q19" s="12">
        <v>279500</v>
      </c>
      <c r="R19" s="109"/>
      <c r="S19" s="10" t="s">
        <v>5</v>
      </c>
      <c r="T19" s="12">
        <f t="shared" si="6"/>
        <v>229075.63025210085</v>
      </c>
      <c r="U19" s="15">
        <v>7.7</v>
      </c>
      <c r="V19" s="62">
        <f t="shared" si="7"/>
        <v>246714.45378151262</v>
      </c>
      <c r="W19" s="12">
        <v>246750</v>
      </c>
      <c r="Y19" s="57">
        <v>272600</v>
      </c>
      <c r="Z19" s="74"/>
      <c r="AA19" s="63">
        <f t="shared" si="8"/>
        <v>272600</v>
      </c>
      <c r="AB19" s="130"/>
      <c r="AD19" s="75"/>
      <c r="AE19" s="75"/>
      <c r="AF19" s="75"/>
    </row>
    <row r="20" spans="1:32" s="119" customFormat="1" ht="17.399999999999999">
      <c r="A20" s="10" t="s">
        <v>35</v>
      </c>
      <c r="B20" s="24">
        <v>324900</v>
      </c>
      <c r="C20" s="23">
        <f t="shared" ref="C20" si="10">B20*100/119</f>
        <v>273025.21008403361</v>
      </c>
      <c r="D20" s="11">
        <v>15</v>
      </c>
      <c r="E20" s="12">
        <f t="shared" ref="E20" si="11">C20*0.85</f>
        <v>232071.42857142855</v>
      </c>
      <c r="F20" s="109"/>
      <c r="G20" s="10" t="s">
        <v>35</v>
      </c>
      <c r="H20" s="12">
        <f t="shared" ref="H20" si="12">C20</f>
        <v>273025.21008403361</v>
      </c>
      <c r="I20" s="15">
        <v>20</v>
      </c>
      <c r="J20" s="62">
        <f t="shared" ref="J20" si="13">H20+(H20*I20/100)</f>
        <v>327630.25210084033</v>
      </c>
      <c r="K20" s="12">
        <v>327650</v>
      </c>
      <c r="L20" s="109"/>
      <c r="M20" s="10" t="s">
        <v>35</v>
      </c>
      <c r="N20" s="12">
        <f t="shared" ref="N20" si="14">H20</f>
        <v>273025.21008403361</v>
      </c>
      <c r="O20" s="15">
        <v>22</v>
      </c>
      <c r="P20" s="62">
        <f t="shared" ref="P20" si="15">N20+(N20*O20/100)</f>
        <v>333090.75630252098</v>
      </c>
      <c r="Q20" s="12">
        <v>333100</v>
      </c>
      <c r="R20" s="109"/>
      <c r="S20" s="10" t="s">
        <v>35</v>
      </c>
      <c r="T20" s="12">
        <f t="shared" si="6"/>
        <v>273025.21008403361</v>
      </c>
      <c r="U20" s="15">
        <v>7.7</v>
      </c>
      <c r="V20" s="62">
        <f t="shared" si="7"/>
        <v>294048.15126050421</v>
      </c>
      <c r="W20" s="12">
        <v>294050</v>
      </c>
      <c r="Y20" s="57">
        <v>324900</v>
      </c>
      <c r="Z20" s="74"/>
      <c r="AA20" s="63">
        <f t="shared" si="8"/>
        <v>324900</v>
      </c>
      <c r="AB20" s="130"/>
      <c r="AD20" s="9"/>
      <c r="AE20" s="9"/>
      <c r="AF20" s="9"/>
    </row>
    <row r="21" spans="1:32" s="119" customForma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Y21" s="142"/>
      <c r="Z21" s="142"/>
      <c r="AA21" s="142"/>
      <c r="AB21" s="142"/>
      <c r="AD21" s="9"/>
      <c r="AE21" s="9"/>
      <c r="AF21" s="9"/>
    </row>
    <row r="22" spans="1:3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Y22" s="60"/>
      <c r="Z22" s="59"/>
      <c r="AA22" s="60"/>
      <c r="AB22" s="60"/>
    </row>
    <row r="23" spans="1:32">
      <c r="A23" s="121"/>
      <c r="B23" s="121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Y23" s="142"/>
      <c r="Z23" s="142"/>
      <c r="AA23" s="142"/>
      <c r="AB23" s="142"/>
    </row>
    <row r="24" spans="1:3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Y24" s="60"/>
      <c r="Z24" s="59"/>
      <c r="AA24" s="60"/>
      <c r="AB24" s="60"/>
    </row>
    <row r="25" spans="1:32" ht="17.39999999999999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Y25" s="60"/>
      <c r="Z25" s="123"/>
      <c r="AA25" s="60"/>
      <c r="AB25" s="60"/>
    </row>
    <row r="26" spans="1:32" ht="17.39999999999999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Y26" s="60"/>
      <c r="Z26" s="123"/>
      <c r="AA26" s="60"/>
      <c r="AB26" s="60"/>
    </row>
    <row r="27" spans="1:32" ht="17.39999999999999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Y27" s="60"/>
      <c r="Z27" s="123"/>
      <c r="AA27" s="60"/>
      <c r="AB27" s="60"/>
    </row>
    <row r="28" spans="1:32" ht="17.39999999999999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Y28" s="60"/>
      <c r="Z28" s="123"/>
      <c r="AA28" s="60"/>
      <c r="AB28" s="60"/>
    </row>
    <row r="29" spans="1:32" ht="17.39999999999999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Y29" s="60"/>
      <c r="Z29" s="123"/>
      <c r="AA29" s="60"/>
      <c r="AB29" s="60"/>
    </row>
    <row r="30" spans="1:3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Y30" s="60"/>
      <c r="Z30" s="59"/>
      <c r="AA30" s="60"/>
      <c r="AB30" s="60"/>
    </row>
    <row r="31" spans="1:3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Y31" s="60"/>
      <c r="Z31" s="59"/>
      <c r="AA31" s="60"/>
      <c r="AB31" s="60"/>
    </row>
    <row r="32" spans="1: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Y32" s="60"/>
      <c r="Z32" s="59"/>
      <c r="AA32" s="60"/>
      <c r="AB32" s="60"/>
    </row>
    <row r="33" spans="1:28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Y33" s="60"/>
      <c r="Z33" s="59"/>
      <c r="AA33" s="60"/>
      <c r="AB33" s="60"/>
    </row>
    <row r="34" spans="1:28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Y34" s="60"/>
      <c r="Z34" s="59"/>
      <c r="AA34" s="60"/>
      <c r="AB34" s="60"/>
    </row>
    <row r="35" spans="1:28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Y35" s="60"/>
      <c r="Z35" s="59"/>
      <c r="AA35" s="60"/>
      <c r="AB35" s="60"/>
    </row>
    <row r="36" spans="1:28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Y36" s="60"/>
      <c r="Z36" s="59"/>
      <c r="AA36" s="60"/>
      <c r="AB36" s="60"/>
    </row>
    <row r="37" spans="1:28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Y37" s="60"/>
      <c r="Z37" s="59"/>
      <c r="AA37" s="60"/>
      <c r="AB37" s="60"/>
    </row>
    <row r="38" spans="1:2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Y38" s="60"/>
      <c r="Z38" s="59"/>
      <c r="AA38" s="60"/>
      <c r="AB38" s="60"/>
    </row>
    <row r="39" spans="1:28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Y39" s="60"/>
      <c r="Z39" s="59"/>
      <c r="AA39" s="60"/>
      <c r="AB39" s="60"/>
    </row>
    <row r="40" spans="1:28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Y40" s="60"/>
      <c r="Z40" s="59"/>
      <c r="AA40" s="60"/>
      <c r="AB40" s="60"/>
    </row>
    <row r="41" spans="1:28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Y41" s="60"/>
      <c r="Z41" s="59"/>
      <c r="AA41" s="60"/>
      <c r="AB41" s="60"/>
    </row>
    <row r="42" spans="1:28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Y42" s="60"/>
      <c r="Z42" s="59"/>
      <c r="AA42" s="60"/>
      <c r="AB42" s="60"/>
    </row>
    <row r="43" spans="1:28">
      <c r="Y43" s="60"/>
      <c r="Z43" s="59"/>
      <c r="AA43" s="60"/>
      <c r="AB43" s="60"/>
    </row>
    <row r="44" spans="1:28">
      <c r="Y44" s="60"/>
      <c r="Z44" s="59"/>
      <c r="AA44" s="60"/>
      <c r="AB44" s="60"/>
    </row>
    <row r="45" spans="1:28">
      <c r="Y45" s="60"/>
      <c r="Z45" s="59"/>
      <c r="AA45" s="60"/>
      <c r="AB45" s="60"/>
    </row>
    <row r="46" spans="1:28">
      <c r="Y46" s="60"/>
      <c r="Z46" s="59"/>
      <c r="AA46" s="60"/>
      <c r="AB46" s="60"/>
    </row>
    <row r="47" spans="1:28">
      <c r="Y47" s="60"/>
      <c r="Z47" s="59"/>
      <c r="AA47" s="60"/>
      <c r="AB47" s="60"/>
    </row>
    <row r="48" spans="1:28">
      <c r="Y48" s="60"/>
      <c r="Z48" s="59"/>
      <c r="AA48" s="60"/>
      <c r="AB48" s="60"/>
    </row>
    <row r="49" spans="25:28">
      <c r="Y49" s="60"/>
      <c r="Z49" s="59"/>
      <c r="AA49" s="60"/>
      <c r="AB49" s="60"/>
    </row>
    <row r="50" spans="25:28">
      <c r="Y50" s="60"/>
      <c r="Z50" s="59"/>
      <c r="AA50" s="60"/>
      <c r="AB50" s="60"/>
    </row>
    <row r="51" spans="25:28">
      <c r="Y51" s="60"/>
      <c r="Z51" s="59"/>
      <c r="AA51" s="60"/>
      <c r="AB51" s="60"/>
    </row>
    <row r="52" spans="25:28">
      <c r="Y52" s="55"/>
      <c r="Z52" s="55"/>
      <c r="AA52" s="56"/>
      <c r="AB52" s="55"/>
    </row>
    <row r="53" spans="25:28">
      <c r="Y53" s="60"/>
      <c r="Z53" s="59"/>
      <c r="AA53" s="60"/>
      <c r="AB53" s="60"/>
    </row>
    <row r="54" spans="25:28">
      <c r="Y54" s="60"/>
      <c r="Z54" s="59"/>
      <c r="AA54" s="60"/>
      <c r="AB54" s="60"/>
    </row>
    <row r="55" spans="25:28">
      <c r="Y55" s="60"/>
      <c r="Z55" s="59"/>
      <c r="AA55" s="60"/>
      <c r="AB55" s="60"/>
    </row>
    <row r="56" spans="25:28">
      <c r="Y56" s="60"/>
      <c r="Z56" s="59"/>
      <c r="AA56" s="60"/>
      <c r="AB56" s="60"/>
    </row>
    <row r="57" spans="25:28">
      <c r="Y57" s="60"/>
      <c r="Z57" s="59"/>
      <c r="AA57" s="60"/>
      <c r="AB57" s="60"/>
    </row>
    <row r="58" spans="25:28">
      <c r="Y58" s="60"/>
      <c r="Z58" s="59"/>
      <c r="AA58" s="60"/>
      <c r="AB58" s="60"/>
    </row>
    <row r="59" spans="25:28">
      <c r="Y59" s="60"/>
      <c r="Z59" s="59"/>
      <c r="AA59" s="60"/>
      <c r="AB59" s="60"/>
    </row>
    <row r="60" spans="25:28">
      <c r="Y60" s="60"/>
      <c r="Z60" s="59"/>
      <c r="AA60" s="60"/>
      <c r="AB60" s="60"/>
    </row>
    <row r="61" spans="25:28">
      <c r="Y61" s="60"/>
      <c r="Z61" s="59"/>
      <c r="AA61" s="60"/>
      <c r="AB61" s="60"/>
    </row>
    <row r="62" spans="25:28">
      <c r="Y62" s="60"/>
      <c r="Z62" s="59"/>
      <c r="AA62" s="60"/>
      <c r="AB62" s="60"/>
    </row>
    <row r="63" spans="25:28">
      <c r="Y63" s="60"/>
      <c r="Z63" s="59"/>
      <c r="AA63" s="60"/>
      <c r="AB63" s="60"/>
    </row>
    <row r="64" spans="25:28">
      <c r="Y64" s="60"/>
      <c r="Z64" s="59"/>
      <c r="AA64" s="60"/>
      <c r="AB64" s="60"/>
    </row>
    <row r="65" spans="25:28">
      <c r="Y65" s="60"/>
      <c r="Z65" s="59"/>
      <c r="AA65" s="60"/>
      <c r="AB65" s="60"/>
    </row>
    <row r="66" spans="25:28">
      <c r="Y66" s="60"/>
      <c r="Z66" s="59"/>
      <c r="AA66" s="60"/>
      <c r="AB66" s="60"/>
    </row>
    <row r="67" spans="25:28">
      <c r="Y67" s="60"/>
      <c r="Z67" s="59"/>
      <c r="AA67" s="60"/>
      <c r="AB67" s="60"/>
    </row>
    <row r="68" spans="25:28">
      <c r="Y68" s="60"/>
      <c r="Z68" s="59"/>
      <c r="AA68" s="60"/>
      <c r="AB68" s="60"/>
    </row>
    <row r="69" spans="25:28">
      <c r="Y69" s="60"/>
      <c r="Z69" s="59"/>
      <c r="AA69" s="60"/>
      <c r="AB69" s="60"/>
    </row>
    <row r="70" spans="25:28">
      <c r="Y70" s="60"/>
      <c r="Z70" s="59"/>
      <c r="AA70" s="60"/>
      <c r="AB70" s="60"/>
    </row>
    <row r="71" spans="25:28">
      <c r="Y71" s="60"/>
      <c r="Z71" s="59"/>
      <c r="AA71" s="60"/>
      <c r="AB71" s="60"/>
    </row>
    <row r="72" spans="25:28">
      <c r="Y72" s="60"/>
      <c r="Z72" s="59"/>
      <c r="AA72" s="60"/>
      <c r="AB72" s="60"/>
    </row>
    <row r="73" spans="25:28">
      <c r="Y73" s="60"/>
      <c r="Z73" s="59"/>
      <c r="AA73" s="60"/>
      <c r="AB73" s="60"/>
    </row>
    <row r="74" spans="25:28">
      <c r="Y74" s="60"/>
      <c r="Z74" s="59"/>
      <c r="AA74" s="60"/>
      <c r="AB74" s="60"/>
    </row>
    <row r="75" spans="25:28">
      <c r="Y75" s="60"/>
      <c r="Z75" s="59"/>
      <c r="AA75" s="60"/>
      <c r="AB75" s="60"/>
    </row>
    <row r="76" spans="25:28">
      <c r="Y76" s="60"/>
      <c r="Z76" s="59"/>
      <c r="AA76" s="60"/>
      <c r="AB76" s="60"/>
    </row>
    <row r="77" spans="25:28">
      <c r="Y77" s="60"/>
      <c r="Z77" s="59"/>
      <c r="AA77" s="60"/>
      <c r="AB77" s="60"/>
    </row>
    <row r="78" spans="25:28">
      <c r="Y78" s="60"/>
      <c r="Z78" s="59"/>
      <c r="AA78" s="60"/>
      <c r="AB78" s="60"/>
    </row>
    <row r="79" spans="25:28">
      <c r="Y79" s="60"/>
      <c r="Z79" s="59"/>
      <c r="AA79" s="60"/>
      <c r="AB79" s="60"/>
    </row>
    <row r="80" spans="25:28">
      <c r="Y80" s="60"/>
      <c r="Z80" s="59"/>
      <c r="AA80" s="60"/>
      <c r="AB80" s="60"/>
    </row>
    <row r="81" spans="25:28">
      <c r="Y81" s="60"/>
      <c r="Z81" s="59"/>
      <c r="AA81" s="60"/>
      <c r="AB81" s="60"/>
    </row>
    <row r="82" spans="25:28">
      <c r="Y82" s="60"/>
      <c r="Z82" s="59"/>
      <c r="AA82" s="60"/>
      <c r="AB82" s="60"/>
    </row>
    <row r="83" spans="25:28">
      <c r="Y83" s="60"/>
      <c r="Z83" s="59"/>
      <c r="AA83" s="60"/>
      <c r="AB83" s="60"/>
    </row>
    <row r="84" spans="25:28">
      <c r="Y84" s="60"/>
      <c r="Z84" s="59"/>
      <c r="AA84" s="60"/>
      <c r="AB84" s="60"/>
    </row>
    <row r="85" spans="25:28">
      <c r="Y85" s="58"/>
      <c r="Z85" s="59"/>
      <c r="AA85" s="60"/>
      <c r="AB85" s="60"/>
    </row>
    <row r="86" spans="25:28">
      <c r="Y86" s="55"/>
      <c r="Z86" s="55"/>
      <c r="AA86" s="56"/>
      <c r="AB86" s="55"/>
    </row>
    <row r="87" spans="25:28">
      <c r="Y87" s="60"/>
      <c r="Z87" s="59"/>
      <c r="AA87" s="60"/>
      <c r="AB87" s="60"/>
    </row>
    <row r="88" spans="25:28">
      <c r="Y88" s="60"/>
      <c r="Z88" s="59"/>
      <c r="AA88" s="60"/>
      <c r="AB88" s="60"/>
    </row>
    <row r="89" spans="25:28">
      <c r="Y89" s="60"/>
      <c r="Z89" s="59"/>
      <c r="AA89" s="60"/>
      <c r="AB89" s="60"/>
    </row>
    <row r="90" spans="25:28">
      <c r="Y90" s="60"/>
      <c r="Z90" s="59"/>
      <c r="AA90" s="60"/>
      <c r="AB90" s="60"/>
    </row>
    <row r="91" spans="25:28">
      <c r="Y91" s="60"/>
      <c r="Z91" s="59"/>
      <c r="AA91" s="60"/>
      <c r="AB91" s="60"/>
    </row>
    <row r="92" spans="25:28">
      <c r="Y92" s="60"/>
      <c r="Z92" s="59"/>
      <c r="AA92" s="60"/>
      <c r="AB92" s="60"/>
    </row>
    <row r="93" spans="25:28">
      <c r="Y93" s="55"/>
      <c r="Z93" s="55"/>
      <c r="AA93" s="56"/>
      <c r="AB93" s="55"/>
    </row>
    <row r="94" spans="25:28">
      <c r="Y94" s="60"/>
      <c r="Z94" s="59"/>
      <c r="AA94" s="60"/>
      <c r="AB94" s="60"/>
    </row>
    <row r="95" spans="25:28">
      <c r="Y95" s="68"/>
      <c r="Z95" s="69"/>
      <c r="AA95" s="68"/>
      <c r="AB95" s="68"/>
    </row>
    <row r="96" spans="25:28">
      <c r="Y96" s="68"/>
      <c r="Z96" s="69"/>
      <c r="AA96" s="68"/>
      <c r="AB96" s="68"/>
    </row>
    <row r="97" spans="25:28">
      <c r="Y97" s="68"/>
      <c r="Z97" s="69"/>
      <c r="AA97" s="68"/>
      <c r="AB97" s="68"/>
    </row>
    <row r="98" spans="25:28">
      <c r="Y98" s="68"/>
      <c r="Z98" s="69"/>
      <c r="AA98" s="68"/>
      <c r="AB98" s="68"/>
    </row>
    <row r="99" spans="25:28">
      <c r="Y99" s="60"/>
      <c r="Z99" s="59"/>
      <c r="AA99" s="60"/>
      <c r="AB99" s="60"/>
    </row>
    <row r="100" spans="25:28">
      <c r="Y100" s="60"/>
      <c r="Z100" s="59"/>
      <c r="AA100" s="60"/>
      <c r="AB100" s="60"/>
    </row>
    <row r="101" spans="25:28">
      <c r="Y101" s="60"/>
      <c r="Z101" s="59"/>
      <c r="AA101" s="60"/>
      <c r="AB101" s="60"/>
    </row>
    <row r="102" spans="25:28">
      <c r="Y102" s="60"/>
      <c r="Z102" s="59"/>
      <c r="AA102" s="60"/>
      <c r="AB102" s="60"/>
    </row>
    <row r="103" spans="25:28">
      <c r="Y103" s="60"/>
      <c r="Z103" s="59"/>
      <c r="AA103" s="60"/>
      <c r="AB103" s="60"/>
    </row>
    <row r="104" spans="25:28">
      <c r="Y104" s="60"/>
      <c r="Z104" s="59"/>
      <c r="AA104" s="60"/>
      <c r="AB104" s="60"/>
    </row>
    <row r="105" spans="25:28">
      <c r="Y105" s="60"/>
      <c r="Z105" s="59"/>
      <c r="AA105" s="60"/>
      <c r="AB105" s="60"/>
    </row>
    <row r="106" spans="25:28">
      <c r="Y106" s="60"/>
      <c r="Z106" s="59"/>
      <c r="AA106" s="60"/>
      <c r="AB106" s="60"/>
    </row>
    <row r="107" spans="25:28">
      <c r="Y107" s="60"/>
      <c r="Z107" s="59"/>
      <c r="AA107" s="60"/>
      <c r="AB107" s="60"/>
    </row>
    <row r="108" spans="25:28">
      <c r="Y108" s="60"/>
      <c r="Z108" s="59"/>
      <c r="AA108" s="60"/>
      <c r="AB108" s="60"/>
    </row>
    <row r="109" spans="25:28">
      <c r="Y109" s="60"/>
      <c r="Z109" s="59"/>
      <c r="AA109" s="60"/>
      <c r="AB109" s="60"/>
    </row>
    <row r="110" spans="25:28">
      <c r="Y110" s="60"/>
      <c r="Z110" s="59"/>
      <c r="AA110" s="60"/>
      <c r="AB110" s="60"/>
    </row>
    <row r="111" spans="25:28">
      <c r="Y111" s="60"/>
      <c r="Z111" s="59"/>
      <c r="AA111" s="60"/>
      <c r="AB111" s="60"/>
    </row>
    <row r="112" spans="25:28">
      <c r="Y112" s="60"/>
      <c r="Z112" s="59"/>
      <c r="AA112" s="60"/>
      <c r="AB112" s="60"/>
    </row>
    <row r="113" spans="25:28">
      <c r="Y113" s="58"/>
      <c r="Z113" s="59"/>
      <c r="AA113" s="60"/>
      <c r="AB113" s="60"/>
    </row>
    <row r="114" spans="25:28">
      <c r="Y114" s="58"/>
      <c r="Z114" s="59"/>
      <c r="AA114" s="60"/>
      <c r="AB114" s="60"/>
    </row>
    <row r="115" spans="25:28">
      <c r="Y115" s="58"/>
      <c r="Z115" s="59"/>
      <c r="AA115" s="60"/>
      <c r="AB115" s="60"/>
    </row>
    <row r="116" spans="25:28">
      <c r="Y116" s="58"/>
      <c r="Z116" s="59"/>
      <c r="AA116" s="60"/>
      <c r="AB116" s="60"/>
    </row>
    <row r="117" spans="25:28">
      <c r="Y117" s="58"/>
      <c r="Z117" s="59"/>
      <c r="AA117" s="60"/>
      <c r="AB117" s="60"/>
    </row>
    <row r="118" spans="25:28">
      <c r="Y118" s="58"/>
      <c r="Z118" s="59"/>
      <c r="AA118" s="60"/>
      <c r="AB118" s="60"/>
    </row>
    <row r="119" spans="25:28">
      <c r="Y119" s="58"/>
      <c r="Z119" s="59"/>
      <c r="AA119" s="60"/>
      <c r="AB119" s="60"/>
    </row>
    <row r="120" spans="25:28">
      <c r="Y120" s="58"/>
      <c r="Z120" s="59"/>
      <c r="AA120" s="60"/>
      <c r="AB120" s="60"/>
    </row>
    <row r="121" spans="25:28">
      <c r="Y121" s="58"/>
      <c r="Z121" s="59"/>
      <c r="AA121" s="60"/>
      <c r="AB121" s="60"/>
    </row>
    <row r="122" spans="25:28">
      <c r="Y122" s="58"/>
      <c r="Z122" s="59"/>
      <c r="AA122" s="60"/>
      <c r="AB122" s="60"/>
    </row>
    <row r="123" spans="25:28">
      <c r="Y123" s="58"/>
      <c r="Z123" s="59"/>
      <c r="AA123" s="60"/>
      <c r="AB123" s="60"/>
    </row>
    <row r="124" spans="25:28">
      <c r="Y124" s="58"/>
      <c r="Z124" s="59"/>
      <c r="AA124" s="60"/>
      <c r="AB124" s="60"/>
    </row>
    <row r="125" spans="25:28">
      <c r="Y125" s="58"/>
      <c r="Z125" s="59"/>
      <c r="AA125" s="60"/>
      <c r="AB125" s="60"/>
    </row>
    <row r="126" spans="25:28">
      <c r="Y126" s="58"/>
      <c r="Z126" s="59"/>
      <c r="AA126" s="60"/>
      <c r="AB126" s="60"/>
    </row>
    <row r="127" spans="25:28">
      <c r="Y127" s="55"/>
      <c r="Z127" s="55"/>
      <c r="AA127" s="56"/>
      <c r="AB127" s="55"/>
    </row>
    <row r="128" spans="25:28">
      <c r="Y128" s="60"/>
      <c r="Z128" s="59"/>
      <c r="AA128" s="60"/>
      <c r="AB128" s="60"/>
    </row>
    <row r="129" spans="25:28">
      <c r="Y129" s="55"/>
      <c r="Z129" s="55"/>
      <c r="AA129" s="56"/>
      <c r="AB129" s="55"/>
    </row>
    <row r="130" spans="25:28">
      <c r="Y130" s="60"/>
      <c r="Z130" s="59"/>
      <c r="AA130" s="60"/>
      <c r="AB130" s="60"/>
    </row>
    <row r="131" spans="25:28">
      <c r="Y131" s="60"/>
      <c r="Z131" s="59"/>
      <c r="AA131" s="60"/>
      <c r="AB131" s="60"/>
    </row>
    <row r="132" spans="25:28">
      <c r="Y132" s="60"/>
      <c r="Z132" s="59"/>
      <c r="AA132" s="60"/>
      <c r="AB132" s="60"/>
    </row>
    <row r="133" spans="25:28">
      <c r="Y133" s="60"/>
      <c r="Z133" s="59"/>
      <c r="AA133" s="60"/>
      <c r="AB133" s="60"/>
    </row>
    <row r="134" spans="25:28">
      <c r="Y134" s="60"/>
      <c r="Z134" s="59"/>
      <c r="AA134" s="60"/>
      <c r="AB134" s="60"/>
    </row>
    <row r="135" spans="25:28">
      <c r="Y135" s="60"/>
      <c r="Z135" s="59"/>
      <c r="AA135" s="60"/>
      <c r="AB135" s="60"/>
    </row>
    <row r="136" spans="25:28">
      <c r="Y136" s="60"/>
      <c r="Z136" s="59"/>
      <c r="AA136" s="60"/>
      <c r="AB136" s="60"/>
    </row>
    <row r="137" spans="25:28">
      <c r="Y137" s="60"/>
      <c r="Z137" s="59"/>
      <c r="AA137" s="60"/>
      <c r="AB137" s="60"/>
    </row>
    <row r="138" spans="25:28">
      <c r="Y138" s="60"/>
      <c r="Z138" s="59"/>
      <c r="AA138" s="60"/>
      <c r="AB138" s="60"/>
    </row>
    <row r="139" spans="25:28">
      <c r="Y139" s="60"/>
      <c r="Z139" s="59"/>
      <c r="AA139" s="60"/>
      <c r="AB139" s="60"/>
    </row>
    <row r="140" spans="25:28">
      <c r="Y140" s="60"/>
      <c r="Z140" s="59"/>
      <c r="AA140" s="60"/>
      <c r="AB140" s="60"/>
    </row>
    <row r="141" spans="25:28">
      <c r="Y141" s="60"/>
      <c r="Z141" s="59"/>
      <c r="AA141" s="60"/>
      <c r="AB141" s="60"/>
    </row>
    <row r="142" spans="25:28">
      <c r="Y142" s="60"/>
      <c r="Z142" s="59"/>
      <c r="AA142" s="60"/>
      <c r="AB142" s="60"/>
    </row>
    <row r="143" spans="25:28">
      <c r="Y143" s="60"/>
      <c r="Z143" s="59"/>
      <c r="AA143" s="60"/>
      <c r="AB143" s="60"/>
    </row>
    <row r="144" spans="25:28">
      <c r="Y144" s="60"/>
      <c r="Z144" s="59"/>
      <c r="AA144" s="60"/>
      <c r="AB144" s="60"/>
    </row>
    <row r="145" spans="25:28">
      <c r="Y145" s="60"/>
      <c r="Z145" s="59"/>
      <c r="AA145" s="60"/>
      <c r="AB145" s="60"/>
    </row>
    <row r="146" spans="25:28">
      <c r="Y146" s="60"/>
      <c r="Z146" s="59"/>
      <c r="AA146" s="60"/>
      <c r="AB146" s="60"/>
    </row>
    <row r="147" spans="25:28">
      <c r="Y147" s="60"/>
      <c r="Z147" s="59"/>
      <c r="AA147" s="60"/>
      <c r="AB147" s="60"/>
    </row>
    <row r="148" spans="25:28">
      <c r="Y148" s="60"/>
      <c r="Z148" s="59"/>
      <c r="AA148" s="60"/>
      <c r="AB148" s="60"/>
    </row>
    <row r="149" spans="25:28">
      <c r="Y149" s="68"/>
      <c r="Z149" s="69"/>
      <c r="AA149" s="68"/>
      <c r="AB149" s="68"/>
    </row>
    <row r="150" spans="25:28">
      <c r="Y150" s="60"/>
      <c r="Z150" s="59"/>
      <c r="AA150" s="60"/>
      <c r="AB150" s="60"/>
    </row>
    <row r="151" spans="25:28">
      <c r="Y151" s="68"/>
      <c r="Z151" s="69"/>
      <c r="AA151" s="68"/>
      <c r="AB151" s="68"/>
    </row>
    <row r="152" spans="25:28">
      <c r="Y152" s="60"/>
      <c r="Z152" s="59"/>
      <c r="AA152" s="60"/>
      <c r="AB152" s="60"/>
    </row>
    <row r="153" spans="25:28">
      <c r="Y153" s="60"/>
      <c r="Z153" s="59"/>
      <c r="AA153" s="60"/>
      <c r="AB153" s="60"/>
    </row>
    <row r="154" spans="25:28">
      <c r="Y154" s="60"/>
      <c r="Z154" s="59"/>
      <c r="AA154" s="60"/>
      <c r="AB154" s="60"/>
    </row>
    <row r="155" spans="25:28">
      <c r="Y155" s="60"/>
      <c r="Z155" s="59"/>
      <c r="AA155" s="60"/>
      <c r="AB155" s="60"/>
    </row>
    <row r="156" spans="25:28">
      <c r="Y156" s="60"/>
      <c r="Z156" s="59"/>
      <c r="AA156" s="60"/>
      <c r="AB156" s="60"/>
    </row>
    <row r="157" spans="25:28">
      <c r="Y157" s="60"/>
      <c r="Z157" s="59"/>
      <c r="AA157" s="60"/>
      <c r="AB157" s="60"/>
    </row>
    <row r="158" spans="25:28">
      <c r="Y158" s="60"/>
      <c r="Z158" s="59"/>
      <c r="AA158" s="60"/>
      <c r="AB158" s="60"/>
    </row>
    <row r="159" spans="25:28">
      <c r="Y159" s="60"/>
      <c r="Z159" s="59"/>
      <c r="AA159" s="60"/>
      <c r="AB159" s="60"/>
    </row>
    <row r="160" spans="25:28">
      <c r="Y160" s="55"/>
      <c r="Z160" s="55"/>
      <c r="AA160" s="56"/>
      <c r="AB160" s="55"/>
    </row>
    <row r="161" spans="25:28">
      <c r="Y161" s="60"/>
      <c r="Z161" s="59"/>
      <c r="AA161" s="60"/>
      <c r="AB161" s="60"/>
    </row>
    <row r="162" spans="25:28">
      <c r="Y162" s="60"/>
      <c r="Z162" s="59"/>
      <c r="AA162" s="60"/>
      <c r="AB162" s="60"/>
    </row>
    <row r="163" spans="25:28">
      <c r="Y163" s="60"/>
      <c r="Z163" s="59"/>
      <c r="AA163" s="60"/>
      <c r="AB163" s="60"/>
    </row>
    <row r="164" spans="25:28">
      <c r="Y164" s="68"/>
      <c r="Z164" s="69"/>
      <c r="AA164" s="68"/>
      <c r="AB164" s="68"/>
    </row>
    <row r="165" spans="25:28">
      <c r="Y165" s="60"/>
      <c r="Z165" s="59"/>
      <c r="AA165" s="60"/>
      <c r="AB165" s="60"/>
    </row>
    <row r="166" spans="25:28">
      <c r="Y166" s="68"/>
      <c r="Z166" s="69"/>
      <c r="AA166" s="68"/>
      <c r="AB166" s="68"/>
    </row>
    <row r="167" spans="25:28">
      <c r="Y167" s="60"/>
      <c r="Z167" s="59"/>
      <c r="AA167" s="60"/>
      <c r="AB167" s="60"/>
    </row>
    <row r="168" spans="25:28">
      <c r="Y168" s="68"/>
      <c r="Z168" s="69"/>
      <c r="AA168" s="68"/>
      <c r="AB168" s="68"/>
    </row>
    <row r="169" spans="25:28">
      <c r="Y169" s="60"/>
      <c r="Z169" s="59"/>
      <c r="AA169" s="60"/>
      <c r="AB169" s="60"/>
    </row>
    <row r="170" spans="25:28">
      <c r="Y170" s="60"/>
      <c r="Z170" s="59"/>
      <c r="AA170" s="60"/>
      <c r="AB170" s="60"/>
    </row>
    <row r="171" spans="25:28">
      <c r="Y171" s="60"/>
      <c r="Z171" s="59"/>
      <c r="AA171" s="60"/>
      <c r="AB171" s="60"/>
    </row>
    <row r="172" spans="25:28">
      <c r="Y172" s="60"/>
      <c r="Z172" s="59"/>
      <c r="AA172" s="60"/>
      <c r="AB172" s="60"/>
    </row>
    <row r="173" spans="25:28">
      <c r="Y173" s="60"/>
      <c r="Z173" s="59"/>
      <c r="AA173" s="60"/>
      <c r="AB173" s="60"/>
    </row>
    <row r="174" spans="25:28">
      <c r="Y174" s="60"/>
      <c r="Z174" s="59"/>
      <c r="AA174" s="60"/>
      <c r="AB174" s="60"/>
    </row>
    <row r="175" spans="25:28">
      <c r="Y175" s="60"/>
      <c r="Z175" s="59"/>
      <c r="AA175" s="60"/>
      <c r="AB175" s="60"/>
    </row>
    <row r="176" spans="25:28">
      <c r="Y176" s="60"/>
      <c r="Z176" s="59"/>
      <c r="AA176" s="60"/>
      <c r="AB176" s="60"/>
    </row>
    <row r="177" spans="25:28">
      <c r="Y177" s="60"/>
      <c r="Z177" s="59"/>
      <c r="AA177" s="60"/>
      <c r="AB177" s="60"/>
    </row>
    <row r="178" spans="25:28">
      <c r="Y178" s="60"/>
      <c r="Z178" s="59"/>
      <c r="AA178" s="60"/>
      <c r="AB178" s="60"/>
    </row>
    <row r="179" spans="25:28">
      <c r="Y179" s="60"/>
      <c r="Z179" s="59"/>
      <c r="AA179" s="60"/>
      <c r="AB179" s="60"/>
    </row>
    <row r="180" spans="25:28">
      <c r="Y180" s="60"/>
      <c r="Z180" s="59"/>
      <c r="AA180" s="60"/>
      <c r="AB180" s="60"/>
    </row>
    <row r="181" spans="25:28">
      <c r="Y181" s="60"/>
      <c r="Z181" s="59"/>
      <c r="AA181" s="60"/>
      <c r="AB181" s="60"/>
    </row>
    <row r="182" spans="25:28">
      <c r="Y182" s="60"/>
      <c r="Z182" s="59"/>
      <c r="AA182" s="60"/>
      <c r="AB182" s="60"/>
    </row>
    <row r="183" spans="25:28">
      <c r="Y183" s="60"/>
      <c r="Z183" s="59"/>
      <c r="AA183" s="60"/>
      <c r="AB183" s="60"/>
    </row>
    <row r="184" spans="25:28">
      <c r="Y184" s="60"/>
      <c r="Z184" s="59"/>
      <c r="AA184" s="60"/>
      <c r="AB184" s="60"/>
    </row>
    <row r="185" spans="25:28">
      <c r="Y185" s="60"/>
      <c r="Z185" s="59"/>
      <c r="AA185" s="60"/>
      <c r="AB185" s="60"/>
    </row>
    <row r="186" spans="25:28">
      <c r="Y186" s="60"/>
      <c r="Z186" s="59"/>
      <c r="AA186" s="60"/>
      <c r="AB186" s="60"/>
    </row>
    <row r="187" spans="25:28">
      <c r="Y187" s="60"/>
      <c r="Z187" s="59"/>
      <c r="AA187" s="60"/>
      <c r="AB187" s="60"/>
    </row>
    <row r="188" spans="25:28">
      <c r="Y188" s="55"/>
      <c r="Z188" s="55"/>
      <c r="AA188" s="56"/>
      <c r="AB188" s="55"/>
    </row>
    <row r="189" spans="25:28">
      <c r="Y189" s="60"/>
      <c r="Z189" s="59"/>
      <c r="AA189" s="60"/>
      <c r="AB189" s="60"/>
    </row>
    <row r="190" spans="25:28">
      <c r="Y190" s="60"/>
      <c r="Z190" s="59"/>
      <c r="AA190" s="60"/>
      <c r="AB190" s="60"/>
    </row>
    <row r="191" spans="25:28">
      <c r="Y191" s="60"/>
      <c r="Z191" s="59"/>
      <c r="AA191" s="60"/>
      <c r="AB191" s="60"/>
    </row>
    <row r="192" spans="25:28">
      <c r="Y192" s="60"/>
      <c r="Z192" s="59"/>
      <c r="AA192" s="60"/>
      <c r="AB192" s="60"/>
    </row>
    <row r="193" spans="25:28">
      <c r="Y193" s="60"/>
      <c r="Z193" s="59"/>
      <c r="AA193" s="60"/>
      <c r="AB193" s="60"/>
    </row>
    <row r="194" spans="25:28">
      <c r="Y194" s="60"/>
      <c r="Z194" s="59"/>
      <c r="AA194" s="60"/>
      <c r="AB194" s="60"/>
    </row>
    <row r="195" spans="25:28">
      <c r="Y195" s="60"/>
      <c r="Z195" s="59"/>
      <c r="AA195" s="60"/>
      <c r="AB195" s="60"/>
    </row>
    <row r="196" spans="25:28">
      <c r="Y196" s="60"/>
      <c r="Z196" s="59"/>
      <c r="AA196" s="60"/>
      <c r="AB196" s="60"/>
    </row>
    <row r="197" spans="25:28">
      <c r="Y197" s="60"/>
      <c r="Z197" s="59"/>
      <c r="AA197" s="60"/>
      <c r="AB197" s="60"/>
    </row>
    <row r="198" spans="25:28">
      <c r="Y198" s="60"/>
      <c r="Z198" s="59"/>
      <c r="AA198" s="60"/>
      <c r="AB198" s="60"/>
    </row>
    <row r="199" spans="25:28">
      <c r="Y199" s="60"/>
      <c r="Z199" s="59"/>
      <c r="AA199" s="60"/>
      <c r="AB199" s="60"/>
    </row>
    <row r="200" spans="25:28">
      <c r="Y200" s="60"/>
      <c r="Z200" s="59"/>
      <c r="AA200" s="60"/>
      <c r="AB200" s="60"/>
    </row>
    <row r="201" spans="25:28">
      <c r="Y201" s="60"/>
      <c r="Z201" s="59"/>
      <c r="AA201" s="60"/>
      <c r="AB201" s="60"/>
    </row>
    <row r="202" spans="25:28">
      <c r="Y202" s="55"/>
      <c r="Z202" s="55"/>
      <c r="AA202" s="56"/>
      <c r="AB202" s="55"/>
    </row>
    <row r="203" spans="25:28">
      <c r="Y203" s="60"/>
      <c r="Z203" s="59"/>
      <c r="AA203" s="60"/>
      <c r="AB203" s="60"/>
    </row>
    <row r="204" spans="25:28">
      <c r="Y204" s="60"/>
      <c r="Z204" s="59"/>
      <c r="AA204" s="60"/>
      <c r="AB204" s="60"/>
    </row>
    <row r="205" spans="25:28">
      <c r="Y205" s="60"/>
      <c r="Z205" s="59"/>
      <c r="AA205" s="60"/>
      <c r="AB205" s="60"/>
    </row>
    <row r="206" spans="25:28">
      <c r="Y206" s="60"/>
      <c r="Z206" s="59"/>
      <c r="AA206" s="60"/>
      <c r="AB206" s="60"/>
    </row>
    <row r="207" spans="25:28">
      <c r="Y207" s="60"/>
      <c r="Z207" s="59"/>
      <c r="AA207" s="60"/>
      <c r="AB207" s="60"/>
    </row>
    <row r="208" spans="25:28">
      <c r="Y208" s="60"/>
      <c r="Z208" s="59"/>
      <c r="AA208" s="60"/>
      <c r="AB208" s="60"/>
    </row>
    <row r="209" spans="25:28">
      <c r="Y209" s="60"/>
      <c r="Z209" s="59"/>
      <c r="AA209" s="60"/>
      <c r="AB209" s="60"/>
    </row>
    <row r="210" spans="25:28">
      <c r="Y210" s="60"/>
      <c r="Z210" s="59"/>
      <c r="AA210" s="60"/>
      <c r="AB210" s="60"/>
    </row>
    <row r="211" spans="25:28">
      <c r="Y211" s="55"/>
      <c r="Z211" s="55"/>
      <c r="AA211" s="56"/>
      <c r="AB211" s="55"/>
    </row>
    <row r="212" spans="25:28">
      <c r="Y212" s="68"/>
      <c r="Z212" s="69"/>
      <c r="AA212" s="68"/>
      <c r="AB212" s="68"/>
    </row>
    <row r="213" spans="25:28">
      <c r="Y213" s="68"/>
      <c r="Z213" s="69"/>
      <c r="AA213" s="68"/>
      <c r="AB213" s="68"/>
    </row>
    <row r="214" spans="25:28">
      <c r="Y214" s="68"/>
      <c r="Z214" s="69"/>
      <c r="AA214" s="68"/>
      <c r="AB214" s="68"/>
    </row>
    <row r="215" spans="25:28">
      <c r="Y215" s="60"/>
      <c r="Z215" s="59"/>
      <c r="AA215" s="60"/>
      <c r="AB215" s="60"/>
    </row>
    <row r="216" spans="25:28">
      <c r="Y216" s="60"/>
      <c r="Z216" s="59"/>
      <c r="AA216" s="60"/>
      <c r="AB216" s="60"/>
    </row>
    <row r="217" spans="25:28">
      <c r="Y217" s="60"/>
      <c r="Z217" s="59"/>
      <c r="AA217" s="60"/>
      <c r="AB217" s="60"/>
    </row>
    <row r="218" spans="25:28">
      <c r="Y218" s="70"/>
      <c r="Z218" s="71"/>
      <c r="AA218" s="70"/>
      <c r="AB218" s="70"/>
    </row>
    <row r="219" spans="25:28">
      <c r="Y219" s="58"/>
      <c r="Z219" s="59"/>
      <c r="AA219" s="60"/>
      <c r="AB219" s="60"/>
    </row>
    <row r="220" spans="25:28">
      <c r="Y220" s="60"/>
      <c r="Z220" s="59"/>
      <c r="AA220" s="60"/>
      <c r="AB220" s="60"/>
    </row>
    <row r="221" spans="25:28">
      <c r="Y221" s="60"/>
      <c r="Z221" s="59"/>
      <c r="AA221" s="60"/>
      <c r="AB221" s="60"/>
    </row>
    <row r="222" spans="25:28">
      <c r="Y222" s="60"/>
      <c r="Z222" s="59"/>
      <c r="AA222" s="60"/>
      <c r="AB222" s="60"/>
    </row>
    <row r="223" spans="25:28">
      <c r="Y223" s="60"/>
      <c r="Z223" s="59"/>
      <c r="AA223" s="60"/>
      <c r="AB223" s="60"/>
    </row>
    <row r="224" spans="25:28">
      <c r="Y224" s="60"/>
      <c r="Z224" s="59"/>
      <c r="AA224" s="60"/>
      <c r="AB224" s="60"/>
    </row>
    <row r="225" spans="25:28">
      <c r="Y225" s="60"/>
      <c r="Z225" s="59"/>
      <c r="AA225" s="60"/>
      <c r="AB225" s="60"/>
    </row>
    <row r="226" spans="25:28">
      <c r="Y226" s="60"/>
      <c r="Z226" s="59"/>
      <c r="AA226" s="60"/>
      <c r="AB226" s="60"/>
    </row>
    <row r="227" spans="25:28">
      <c r="Y227" s="60"/>
      <c r="Z227" s="59"/>
      <c r="AA227" s="60"/>
      <c r="AB227" s="60"/>
    </row>
    <row r="228" spans="25:28">
      <c r="Y228" s="60"/>
      <c r="Z228" s="59"/>
      <c r="AA228" s="60"/>
      <c r="AB228" s="60"/>
    </row>
    <row r="229" spans="25:28">
      <c r="Y229" s="60"/>
      <c r="Z229" s="59"/>
      <c r="AA229" s="60"/>
      <c r="AB229" s="60"/>
    </row>
    <row r="230" spans="25:28">
      <c r="Y230" s="60"/>
      <c r="Z230" s="59"/>
      <c r="AA230" s="60"/>
      <c r="AB230" s="60"/>
    </row>
    <row r="231" spans="25:28">
      <c r="Y231" s="60"/>
      <c r="Z231" s="59"/>
      <c r="AA231" s="60"/>
      <c r="AB231" s="60"/>
    </row>
    <row r="232" spans="25:28">
      <c r="Y232" s="60"/>
      <c r="Z232" s="59"/>
      <c r="AA232" s="60"/>
      <c r="AB232" s="60"/>
    </row>
    <row r="233" spans="25:28">
      <c r="Y233" s="60"/>
      <c r="Z233" s="59"/>
      <c r="AA233" s="60"/>
      <c r="AB233" s="60"/>
    </row>
    <row r="234" spans="25:28">
      <c r="Y234" s="60"/>
      <c r="Z234" s="59"/>
      <c r="AA234" s="60"/>
      <c r="AB234" s="60"/>
    </row>
    <row r="235" spans="25:28">
      <c r="Y235" s="60"/>
      <c r="Z235" s="59"/>
      <c r="AA235" s="60"/>
      <c r="AB235" s="60"/>
    </row>
    <row r="236" spans="25:28">
      <c r="Y236" s="60"/>
      <c r="Z236" s="59"/>
      <c r="AA236" s="60"/>
      <c r="AB236" s="60"/>
    </row>
    <row r="237" spans="25:28">
      <c r="Y237" s="60"/>
      <c r="Z237" s="59"/>
      <c r="AA237" s="60"/>
      <c r="AB237" s="60"/>
    </row>
    <row r="238" spans="25:28">
      <c r="Y238" s="60"/>
      <c r="Z238" s="59"/>
      <c r="AA238" s="60"/>
      <c r="AB238" s="60"/>
    </row>
    <row r="239" spans="25:28">
      <c r="Y239" s="55"/>
      <c r="Z239" s="55"/>
      <c r="AA239" s="56"/>
      <c r="AB239" s="55"/>
    </row>
    <row r="240" spans="25:28">
      <c r="Y240" s="60"/>
      <c r="Z240" s="59"/>
      <c r="AA240" s="60"/>
      <c r="AB240" s="60"/>
    </row>
    <row r="241" spans="25:28">
      <c r="Y241" s="60"/>
      <c r="Z241" s="59"/>
      <c r="AA241" s="60"/>
      <c r="AB241" s="60"/>
    </row>
    <row r="242" spans="25:28">
      <c r="Y242" s="60"/>
      <c r="Z242" s="59"/>
      <c r="AA242" s="60"/>
      <c r="AB242" s="60"/>
    </row>
    <row r="243" spans="25:28">
      <c r="Y243" s="60"/>
      <c r="Z243" s="59"/>
      <c r="AA243" s="60"/>
      <c r="AB243" s="60"/>
    </row>
    <row r="244" spans="25:28">
      <c r="Y244" s="60"/>
      <c r="Z244" s="59"/>
      <c r="AA244" s="60"/>
      <c r="AB244" s="60"/>
    </row>
    <row r="245" spans="25:28">
      <c r="Y245" s="60"/>
      <c r="Z245" s="59"/>
      <c r="AA245" s="60"/>
      <c r="AB245" s="60"/>
    </row>
    <row r="246" spans="25:28">
      <c r="Y246" s="60"/>
      <c r="Z246" s="59"/>
      <c r="AA246" s="60"/>
      <c r="AB246" s="60"/>
    </row>
    <row r="247" spans="25:28">
      <c r="Y247" s="60"/>
      <c r="Z247" s="59"/>
      <c r="AA247" s="60"/>
      <c r="AB247" s="60"/>
    </row>
    <row r="248" spans="25:28">
      <c r="Y248" s="60"/>
      <c r="Z248" s="59"/>
      <c r="AA248" s="60"/>
      <c r="AB248" s="60"/>
    </row>
    <row r="249" spans="25:28">
      <c r="Y249" s="60"/>
      <c r="Z249" s="59"/>
      <c r="AA249" s="60"/>
      <c r="AB249" s="60"/>
    </row>
    <row r="250" spans="25:28">
      <c r="Y250" s="60"/>
      <c r="Z250" s="59"/>
      <c r="AA250" s="60"/>
      <c r="AB250" s="60"/>
    </row>
    <row r="251" spans="25:28">
      <c r="Y251" s="60"/>
      <c r="Z251" s="59"/>
      <c r="AA251" s="60"/>
      <c r="AB251" s="60"/>
    </row>
    <row r="252" spans="25:28">
      <c r="Y252" s="60"/>
      <c r="Z252" s="59"/>
      <c r="AA252" s="60"/>
      <c r="AB252" s="60"/>
    </row>
    <row r="253" spans="25:28">
      <c r="Y253" s="60"/>
      <c r="Z253" s="59"/>
      <c r="AA253" s="60"/>
      <c r="AB253" s="60"/>
    </row>
    <row r="254" spans="25:28">
      <c r="Y254" s="60"/>
      <c r="Z254" s="59"/>
      <c r="AA254" s="60"/>
      <c r="AB254" s="60"/>
    </row>
    <row r="255" spans="25:28">
      <c r="Y255" s="60"/>
      <c r="Z255" s="59"/>
      <c r="AA255" s="60"/>
      <c r="AB255" s="60"/>
    </row>
    <row r="256" spans="25:28">
      <c r="Y256" s="60"/>
      <c r="Z256" s="59"/>
      <c r="AA256" s="60"/>
      <c r="AB256" s="60"/>
    </row>
    <row r="257" spans="25:28">
      <c r="Y257" s="60"/>
      <c r="Z257" s="59"/>
      <c r="AA257" s="60"/>
      <c r="AB257" s="60"/>
    </row>
    <row r="258" spans="25:28">
      <c r="Y258" s="58"/>
      <c r="Z258" s="59"/>
      <c r="AA258" s="60"/>
      <c r="AB258" s="60"/>
    </row>
    <row r="259" spans="25:28">
      <c r="Y259" s="60"/>
      <c r="Z259" s="59"/>
      <c r="AA259" s="60"/>
      <c r="AB259" s="60"/>
    </row>
    <row r="260" spans="25:28">
      <c r="Y260" s="60"/>
      <c r="Z260" s="59"/>
      <c r="AA260" s="60"/>
      <c r="AB260" s="60"/>
    </row>
    <row r="261" spans="25:28">
      <c r="Y261" s="60"/>
      <c r="Z261" s="59"/>
      <c r="AA261" s="60"/>
      <c r="AB261" s="60"/>
    </row>
    <row r="262" spans="25:28">
      <c r="Y262" s="60"/>
      <c r="Z262" s="59"/>
      <c r="AA262" s="60"/>
      <c r="AB262" s="60"/>
    </row>
    <row r="263" spans="25:28">
      <c r="Y263" s="60"/>
      <c r="Z263" s="59"/>
      <c r="AA263" s="60"/>
      <c r="AB263" s="60"/>
    </row>
    <row r="264" spans="25:28">
      <c r="Y264" s="60"/>
      <c r="Z264" s="59"/>
      <c r="AA264" s="60"/>
      <c r="AB264" s="60"/>
    </row>
    <row r="265" spans="25:28">
      <c r="Y265" s="60"/>
      <c r="Z265" s="59"/>
      <c r="AA265" s="60"/>
      <c r="AB265" s="60"/>
    </row>
    <row r="266" spans="25:28">
      <c r="Y266" s="60"/>
      <c r="Z266" s="59"/>
      <c r="AA266" s="60"/>
      <c r="AB266" s="60"/>
    </row>
    <row r="267" spans="25:28">
      <c r="Y267" s="60"/>
      <c r="Z267" s="59"/>
      <c r="AA267" s="60"/>
      <c r="AB267" s="60"/>
    </row>
    <row r="268" spans="25:28">
      <c r="Y268" s="60"/>
      <c r="Z268" s="59"/>
      <c r="AA268" s="60"/>
      <c r="AB268" s="60"/>
    </row>
    <row r="269" spans="25:28">
      <c r="Y269" s="60"/>
      <c r="Z269" s="59"/>
      <c r="AA269" s="60"/>
      <c r="AB269" s="60"/>
    </row>
    <row r="270" spans="25:28">
      <c r="Y270" s="60"/>
      <c r="Z270" s="59"/>
      <c r="AA270" s="60"/>
      <c r="AB270" s="60"/>
    </row>
    <row r="271" spans="25:28">
      <c r="Y271" s="60"/>
      <c r="Z271" s="59"/>
      <c r="AA271" s="60"/>
      <c r="AB271" s="60"/>
    </row>
    <row r="272" spans="25:28">
      <c r="Y272" s="60"/>
      <c r="Z272" s="59"/>
      <c r="AA272" s="60"/>
      <c r="AB272" s="60"/>
    </row>
    <row r="273" spans="25:28">
      <c r="Y273" s="60"/>
      <c r="Z273" s="59"/>
      <c r="AA273" s="60"/>
      <c r="AB273" s="60"/>
    </row>
    <row r="274" spans="25:28">
      <c r="Y274" s="58"/>
      <c r="Z274" s="59"/>
      <c r="AA274" s="60"/>
      <c r="AB274" s="60"/>
    </row>
    <row r="275" spans="25:28">
      <c r="Y275" s="55"/>
      <c r="Z275" s="55"/>
      <c r="AA275" s="56"/>
      <c r="AB275" s="55"/>
    </row>
    <row r="276" spans="25:28">
      <c r="Y276" s="60"/>
      <c r="Z276" s="59"/>
      <c r="AA276" s="60"/>
      <c r="AB276" s="60"/>
    </row>
    <row r="277" spans="25:28">
      <c r="Y277" s="60"/>
      <c r="Z277" s="59"/>
      <c r="AA277" s="60"/>
      <c r="AB277" s="60"/>
    </row>
    <row r="278" spans="25:28">
      <c r="Y278" s="60"/>
      <c r="Z278" s="59"/>
      <c r="AA278" s="60"/>
      <c r="AB278" s="60"/>
    </row>
    <row r="279" spans="25:28">
      <c r="Y279" s="60"/>
      <c r="Z279" s="59"/>
      <c r="AA279" s="60"/>
      <c r="AB279" s="60"/>
    </row>
    <row r="280" spans="25:28">
      <c r="Y280" s="60"/>
      <c r="Z280" s="59"/>
      <c r="AA280" s="60"/>
      <c r="AB280" s="60"/>
    </row>
    <row r="281" spans="25:28">
      <c r="Y281" s="60"/>
      <c r="Z281" s="59"/>
      <c r="AA281" s="60"/>
      <c r="AB281" s="60"/>
    </row>
    <row r="282" spans="25:28">
      <c r="Y282" s="60"/>
      <c r="Z282" s="59"/>
      <c r="AA282" s="60"/>
      <c r="AB282" s="60"/>
    </row>
    <row r="283" spans="25:28">
      <c r="Y283" s="60"/>
      <c r="Z283" s="59"/>
      <c r="AA283" s="60"/>
      <c r="AB283" s="60"/>
    </row>
    <row r="284" spans="25:28">
      <c r="Y284" s="60"/>
      <c r="Z284" s="59"/>
      <c r="AA284" s="60"/>
      <c r="AB284" s="60"/>
    </row>
    <row r="285" spans="25:28">
      <c r="Y285" s="60"/>
      <c r="Z285" s="59"/>
      <c r="AA285" s="60"/>
      <c r="AB285" s="60"/>
    </row>
    <row r="286" spans="25:28">
      <c r="Y286" s="60"/>
      <c r="Z286" s="59"/>
      <c r="AA286" s="60"/>
      <c r="AB286" s="60"/>
    </row>
    <row r="287" spans="25:28">
      <c r="Y287" s="60"/>
      <c r="Z287" s="59"/>
      <c r="AA287" s="60"/>
      <c r="AB287" s="60"/>
    </row>
    <row r="288" spans="25:28">
      <c r="Y288" s="60"/>
      <c r="Z288" s="59"/>
      <c r="AA288" s="60"/>
      <c r="AB288" s="60"/>
    </row>
    <row r="289" spans="25:28">
      <c r="Y289" s="60"/>
      <c r="Z289" s="59"/>
      <c r="AA289" s="60"/>
      <c r="AB289" s="60"/>
    </row>
    <row r="290" spans="25:28">
      <c r="Y290" s="60"/>
      <c r="Z290" s="59"/>
      <c r="AA290" s="60"/>
      <c r="AB290" s="60"/>
    </row>
    <row r="291" spans="25:28">
      <c r="Y291" s="60"/>
      <c r="Z291" s="59"/>
      <c r="AA291" s="60"/>
      <c r="AB291" s="60"/>
    </row>
    <row r="292" spans="25:28">
      <c r="Y292" s="60"/>
      <c r="Z292" s="59"/>
      <c r="AA292" s="60"/>
      <c r="AB292" s="60"/>
    </row>
    <row r="293" spans="25:28">
      <c r="Y293" s="60"/>
      <c r="Z293" s="59"/>
      <c r="AA293" s="60"/>
      <c r="AB293" s="60"/>
    </row>
    <row r="294" spans="25:28">
      <c r="Y294" s="60"/>
      <c r="Z294" s="59"/>
      <c r="AA294" s="60"/>
      <c r="AB294" s="60"/>
    </row>
    <row r="295" spans="25:28">
      <c r="Y295" s="60"/>
      <c r="Z295" s="59"/>
      <c r="AA295" s="60"/>
      <c r="AB295" s="60"/>
    </row>
    <row r="296" spans="25:28">
      <c r="Y296" s="60"/>
      <c r="Z296" s="59"/>
      <c r="AA296" s="60"/>
      <c r="AB296" s="60"/>
    </row>
    <row r="297" spans="25:28">
      <c r="Y297" s="60"/>
      <c r="Z297" s="59"/>
      <c r="AA297" s="60"/>
      <c r="AB297" s="60"/>
    </row>
    <row r="298" spans="25:28">
      <c r="Y298" s="60"/>
      <c r="Z298" s="59"/>
      <c r="AA298" s="60"/>
      <c r="AB298" s="60"/>
    </row>
    <row r="299" spans="25:28">
      <c r="Y299" s="60"/>
      <c r="Z299" s="59"/>
      <c r="AA299" s="60"/>
      <c r="AB299" s="60"/>
    </row>
    <row r="300" spans="25:28">
      <c r="Y300" s="60"/>
      <c r="Z300" s="59"/>
      <c r="AA300" s="60"/>
      <c r="AB300" s="60"/>
    </row>
  </sheetData>
  <mergeCells count="14">
    <mergeCell ref="Y23:AB23"/>
    <mergeCell ref="Y21:AB21"/>
    <mergeCell ref="A10:E10"/>
    <mergeCell ref="A11:E12"/>
    <mergeCell ref="A13:E13"/>
    <mergeCell ref="G10:K10"/>
    <mergeCell ref="M13:Q13"/>
    <mergeCell ref="M10:Q10"/>
    <mergeCell ref="G11:K12"/>
    <mergeCell ref="M11:Q12"/>
    <mergeCell ref="G13:K13"/>
    <mergeCell ref="S10:W10"/>
    <mergeCell ref="S11:W12"/>
    <mergeCell ref="S13:W13"/>
  </mergeCells>
  <pageMargins left="0.70866141732283472" right="0.70866141732283472" top="0.78740157480314965" bottom="0.78740157480314965" header="0.31496062992125984" footer="0.31496062992125984"/>
  <pageSetup paperSize="9" scale="95" orientation="portrait" r:id="rId1"/>
  <headerFooter>
    <oddFooter>&amp;L&amp;"Georgia,Fett"&amp;9&amp;K002060Concorde &amp;"-,Standard"Reisemobile aus Leidenschaft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B285"/>
  <sheetViews>
    <sheetView tabSelected="1" topLeftCell="F1" zoomScale="90" zoomScaleNormal="90" zoomScaleSheetLayoutView="100" workbookViewId="0">
      <selection activeCell="V21" sqref="V21"/>
    </sheetView>
  </sheetViews>
  <sheetFormatPr baseColWidth="10" defaultRowHeight="14.4"/>
  <cols>
    <col min="1" max="1" width="33.33203125" style="9" bestFit="1" customWidth="1"/>
    <col min="2" max="2" width="21.6640625" style="9" customWidth="1"/>
    <col min="3" max="3" width="18.6640625" style="9" customWidth="1"/>
    <col min="4" max="4" width="15" style="9" customWidth="1"/>
    <col min="5" max="5" width="18.6640625" style="9" customWidth="1"/>
    <col min="6" max="6" width="4.109375" style="9" customWidth="1"/>
    <col min="7" max="7" width="20" style="9" customWidth="1"/>
    <col min="8" max="8" width="18.33203125" style="9" customWidth="1"/>
    <col min="9" max="9" width="15.109375" style="9" customWidth="1"/>
    <col min="10" max="11" width="19.33203125" style="9" customWidth="1"/>
    <col min="12" max="12" width="4.88671875" style="9" customWidth="1"/>
    <col min="13" max="13" width="20" style="9" customWidth="1"/>
    <col min="14" max="14" width="18.33203125" style="9" customWidth="1"/>
    <col min="15" max="15" width="15.109375" style="9" customWidth="1"/>
    <col min="16" max="17" width="19.33203125" style="9" customWidth="1"/>
    <col min="18" max="18" width="4.88671875" style="9" customWidth="1"/>
    <col min="19" max="19" width="20" style="9" customWidth="1"/>
    <col min="20" max="20" width="18.33203125" style="9" customWidth="1"/>
    <col min="21" max="21" width="15.109375" style="9" customWidth="1"/>
    <col min="22" max="23" width="19.33203125" style="9" customWidth="1"/>
    <col min="24" max="24" width="5.109375" customWidth="1"/>
    <col min="25" max="25" width="16.88671875" style="9" customWidth="1"/>
    <col min="26" max="26" width="16.33203125" style="9" customWidth="1"/>
    <col min="27" max="27" width="16.6640625" style="61" customWidth="1"/>
    <col min="28" max="28" width="20.5546875" style="9" customWidth="1"/>
  </cols>
  <sheetData>
    <row r="1" spans="1:28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8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8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8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8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8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8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8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8" ht="18">
      <c r="A10" s="147" t="s">
        <v>0</v>
      </c>
      <c r="B10" s="147"/>
      <c r="C10" s="147"/>
      <c r="D10" s="147"/>
      <c r="E10" s="147"/>
      <c r="F10" s="110"/>
      <c r="G10" s="143" t="s">
        <v>60</v>
      </c>
      <c r="H10" s="143"/>
      <c r="I10" s="143"/>
      <c r="J10" s="143"/>
      <c r="K10" s="143"/>
      <c r="L10" s="100"/>
      <c r="M10" s="143" t="s">
        <v>14</v>
      </c>
      <c r="N10" s="143"/>
      <c r="O10" s="143"/>
      <c r="P10" s="143"/>
      <c r="Q10" s="143"/>
      <c r="R10" s="100"/>
      <c r="S10" s="143" t="s">
        <v>67</v>
      </c>
      <c r="T10" s="143"/>
      <c r="U10" s="143"/>
      <c r="V10" s="143"/>
      <c r="W10" s="143"/>
      <c r="Y10" s="55"/>
      <c r="Z10" s="55"/>
      <c r="AA10" s="56"/>
      <c r="AB10" s="55"/>
    </row>
    <row r="11" spans="1:28" ht="15" customHeight="1">
      <c r="A11" s="148" t="s">
        <v>83</v>
      </c>
      <c r="B11" s="148"/>
      <c r="C11" s="148"/>
      <c r="D11" s="148"/>
      <c r="E11" s="148"/>
      <c r="F11" s="111"/>
      <c r="G11" s="148" t="s">
        <v>83</v>
      </c>
      <c r="H11" s="148"/>
      <c r="I11" s="148"/>
      <c r="J11" s="148"/>
      <c r="K11" s="148"/>
      <c r="L11" s="111"/>
      <c r="M11" s="148" t="s">
        <v>83</v>
      </c>
      <c r="N11" s="148"/>
      <c r="O11" s="148"/>
      <c r="P11" s="148"/>
      <c r="Q11" s="148"/>
      <c r="R11" s="111"/>
      <c r="S11" s="148" t="s">
        <v>83</v>
      </c>
      <c r="T11" s="148"/>
      <c r="U11" s="148"/>
      <c r="V11" s="148"/>
      <c r="W11" s="148"/>
      <c r="Y11" s="55"/>
      <c r="Z11" s="55"/>
      <c r="AA11" s="56"/>
      <c r="AB11" s="55"/>
    </row>
    <row r="12" spans="1:28" ht="15" customHeight="1">
      <c r="A12" s="148"/>
      <c r="B12" s="148"/>
      <c r="C12" s="148"/>
      <c r="D12" s="148"/>
      <c r="E12" s="148"/>
      <c r="F12" s="111"/>
      <c r="G12" s="148"/>
      <c r="H12" s="148"/>
      <c r="I12" s="148"/>
      <c r="J12" s="148"/>
      <c r="K12" s="148"/>
      <c r="L12" s="111"/>
      <c r="M12" s="148"/>
      <c r="N12" s="148"/>
      <c r="O12" s="148"/>
      <c r="P12" s="148"/>
      <c r="Q12" s="148"/>
      <c r="R12" s="111"/>
      <c r="S12" s="148"/>
      <c r="T12" s="148"/>
      <c r="U12" s="148"/>
      <c r="V12" s="148"/>
      <c r="W12" s="148"/>
      <c r="Y12" s="55"/>
      <c r="Z12" s="55"/>
      <c r="AA12" s="56"/>
      <c r="AB12" s="55"/>
    </row>
    <row r="13" spans="1:28" ht="18">
      <c r="A13" s="147" t="s">
        <v>53</v>
      </c>
      <c r="B13" s="147"/>
      <c r="C13" s="147"/>
      <c r="D13" s="147"/>
      <c r="E13" s="147"/>
      <c r="F13" s="110"/>
      <c r="G13" s="147" t="s">
        <v>47</v>
      </c>
      <c r="H13" s="147"/>
      <c r="I13" s="147"/>
      <c r="J13" s="147"/>
      <c r="K13" s="147"/>
      <c r="L13" s="110"/>
      <c r="M13" s="147" t="s">
        <v>47</v>
      </c>
      <c r="N13" s="147"/>
      <c r="O13" s="147"/>
      <c r="P13" s="147"/>
      <c r="Q13" s="147"/>
      <c r="R13" s="110"/>
      <c r="S13" s="147" t="s">
        <v>47</v>
      </c>
      <c r="T13" s="147"/>
      <c r="U13" s="147"/>
      <c r="V13" s="147"/>
      <c r="W13" s="147"/>
      <c r="Y13" s="64"/>
      <c r="Z13" s="65"/>
      <c r="AA13" s="64"/>
      <c r="AB13" s="64"/>
    </row>
    <row r="14" spans="1:28" ht="18">
      <c r="A14" s="25"/>
      <c r="B14" s="25"/>
      <c r="C14" s="25"/>
      <c r="D14" s="25"/>
      <c r="E14" s="25"/>
      <c r="F14" s="112"/>
      <c r="G14" s="26"/>
      <c r="H14" s="27"/>
      <c r="I14" s="7"/>
      <c r="J14" s="8"/>
      <c r="K14" s="28"/>
      <c r="L14" s="106"/>
      <c r="M14" s="26"/>
      <c r="N14" s="27"/>
      <c r="O14" s="7"/>
      <c r="P14" s="8"/>
      <c r="Q14" s="28"/>
      <c r="R14" s="106"/>
      <c r="S14" s="26"/>
      <c r="T14" s="27"/>
      <c r="U14" s="7"/>
      <c r="V14" s="8"/>
      <c r="W14" s="28"/>
      <c r="Y14" s="66"/>
      <c r="Z14" s="67"/>
      <c r="AA14" s="66"/>
      <c r="AB14" s="66"/>
    </row>
    <row r="15" spans="1:28" ht="17.399999999999999">
      <c r="A15" s="33" t="s">
        <v>1</v>
      </c>
      <c r="B15" s="34" t="s">
        <v>7</v>
      </c>
      <c r="C15" s="34" t="s">
        <v>2</v>
      </c>
      <c r="D15" s="34" t="s">
        <v>6</v>
      </c>
      <c r="E15" s="34" t="s">
        <v>3</v>
      </c>
      <c r="F15" s="113"/>
      <c r="G15" s="33" t="s">
        <v>1</v>
      </c>
      <c r="H15" s="11" t="s">
        <v>2</v>
      </c>
      <c r="I15" s="11" t="s">
        <v>21</v>
      </c>
      <c r="J15" s="11" t="s">
        <v>12</v>
      </c>
      <c r="K15" s="11" t="s">
        <v>13</v>
      </c>
      <c r="L15" s="107"/>
      <c r="M15" s="33" t="s">
        <v>1</v>
      </c>
      <c r="N15" s="11" t="s">
        <v>2</v>
      </c>
      <c r="O15" s="11" t="s">
        <v>21</v>
      </c>
      <c r="P15" s="11" t="s">
        <v>12</v>
      </c>
      <c r="Q15" s="11" t="s">
        <v>13</v>
      </c>
      <c r="R15" s="107"/>
      <c r="S15" s="33" t="s">
        <v>1</v>
      </c>
      <c r="T15" s="11" t="s">
        <v>2</v>
      </c>
      <c r="U15" s="11" t="s">
        <v>21</v>
      </c>
      <c r="V15" s="11" t="s">
        <v>12</v>
      </c>
      <c r="W15" s="11" t="s">
        <v>13</v>
      </c>
      <c r="Y15" s="72" t="s">
        <v>69</v>
      </c>
      <c r="Z15" s="73" t="s">
        <v>24</v>
      </c>
      <c r="AA15" s="72" t="s">
        <v>71</v>
      </c>
      <c r="AB15" s="72" t="s">
        <v>72</v>
      </c>
    </row>
    <row r="16" spans="1:28" ht="17.399999999999999">
      <c r="A16" s="35" t="s">
        <v>39</v>
      </c>
      <c r="B16" s="24">
        <v>290600</v>
      </c>
      <c r="C16" s="36">
        <f t="shared" ref="C16" si="0">B16*100/119</f>
        <v>244201.68067226891</v>
      </c>
      <c r="D16" s="89">
        <v>15</v>
      </c>
      <c r="E16" s="36">
        <f t="shared" ref="E16" si="1">C16*0.85</f>
        <v>207571.42857142858</v>
      </c>
      <c r="F16" s="114"/>
      <c r="G16" s="35" t="s">
        <v>39</v>
      </c>
      <c r="H16" s="12">
        <f t="shared" ref="H16" si="2">C16</f>
        <v>244201.68067226891</v>
      </c>
      <c r="I16" s="15">
        <v>20</v>
      </c>
      <c r="J16" s="16">
        <f t="shared" ref="J16" si="3">H16+(H16*I16/100)</f>
        <v>293042.01680672268</v>
      </c>
      <c r="K16" s="22">
        <v>293050</v>
      </c>
      <c r="L16" s="108"/>
      <c r="M16" s="35" t="s">
        <v>39</v>
      </c>
      <c r="N16" s="12">
        <f t="shared" ref="N16" si="4">C16</f>
        <v>244201.68067226891</v>
      </c>
      <c r="O16" s="15">
        <v>22</v>
      </c>
      <c r="P16" s="16">
        <f t="shared" ref="P16" si="5">N16+(N16*O16/100)</f>
        <v>297926.05042016809</v>
      </c>
      <c r="Q16" s="22">
        <v>297950</v>
      </c>
      <c r="R16" s="108"/>
      <c r="S16" s="35" t="s">
        <v>39</v>
      </c>
      <c r="T16" s="12">
        <f>C16</f>
        <v>244201.68067226891</v>
      </c>
      <c r="U16" s="15">
        <v>7.7</v>
      </c>
      <c r="V16" s="16">
        <f t="shared" ref="V16:V18" si="6">T16+(T16*U16/100)</f>
        <v>263005.21008403361</v>
      </c>
      <c r="W16" s="22">
        <v>263050</v>
      </c>
      <c r="Y16" s="57">
        <v>290600</v>
      </c>
      <c r="Z16" s="74"/>
      <c r="AA16" s="63">
        <f>Y16+(Y16*Z16)</f>
        <v>290600</v>
      </c>
      <c r="AB16" s="130"/>
    </row>
    <row r="17" spans="1:28" ht="17.399999999999999">
      <c r="A17" s="35" t="s">
        <v>40</v>
      </c>
      <c r="B17" s="24">
        <v>297750</v>
      </c>
      <c r="C17" s="36">
        <f t="shared" ref="C17:C18" si="7">B17*100/119</f>
        <v>250210.08403361344</v>
      </c>
      <c r="D17" s="34">
        <v>15</v>
      </c>
      <c r="E17" s="36">
        <f t="shared" ref="E17:E18" si="8">C17*0.85</f>
        <v>212678.57142857142</v>
      </c>
      <c r="F17" s="114"/>
      <c r="G17" s="35" t="s">
        <v>40</v>
      </c>
      <c r="H17" s="12">
        <f t="shared" ref="H17:H18" si="9">C17</f>
        <v>250210.08403361344</v>
      </c>
      <c r="I17" s="15">
        <v>20</v>
      </c>
      <c r="J17" s="16">
        <f t="shared" ref="J17:J18" si="10">H17+(H17*I17/100)</f>
        <v>300252.10084033612</v>
      </c>
      <c r="K17" s="22">
        <v>300300</v>
      </c>
      <c r="L17" s="108"/>
      <c r="M17" s="35" t="s">
        <v>40</v>
      </c>
      <c r="N17" s="12">
        <f t="shared" ref="N17:N18" si="11">C17</f>
        <v>250210.08403361344</v>
      </c>
      <c r="O17" s="15">
        <v>22</v>
      </c>
      <c r="P17" s="16">
        <f t="shared" ref="P17:P18" si="12">N17+(N17*O17/100)</f>
        <v>305256.30252100842</v>
      </c>
      <c r="Q17" s="22">
        <v>305300</v>
      </c>
      <c r="R17" s="108"/>
      <c r="S17" s="35" t="s">
        <v>40</v>
      </c>
      <c r="T17" s="12">
        <f>C17</f>
        <v>250210.08403361344</v>
      </c>
      <c r="U17" s="15">
        <v>7.7</v>
      </c>
      <c r="V17" s="16">
        <f t="shared" si="6"/>
        <v>269476.26050420169</v>
      </c>
      <c r="W17" s="22">
        <v>269500</v>
      </c>
      <c r="Y17" s="57">
        <v>297750</v>
      </c>
      <c r="Z17" s="74"/>
      <c r="AA17" s="63">
        <f>Y17+(Y17*Z17)</f>
        <v>297750</v>
      </c>
      <c r="AB17" s="130"/>
    </row>
    <row r="18" spans="1:28" ht="17.399999999999999">
      <c r="A18" s="35" t="s">
        <v>41</v>
      </c>
      <c r="B18" s="24">
        <v>297750</v>
      </c>
      <c r="C18" s="36">
        <f t="shared" si="7"/>
        <v>250210.08403361344</v>
      </c>
      <c r="D18" s="34">
        <v>15</v>
      </c>
      <c r="E18" s="36">
        <f t="shared" si="8"/>
        <v>212678.57142857142</v>
      </c>
      <c r="F18" s="114"/>
      <c r="G18" s="35" t="s">
        <v>41</v>
      </c>
      <c r="H18" s="12">
        <f t="shared" si="9"/>
        <v>250210.08403361344</v>
      </c>
      <c r="I18" s="15">
        <v>20</v>
      </c>
      <c r="J18" s="16">
        <f t="shared" si="10"/>
        <v>300252.10084033612</v>
      </c>
      <c r="K18" s="12">
        <v>300300</v>
      </c>
      <c r="L18" s="109"/>
      <c r="M18" s="35" t="s">
        <v>41</v>
      </c>
      <c r="N18" s="12">
        <f t="shared" si="11"/>
        <v>250210.08403361344</v>
      </c>
      <c r="O18" s="15">
        <v>22</v>
      </c>
      <c r="P18" s="16">
        <f t="shared" si="12"/>
        <v>305256.30252100842</v>
      </c>
      <c r="Q18" s="12">
        <v>305300</v>
      </c>
      <c r="R18" s="109"/>
      <c r="S18" s="35" t="s">
        <v>41</v>
      </c>
      <c r="T18" s="12">
        <f>C18</f>
        <v>250210.08403361344</v>
      </c>
      <c r="U18" s="15">
        <v>7.7</v>
      </c>
      <c r="V18" s="16">
        <f t="shared" si="6"/>
        <v>269476.26050420169</v>
      </c>
      <c r="W18" s="12">
        <v>269500</v>
      </c>
      <c r="Y18" s="57">
        <v>297750</v>
      </c>
      <c r="Z18" s="74"/>
      <c r="AA18" s="63">
        <f t="shared" ref="AA18" si="13">Y18+(Y18*Z18)</f>
        <v>297750</v>
      </c>
      <c r="AB18" s="130"/>
    </row>
    <row r="19" spans="1:28" ht="17.399999999999999">
      <c r="A19" s="35" t="s">
        <v>92</v>
      </c>
      <c r="B19" s="24">
        <v>297750</v>
      </c>
      <c r="C19" s="36">
        <f t="shared" ref="C19" si="14">B19*100/119</f>
        <v>250210.08403361344</v>
      </c>
      <c r="D19" s="34">
        <v>15</v>
      </c>
      <c r="E19" s="36">
        <f t="shared" ref="E19" si="15">C19*0.85</f>
        <v>212678.57142857142</v>
      </c>
      <c r="F19" s="114"/>
      <c r="G19" s="35" t="s">
        <v>92</v>
      </c>
      <c r="H19" s="12">
        <f t="shared" ref="H19" si="16">C19</f>
        <v>250210.08403361344</v>
      </c>
      <c r="I19" s="15">
        <v>20</v>
      </c>
      <c r="J19" s="16">
        <f t="shared" ref="J19" si="17">H19+(H19*I19/100)</f>
        <v>300252.10084033612</v>
      </c>
      <c r="K19" s="12">
        <v>300300</v>
      </c>
      <c r="L19" s="109"/>
      <c r="M19" s="35" t="s">
        <v>92</v>
      </c>
      <c r="N19" s="12">
        <f t="shared" ref="N19" si="18">C19</f>
        <v>250210.08403361344</v>
      </c>
      <c r="O19" s="15">
        <v>22</v>
      </c>
      <c r="P19" s="16">
        <f t="shared" ref="P19" si="19">N19+(N19*O19/100)</f>
        <v>305256.30252100842</v>
      </c>
      <c r="Q19" s="12">
        <v>305300</v>
      </c>
      <c r="R19" s="109"/>
      <c r="S19" s="35" t="s">
        <v>92</v>
      </c>
      <c r="T19" s="12">
        <f>C19</f>
        <v>250210.08403361344</v>
      </c>
      <c r="U19" s="15">
        <v>7.7</v>
      </c>
      <c r="V19" s="16">
        <f t="shared" ref="V19" si="20">T19+(T19*U19/100)</f>
        <v>269476.26050420169</v>
      </c>
      <c r="W19" s="12">
        <v>269500</v>
      </c>
      <c r="Y19" s="57"/>
      <c r="Z19" s="74"/>
      <c r="AA19" s="63">
        <f t="shared" ref="AA19" si="21">Y19+(Y19*Z19)</f>
        <v>0</v>
      </c>
      <c r="AB19" s="130"/>
    </row>
    <row r="20" spans="1:28" ht="17.399999999999999">
      <c r="A20" s="35" t="s">
        <v>94</v>
      </c>
      <c r="B20" s="24">
        <v>303150</v>
      </c>
      <c r="C20" s="36">
        <f t="shared" ref="C20" si="22">B20*100/119</f>
        <v>254747.89915966385</v>
      </c>
      <c r="D20" s="34">
        <v>15</v>
      </c>
      <c r="E20" s="36">
        <f t="shared" ref="E20" si="23">C20*0.85</f>
        <v>216535.71428571426</v>
      </c>
      <c r="F20" s="114"/>
      <c r="G20" s="35" t="s">
        <v>94</v>
      </c>
      <c r="H20" s="12">
        <f t="shared" ref="H20" si="24">C20</f>
        <v>254747.89915966385</v>
      </c>
      <c r="I20" s="15">
        <v>20</v>
      </c>
      <c r="J20" s="16">
        <f t="shared" ref="J20" si="25">H20+(H20*I20/100)</f>
        <v>305697.47899159661</v>
      </c>
      <c r="K20" s="12">
        <v>305700</v>
      </c>
      <c r="L20" s="109"/>
      <c r="M20" s="35" t="s">
        <v>94</v>
      </c>
      <c r="N20" s="12">
        <f t="shared" ref="N20" si="26">C20</f>
        <v>254747.89915966385</v>
      </c>
      <c r="O20" s="15">
        <v>22</v>
      </c>
      <c r="P20" s="16">
        <f t="shared" ref="P20" si="27">N20+(N20*O20/100)</f>
        <v>310792.43697478989</v>
      </c>
      <c r="Q20" s="12">
        <v>310800</v>
      </c>
      <c r="R20" s="109"/>
      <c r="S20" s="35" t="s">
        <v>94</v>
      </c>
      <c r="T20" s="12">
        <f>C20</f>
        <v>254747.89915966385</v>
      </c>
      <c r="U20" s="15">
        <v>7.7</v>
      </c>
      <c r="V20" s="16">
        <v>274400</v>
      </c>
      <c r="W20" s="12">
        <v>273550</v>
      </c>
      <c r="Y20" s="57"/>
      <c r="Z20" s="74"/>
      <c r="AA20" s="63">
        <f t="shared" ref="AA20" si="28">Y20+(Y20*Z20)</f>
        <v>0</v>
      </c>
      <c r="AB20" s="130"/>
    </row>
    <row r="21" spans="1:28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Y21" s="60"/>
      <c r="Z21" s="59"/>
      <c r="AA21" s="60"/>
      <c r="AB21" s="60"/>
    </row>
    <row r="22" spans="1:28" ht="17.39999999999999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Y22" s="60"/>
      <c r="Z22" s="123"/>
      <c r="AA22" s="60"/>
      <c r="AB22" s="60"/>
    </row>
    <row r="23" spans="1:28" ht="17.39999999999999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Y23" s="60"/>
      <c r="Z23" s="123"/>
      <c r="AA23" s="60"/>
      <c r="AB23" s="60"/>
    </row>
    <row r="24" spans="1:28" ht="17.39999999999999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Y24" s="60"/>
      <c r="Z24" s="123"/>
      <c r="AA24" s="60"/>
      <c r="AB24" s="60"/>
    </row>
    <row r="25" spans="1:28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Y25" s="60"/>
      <c r="Z25" s="59"/>
      <c r="AA25" s="60"/>
      <c r="AB25" s="60"/>
    </row>
    <row r="26" spans="1:28">
      <c r="Y26" s="60"/>
      <c r="Z26" s="59"/>
      <c r="AA26" s="60"/>
      <c r="AB26" s="60"/>
    </row>
    <row r="27" spans="1:28">
      <c r="Y27" s="60"/>
      <c r="Z27" s="59"/>
      <c r="AA27" s="60"/>
      <c r="AB27" s="60"/>
    </row>
    <row r="28" spans="1:28">
      <c r="Y28" s="60"/>
      <c r="Z28" s="59"/>
      <c r="AA28" s="60"/>
      <c r="AB28" s="60"/>
    </row>
    <row r="29" spans="1:28">
      <c r="Y29" s="60"/>
      <c r="Z29" s="59"/>
      <c r="AA29" s="60"/>
      <c r="AB29" s="60"/>
    </row>
    <row r="30" spans="1:28">
      <c r="Y30" s="60"/>
      <c r="Z30" s="59"/>
      <c r="AA30" s="60"/>
      <c r="AB30" s="60"/>
    </row>
    <row r="31" spans="1:28">
      <c r="Y31" s="60"/>
      <c r="Z31" s="59"/>
      <c r="AA31" s="60"/>
      <c r="AB31" s="60"/>
    </row>
    <row r="32" spans="1:28">
      <c r="Y32" s="60"/>
      <c r="Z32" s="59"/>
      <c r="AA32" s="60"/>
      <c r="AB32" s="60"/>
    </row>
    <row r="33" spans="25:28">
      <c r="Y33" s="60"/>
      <c r="Z33" s="59"/>
      <c r="AA33" s="60"/>
      <c r="AB33" s="60"/>
    </row>
    <row r="34" spans="25:28">
      <c r="Y34" s="60"/>
      <c r="Z34" s="59"/>
      <c r="AA34" s="60"/>
      <c r="AB34" s="60"/>
    </row>
    <row r="35" spans="25:28">
      <c r="Y35" s="60"/>
      <c r="Z35" s="59"/>
      <c r="AA35" s="60"/>
      <c r="AB35" s="60"/>
    </row>
    <row r="36" spans="25:28">
      <c r="Y36" s="60"/>
      <c r="Z36" s="59"/>
      <c r="AA36" s="60"/>
      <c r="AB36" s="60"/>
    </row>
    <row r="37" spans="25:28">
      <c r="Y37" s="55"/>
      <c r="Z37" s="55"/>
      <c r="AA37" s="56"/>
      <c r="AB37" s="55"/>
    </row>
    <row r="38" spans="25:28">
      <c r="Y38" s="60"/>
      <c r="Z38" s="59"/>
      <c r="AA38" s="60"/>
      <c r="AB38" s="60"/>
    </row>
    <row r="39" spans="25:28">
      <c r="Y39" s="60"/>
      <c r="Z39" s="59"/>
      <c r="AA39" s="60"/>
      <c r="AB39" s="60"/>
    </row>
    <row r="40" spans="25:28">
      <c r="Y40" s="60"/>
      <c r="Z40" s="59"/>
      <c r="AA40" s="60"/>
      <c r="AB40" s="60"/>
    </row>
    <row r="41" spans="25:28">
      <c r="Y41" s="60"/>
      <c r="Z41" s="59"/>
      <c r="AA41" s="60"/>
      <c r="AB41" s="60"/>
    </row>
    <row r="42" spans="25:28">
      <c r="Y42" s="60"/>
      <c r="Z42" s="59"/>
      <c r="AA42" s="60"/>
      <c r="AB42" s="60"/>
    </row>
    <row r="43" spans="25:28">
      <c r="Y43" s="60"/>
      <c r="Z43" s="59"/>
      <c r="AA43" s="60"/>
      <c r="AB43" s="60"/>
    </row>
    <row r="44" spans="25:28">
      <c r="Y44" s="60"/>
      <c r="Z44" s="59"/>
      <c r="AA44" s="60"/>
      <c r="AB44" s="60"/>
    </row>
    <row r="45" spans="25:28">
      <c r="Y45" s="60"/>
      <c r="Z45" s="59"/>
      <c r="AA45" s="60"/>
      <c r="AB45" s="60"/>
    </row>
    <row r="46" spans="25:28">
      <c r="Y46" s="60"/>
      <c r="Z46" s="59"/>
      <c r="AA46" s="60"/>
      <c r="AB46" s="60"/>
    </row>
    <row r="47" spans="25:28">
      <c r="Y47" s="60"/>
      <c r="Z47" s="59"/>
      <c r="AA47" s="60"/>
      <c r="AB47" s="60"/>
    </row>
    <row r="48" spans="25:28">
      <c r="Y48" s="60"/>
      <c r="Z48" s="59"/>
      <c r="AA48" s="60"/>
      <c r="AB48" s="60"/>
    </row>
    <row r="49" spans="25:28">
      <c r="Y49" s="60"/>
      <c r="Z49" s="59"/>
      <c r="AA49" s="60"/>
      <c r="AB49" s="60"/>
    </row>
    <row r="50" spans="25:28">
      <c r="Y50" s="60"/>
      <c r="Z50" s="59"/>
      <c r="AA50" s="60"/>
      <c r="AB50" s="60"/>
    </row>
    <row r="51" spans="25:28">
      <c r="Y51" s="60"/>
      <c r="Z51" s="59"/>
      <c r="AA51" s="60"/>
      <c r="AB51" s="60"/>
    </row>
    <row r="52" spans="25:28">
      <c r="Y52" s="60"/>
      <c r="Z52" s="59"/>
      <c r="AA52" s="60"/>
      <c r="AB52" s="60"/>
    </row>
    <row r="53" spans="25:28">
      <c r="Y53" s="60"/>
      <c r="Z53" s="59"/>
      <c r="AA53" s="60"/>
      <c r="AB53" s="60"/>
    </row>
    <row r="54" spans="25:28">
      <c r="Y54" s="60"/>
      <c r="Z54" s="59"/>
      <c r="AA54" s="60"/>
      <c r="AB54" s="60"/>
    </row>
    <row r="55" spans="25:28">
      <c r="Y55" s="60"/>
      <c r="Z55" s="59"/>
      <c r="AA55" s="60"/>
      <c r="AB55" s="60"/>
    </row>
    <row r="56" spans="25:28">
      <c r="Y56" s="60"/>
      <c r="Z56" s="59"/>
      <c r="AA56" s="60"/>
      <c r="AB56" s="60"/>
    </row>
    <row r="57" spans="25:28">
      <c r="Y57" s="60"/>
      <c r="Z57" s="59"/>
      <c r="AA57" s="60"/>
      <c r="AB57" s="60"/>
    </row>
    <row r="58" spans="25:28">
      <c r="Y58" s="60"/>
      <c r="Z58" s="59"/>
      <c r="AA58" s="60"/>
      <c r="AB58" s="60"/>
    </row>
    <row r="59" spans="25:28">
      <c r="Y59" s="60"/>
      <c r="Z59" s="59"/>
      <c r="AA59" s="60"/>
      <c r="AB59" s="60"/>
    </row>
    <row r="60" spans="25:28">
      <c r="Y60" s="60"/>
      <c r="Z60" s="59"/>
      <c r="AA60" s="60"/>
      <c r="AB60" s="60"/>
    </row>
    <row r="61" spans="25:28">
      <c r="Y61" s="60"/>
      <c r="Z61" s="59"/>
      <c r="AA61" s="60"/>
      <c r="AB61" s="60"/>
    </row>
    <row r="62" spans="25:28">
      <c r="Y62" s="60"/>
      <c r="Z62" s="59"/>
      <c r="AA62" s="60"/>
      <c r="AB62" s="60"/>
    </row>
    <row r="63" spans="25:28">
      <c r="Y63" s="60"/>
      <c r="Z63" s="59"/>
      <c r="AA63" s="60"/>
      <c r="AB63" s="60"/>
    </row>
    <row r="64" spans="25:28">
      <c r="Y64" s="60"/>
      <c r="Z64" s="59"/>
      <c r="AA64" s="60"/>
      <c r="AB64" s="60"/>
    </row>
    <row r="65" spans="25:28">
      <c r="Y65" s="60"/>
      <c r="Z65" s="59"/>
      <c r="AA65" s="60"/>
      <c r="AB65" s="60"/>
    </row>
    <row r="66" spans="25:28">
      <c r="Y66" s="60"/>
      <c r="Z66" s="59"/>
      <c r="AA66" s="60"/>
      <c r="AB66" s="60"/>
    </row>
    <row r="67" spans="25:28">
      <c r="Y67" s="60"/>
      <c r="Z67" s="59"/>
      <c r="AA67" s="60"/>
      <c r="AB67" s="60"/>
    </row>
    <row r="68" spans="25:28">
      <c r="Y68" s="60"/>
      <c r="Z68" s="59"/>
      <c r="AA68" s="60"/>
      <c r="AB68" s="60"/>
    </row>
    <row r="69" spans="25:28">
      <c r="Y69" s="60"/>
      <c r="Z69" s="59"/>
      <c r="AA69" s="60"/>
      <c r="AB69" s="60"/>
    </row>
    <row r="70" spans="25:28">
      <c r="Y70" s="58"/>
      <c r="Z70" s="59"/>
      <c r="AA70" s="60"/>
      <c r="AB70" s="60"/>
    </row>
    <row r="71" spans="25:28">
      <c r="Y71" s="55"/>
      <c r="Z71" s="55"/>
      <c r="AA71" s="56"/>
      <c r="AB71" s="55"/>
    </row>
    <row r="72" spans="25:28">
      <c r="Y72" s="60"/>
      <c r="Z72" s="59"/>
      <c r="AA72" s="60"/>
      <c r="AB72" s="60"/>
    </row>
    <row r="73" spans="25:28">
      <c r="Y73" s="60"/>
      <c r="Z73" s="59"/>
      <c r="AA73" s="60"/>
      <c r="AB73" s="60"/>
    </row>
    <row r="74" spans="25:28">
      <c r="Y74" s="60"/>
      <c r="Z74" s="59"/>
      <c r="AA74" s="60"/>
      <c r="AB74" s="60"/>
    </row>
    <row r="75" spans="25:28">
      <c r="Y75" s="60"/>
      <c r="Z75" s="59"/>
      <c r="AA75" s="60"/>
      <c r="AB75" s="60"/>
    </row>
    <row r="76" spans="25:28">
      <c r="Y76" s="60"/>
      <c r="Z76" s="59"/>
      <c r="AA76" s="60"/>
      <c r="AB76" s="60"/>
    </row>
    <row r="77" spans="25:28">
      <c r="Y77" s="60"/>
      <c r="Z77" s="59"/>
      <c r="AA77" s="60"/>
      <c r="AB77" s="60"/>
    </row>
    <row r="78" spans="25:28">
      <c r="Y78" s="55"/>
      <c r="Z78" s="55"/>
      <c r="AA78" s="56"/>
      <c r="AB78" s="55"/>
    </row>
    <row r="79" spans="25:28">
      <c r="Y79" s="60"/>
      <c r="Z79" s="59"/>
      <c r="AA79" s="60"/>
      <c r="AB79" s="60"/>
    </row>
    <row r="80" spans="25:28">
      <c r="Y80" s="68"/>
      <c r="Z80" s="69"/>
      <c r="AA80" s="68"/>
      <c r="AB80" s="68"/>
    </row>
    <row r="81" spans="25:28">
      <c r="Y81" s="68"/>
      <c r="Z81" s="69"/>
      <c r="AA81" s="68"/>
      <c r="AB81" s="68"/>
    </row>
    <row r="82" spans="25:28">
      <c r="Y82" s="68"/>
      <c r="Z82" s="69"/>
      <c r="AA82" s="68"/>
      <c r="AB82" s="68"/>
    </row>
    <row r="83" spans="25:28">
      <c r="Y83" s="68"/>
      <c r="Z83" s="69"/>
      <c r="AA83" s="68"/>
      <c r="AB83" s="68"/>
    </row>
    <row r="84" spans="25:28">
      <c r="Y84" s="60"/>
      <c r="Z84" s="59"/>
      <c r="AA84" s="60"/>
      <c r="AB84" s="60"/>
    </row>
    <row r="85" spans="25:28">
      <c r="Y85" s="60"/>
      <c r="Z85" s="59"/>
      <c r="AA85" s="60"/>
      <c r="AB85" s="60"/>
    </row>
    <row r="86" spans="25:28">
      <c r="Y86" s="60"/>
      <c r="Z86" s="59"/>
      <c r="AA86" s="60"/>
      <c r="AB86" s="60"/>
    </row>
    <row r="87" spans="25:28">
      <c r="Y87" s="60"/>
      <c r="Z87" s="59"/>
      <c r="AA87" s="60"/>
      <c r="AB87" s="60"/>
    </row>
    <row r="88" spans="25:28">
      <c r="Y88" s="60"/>
      <c r="Z88" s="59"/>
      <c r="AA88" s="60"/>
      <c r="AB88" s="60"/>
    </row>
    <row r="89" spans="25:28">
      <c r="Y89" s="60"/>
      <c r="Z89" s="59"/>
      <c r="AA89" s="60"/>
      <c r="AB89" s="60"/>
    </row>
    <row r="90" spans="25:28">
      <c r="Y90" s="60"/>
      <c r="Z90" s="59"/>
      <c r="AA90" s="60"/>
      <c r="AB90" s="60"/>
    </row>
    <row r="91" spans="25:28">
      <c r="Y91" s="60"/>
      <c r="Z91" s="59"/>
      <c r="AA91" s="60"/>
      <c r="AB91" s="60"/>
    </row>
    <row r="92" spans="25:28">
      <c r="Y92" s="60"/>
      <c r="Z92" s="59"/>
      <c r="AA92" s="60"/>
      <c r="AB92" s="60"/>
    </row>
    <row r="93" spans="25:28">
      <c r="Y93" s="60"/>
      <c r="Z93" s="59"/>
      <c r="AA93" s="60"/>
      <c r="AB93" s="60"/>
    </row>
    <row r="94" spans="25:28">
      <c r="Y94" s="60"/>
      <c r="Z94" s="59"/>
      <c r="AA94" s="60"/>
      <c r="AB94" s="60"/>
    </row>
    <row r="95" spans="25:28">
      <c r="Y95" s="60"/>
      <c r="Z95" s="59"/>
      <c r="AA95" s="60"/>
      <c r="AB95" s="60"/>
    </row>
    <row r="96" spans="25:28">
      <c r="Y96" s="60"/>
      <c r="Z96" s="59"/>
      <c r="AA96" s="60"/>
      <c r="AB96" s="60"/>
    </row>
    <row r="97" spans="25:28">
      <c r="Y97" s="60"/>
      <c r="Z97" s="59"/>
      <c r="AA97" s="60"/>
      <c r="AB97" s="60"/>
    </row>
    <row r="98" spans="25:28">
      <c r="Y98" s="58"/>
      <c r="Z98" s="59"/>
      <c r="AA98" s="60"/>
      <c r="AB98" s="60"/>
    </row>
    <row r="99" spans="25:28">
      <c r="Y99" s="58"/>
      <c r="Z99" s="59"/>
      <c r="AA99" s="60"/>
      <c r="AB99" s="60"/>
    </row>
    <row r="100" spans="25:28">
      <c r="Y100" s="58"/>
      <c r="Z100" s="59"/>
      <c r="AA100" s="60"/>
      <c r="AB100" s="60"/>
    </row>
    <row r="101" spans="25:28">
      <c r="Y101" s="58"/>
      <c r="Z101" s="59"/>
      <c r="AA101" s="60"/>
      <c r="AB101" s="60"/>
    </row>
    <row r="102" spans="25:28">
      <c r="Y102" s="58"/>
      <c r="Z102" s="59"/>
      <c r="AA102" s="60"/>
      <c r="AB102" s="60"/>
    </row>
    <row r="103" spans="25:28">
      <c r="Y103" s="58"/>
      <c r="Z103" s="59"/>
      <c r="AA103" s="60"/>
      <c r="AB103" s="60"/>
    </row>
    <row r="104" spans="25:28">
      <c r="Y104" s="58"/>
      <c r="Z104" s="59"/>
      <c r="AA104" s="60"/>
      <c r="AB104" s="60"/>
    </row>
    <row r="105" spans="25:28">
      <c r="Y105" s="58"/>
      <c r="Z105" s="59"/>
      <c r="AA105" s="60"/>
      <c r="AB105" s="60"/>
    </row>
    <row r="106" spans="25:28">
      <c r="Y106" s="58"/>
      <c r="Z106" s="59"/>
      <c r="AA106" s="60"/>
      <c r="AB106" s="60"/>
    </row>
    <row r="107" spans="25:28">
      <c r="Y107" s="58"/>
      <c r="Z107" s="59"/>
      <c r="AA107" s="60"/>
      <c r="AB107" s="60"/>
    </row>
    <row r="108" spans="25:28">
      <c r="Y108" s="58"/>
      <c r="Z108" s="59"/>
      <c r="AA108" s="60"/>
      <c r="AB108" s="60"/>
    </row>
    <row r="109" spans="25:28">
      <c r="Y109" s="58"/>
      <c r="Z109" s="59"/>
      <c r="AA109" s="60"/>
      <c r="AB109" s="60"/>
    </row>
    <row r="110" spans="25:28">
      <c r="Y110" s="58"/>
      <c r="Z110" s="59"/>
      <c r="AA110" s="60"/>
      <c r="AB110" s="60"/>
    </row>
    <row r="111" spans="25:28">
      <c r="Y111" s="58"/>
      <c r="Z111" s="59"/>
      <c r="AA111" s="60"/>
      <c r="AB111" s="60"/>
    </row>
    <row r="112" spans="25:28">
      <c r="Y112" s="55"/>
      <c r="Z112" s="55"/>
      <c r="AA112" s="56"/>
      <c r="AB112" s="55"/>
    </row>
    <row r="113" spans="25:28">
      <c r="Y113" s="60"/>
      <c r="Z113" s="59"/>
      <c r="AA113" s="60"/>
      <c r="AB113" s="60"/>
    </row>
    <row r="114" spans="25:28">
      <c r="Y114" s="55"/>
      <c r="Z114" s="55"/>
      <c r="AA114" s="56"/>
      <c r="AB114" s="55"/>
    </row>
    <row r="115" spans="25:28">
      <c r="Y115" s="60"/>
      <c r="Z115" s="59"/>
      <c r="AA115" s="60"/>
      <c r="AB115" s="60"/>
    </row>
    <row r="116" spans="25:28">
      <c r="Y116" s="60"/>
      <c r="Z116" s="59"/>
      <c r="AA116" s="60"/>
      <c r="AB116" s="60"/>
    </row>
    <row r="117" spans="25:28">
      <c r="Y117" s="60"/>
      <c r="Z117" s="59"/>
      <c r="AA117" s="60"/>
      <c r="AB117" s="60"/>
    </row>
    <row r="118" spans="25:28">
      <c r="Y118" s="60"/>
      <c r="Z118" s="59"/>
      <c r="AA118" s="60"/>
      <c r="AB118" s="60"/>
    </row>
    <row r="119" spans="25:28">
      <c r="Y119" s="60"/>
      <c r="Z119" s="59"/>
      <c r="AA119" s="60"/>
      <c r="AB119" s="60"/>
    </row>
    <row r="120" spans="25:28">
      <c r="Y120" s="60"/>
      <c r="Z120" s="59"/>
      <c r="AA120" s="60"/>
      <c r="AB120" s="60"/>
    </row>
    <row r="121" spans="25:28">
      <c r="Y121" s="60"/>
      <c r="Z121" s="59"/>
      <c r="AA121" s="60"/>
      <c r="AB121" s="60"/>
    </row>
    <row r="122" spans="25:28">
      <c r="Y122" s="60"/>
      <c r="Z122" s="59"/>
      <c r="AA122" s="60"/>
      <c r="AB122" s="60"/>
    </row>
    <row r="123" spans="25:28">
      <c r="Y123" s="60"/>
      <c r="Z123" s="59"/>
      <c r="AA123" s="60"/>
      <c r="AB123" s="60"/>
    </row>
    <row r="124" spans="25:28">
      <c r="Y124" s="60"/>
      <c r="Z124" s="59"/>
      <c r="AA124" s="60"/>
      <c r="AB124" s="60"/>
    </row>
    <row r="125" spans="25:28">
      <c r="Y125" s="60"/>
      <c r="Z125" s="59"/>
      <c r="AA125" s="60"/>
      <c r="AB125" s="60"/>
    </row>
    <row r="126" spans="25:28">
      <c r="Y126" s="60"/>
      <c r="Z126" s="59"/>
      <c r="AA126" s="60"/>
      <c r="AB126" s="60"/>
    </row>
    <row r="127" spans="25:28">
      <c r="Y127" s="60"/>
      <c r="Z127" s="59"/>
      <c r="AA127" s="60"/>
      <c r="AB127" s="60"/>
    </row>
    <row r="128" spans="25:28">
      <c r="Y128" s="60"/>
      <c r="Z128" s="59"/>
      <c r="AA128" s="60"/>
      <c r="AB128" s="60"/>
    </row>
    <row r="129" spans="25:28">
      <c r="Y129" s="60"/>
      <c r="Z129" s="59"/>
      <c r="AA129" s="60"/>
      <c r="AB129" s="60"/>
    </row>
    <row r="130" spans="25:28">
      <c r="Y130" s="60"/>
      <c r="Z130" s="59"/>
      <c r="AA130" s="60"/>
      <c r="AB130" s="60"/>
    </row>
    <row r="131" spans="25:28">
      <c r="Y131" s="60"/>
      <c r="Z131" s="59"/>
      <c r="AA131" s="60"/>
      <c r="AB131" s="60"/>
    </row>
    <row r="132" spans="25:28">
      <c r="Y132" s="60"/>
      <c r="Z132" s="59"/>
      <c r="AA132" s="60"/>
      <c r="AB132" s="60"/>
    </row>
    <row r="133" spans="25:28">
      <c r="Y133" s="60"/>
      <c r="Z133" s="59"/>
      <c r="AA133" s="60"/>
      <c r="AB133" s="60"/>
    </row>
    <row r="134" spans="25:28">
      <c r="Y134" s="68"/>
      <c r="Z134" s="69"/>
      <c r="AA134" s="68"/>
      <c r="AB134" s="68"/>
    </row>
    <row r="135" spans="25:28">
      <c r="Y135" s="60"/>
      <c r="Z135" s="59"/>
      <c r="AA135" s="60"/>
      <c r="AB135" s="60"/>
    </row>
    <row r="136" spans="25:28">
      <c r="Y136" s="68"/>
      <c r="Z136" s="69"/>
      <c r="AA136" s="68"/>
      <c r="AB136" s="68"/>
    </row>
    <row r="137" spans="25:28">
      <c r="Y137" s="60"/>
      <c r="Z137" s="59"/>
      <c r="AA137" s="60"/>
      <c r="AB137" s="60"/>
    </row>
    <row r="138" spans="25:28">
      <c r="Y138" s="60"/>
      <c r="Z138" s="59"/>
      <c r="AA138" s="60"/>
      <c r="AB138" s="60"/>
    </row>
    <row r="139" spans="25:28">
      <c r="Y139" s="60"/>
      <c r="Z139" s="59"/>
      <c r="AA139" s="60"/>
      <c r="AB139" s="60"/>
    </row>
    <row r="140" spans="25:28">
      <c r="Y140" s="60"/>
      <c r="Z140" s="59"/>
      <c r="AA140" s="60"/>
      <c r="AB140" s="60"/>
    </row>
    <row r="141" spans="25:28">
      <c r="Y141" s="60"/>
      <c r="Z141" s="59"/>
      <c r="AA141" s="60"/>
      <c r="AB141" s="60"/>
    </row>
    <row r="142" spans="25:28">
      <c r="Y142" s="60"/>
      <c r="Z142" s="59"/>
      <c r="AA142" s="60"/>
      <c r="AB142" s="60"/>
    </row>
    <row r="143" spans="25:28">
      <c r="Y143" s="60"/>
      <c r="Z143" s="59"/>
      <c r="AA143" s="60"/>
      <c r="AB143" s="60"/>
    </row>
    <row r="144" spans="25:28">
      <c r="Y144" s="60"/>
      <c r="Z144" s="59"/>
      <c r="AA144" s="60"/>
      <c r="AB144" s="60"/>
    </row>
    <row r="145" spans="25:28">
      <c r="Y145" s="55"/>
      <c r="Z145" s="55"/>
      <c r="AA145" s="56"/>
      <c r="AB145" s="55"/>
    </row>
    <row r="146" spans="25:28">
      <c r="Y146" s="60"/>
      <c r="Z146" s="59"/>
      <c r="AA146" s="60"/>
      <c r="AB146" s="60"/>
    </row>
    <row r="147" spans="25:28">
      <c r="Y147" s="60"/>
      <c r="Z147" s="59"/>
      <c r="AA147" s="60"/>
      <c r="AB147" s="60"/>
    </row>
    <row r="148" spans="25:28">
      <c r="Y148" s="60"/>
      <c r="Z148" s="59"/>
      <c r="AA148" s="60"/>
      <c r="AB148" s="60"/>
    </row>
    <row r="149" spans="25:28">
      <c r="Y149" s="68"/>
      <c r="Z149" s="69"/>
      <c r="AA149" s="68"/>
      <c r="AB149" s="68"/>
    </row>
    <row r="150" spans="25:28">
      <c r="Y150" s="60"/>
      <c r="Z150" s="59"/>
      <c r="AA150" s="60"/>
      <c r="AB150" s="60"/>
    </row>
    <row r="151" spans="25:28">
      <c r="Y151" s="68"/>
      <c r="Z151" s="69"/>
      <c r="AA151" s="68"/>
      <c r="AB151" s="68"/>
    </row>
    <row r="152" spans="25:28">
      <c r="Y152" s="60"/>
      <c r="Z152" s="59"/>
      <c r="AA152" s="60"/>
      <c r="AB152" s="60"/>
    </row>
    <row r="153" spans="25:28">
      <c r="Y153" s="68"/>
      <c r="Z153" s="69"/>
      <c r="AA153" s="68"/>
      <c r="AB153" s="68"/>
    </row>
    <row r="154" spans="25:28">
      <c r="Y154" s="60"/>
      <c r="Z154" s="59"/>
      <c r="AA154" s="60"/>
      <c r="AB154" s="60"/>
    </row>
    <row r="155" spans="25:28">
      <c r="Y155" s="60"/>
      <c r="Z155" s="59"/>
      <c r="AA155" s="60"/>
      <c r="AB155" s="60"/>
    </row>
    <row r="156" spans="25:28">
      <c r="Y156" s="60"/>
      <c r="Z156" s="59"/>
      <c r="AA156" s="60"/>
      <c r="AB156" s="60"/>
    </row>
    <row r="157" spans="25:28">
      <c r="Y157" s="60"/>
      <c r="Z157" s="59"/>
      <c r="AA157" s="60"/>
      <c r="AB157" s="60"/>
    </row>
    <row r="158" spans="25:28">
      <c r="Y158" s="60"/>
      <c r="Z158" s="59"/>
      <c r="AA158" s="60"/>
      <c r="AB158" s="60"/>
    </row>
    <row r="159" spans="25:28">
      <c r="Y159" s="60"/>
      <c r="Z159" s="59"/>
      <c r="AA159" s="60"/>
      <c r="AB159" s="60"/>
    </row>
    <row r="160" spans="25:28">
      <c r="Y160" s="60"/>
      <c r="Z160" s="59"/>
      <c r="AA160" s="60"/>
      <c r="AB160" s="60"/>
    </row>
    <row r="161" spans="25:28">
      <c r="Y161" s="60"/>
      <c r="Z161" s="59"/>
      <c r="AA161" s="60"/>
      <c r="AB161" s="60"/>
    </row>
    <row r="162" spans="25:28">
      <c r="Y162" s="60"/>
      <c r="Z162" s="59"/>
      <c r="AA162" s="60"/>
      <c r="AB162" s="60"/>
    </row>
    <row r="163" spans="25:28">
      <c r="Y163" s="60"/>
      <c r="Z163" s="59"/>
      <c r="AA163" s="60"/>
      <c r="AB163" s="60"/>
    </row>
    <row r="164" spans="25:28">
      <c r="Y164" s="60"/>
      <c r="Z164" s="59"/>
      <c r="AA164" s="60"/>
      <c r="AB164" s="60"/>
    </row>
    <row r="165" spans="25:28">
      <c r="Y165" s="60"/>
      <c r="Z165" s="59"/>
      <c r="AA165" s="60"/>
      <c r="AB165" s="60"/>
    </row>
    <row r="166" spans="25:28">
      <c r="Y166" s="60"/>
      <c r="Z166" s="59"/>
      <c r="AA166" s="60"/>
      <c r="AB166" s="60"/>
    </row>
    <row r="167" spans="25:28">
      <c r="Y167" s="60"/>
      <c r="Z167" s="59"/>
      <c r="AA167" s="60"/>
      <c r="AB167" s="60"/>
    </row>
    <row r="168" spans="25:28">
      <c r="Y168" s="60"/>
      <c r="Z168" s="59"/>
      <c r="AA168" s="60"/>
      <c r="AB168" s="60"/>
    </row>
    <row r="169" spans="25:28">
      <c r="Y169" s="60"/>
      <c r="Z169" s="59"/>
      <c r="AA169" s="60"/>
      <c r="AB169" s="60"/>
    </row>
    <row r="170" spans="25:28">
      <c r="Y170" s="60"/>
      <c r="Z170" s="59"/>
      <c r="AA170" s="60"/>
      <c r="AB170" s="60"/>
    </row>
    <row r="171" spans="25:28">
      <c r="Y171" s="60"/>
      <c r="Z171" s="59"/>
      <c r="AA171" s="60"/>
      <c r="AB171" s="60"/>
    </row>
    <row r="172" spans="25:28">
      <c r="Y172" s="60"/>
      <c r="Z172" s="59"/>
      <c r="AA172" s="60"/>
      <c r="AB172" s="60"/>
    </row>
    <row r="173" spans="25:28">
      <c r="Y173" s="55"/>
      <c r="Z173" s="55"/>
      <c r="AA173" s="56"/>
      <c r="AB173" s="55"/>
    </row>
    <row r="174" spans="25:28">
      <c r="Y174" s="60"/>
      <c r="Z174" s="59"/>
      <c r="AA174" s="60"/>
      <c r="AB174" s="60"/>
    </row>
    <row r="175" spans="25:28">
      <c r="Y175" s="60"/>
      <c r="Z175" s="59"/>
      <c r="AA175" s="60"/>
      <c r="AB175" s="60"/>
    </row>
    <row r="176" spans="25:28">
      <c r="Y176" s="60"/>
      <c r="Z176" s="59"/>
      <c r="AA176" s="60"/>
      <c r="AB176" s="60"/>
    </row>
    <row r="177" spans="25:28">
      <c r="Y177" s="60"/>
      <c r="Z177" s="59"/>
      <c r="AA177" s="60"/>
      <c r="AB177" s="60"/>
    </row>
    <row r="178" spans="25:28">
      <c r="Y178" s="60"/>
      <c r="Z178" s="59"/>
      <c r="AA178" s="60"/>
      <c r="AB178" s="60"/>
    </row>
    <row r="179" spans="25:28">
      <c r="Y179" s="60"/>
      <c r="Z179" s="59"/>
      <c r="AA179" s="60"/>
      <c r="AB179" s="60"/>
    </row>
    <row r="180" spans="25:28">
      <c r="Y180" s="60"/>
      <c r="Z180" s="59"/>
      <c r="AA180" s="60"/>
      <c r="AB180" s="60"/>
    </row>
    <row r="181" spans="25:28">
      <c r="Y181" s="60"/>
      <c r="Z181" s="59"/>
      <c r="AA181" s="60"/>
      <c r="AB181" s="60"/>
    </row>
    <row r="182" spans="25:28">
      <c r="Y182" s="60"/>
      <c r="Z182" s="59"/>
      <c r="AA182" s="60"/>
      <c r="AB182" s="60"/>
    </row>
    <row r="183" spans="25:28">
      <c r="Y183" s="60"/>
      <c r="Z183" s="59"/>
      <c r="AA183" s="60"/>
      <c r="AB183" s="60"/>
    </row>
    <row r="184" spans="25:28">
      <c r="Y184" s="60"/>
      <c r="Z184" s="59"/>
      <c r="AA184" s="60"/>
      <c r="AB184" s="60"/>
    </row>
    <row r="185" spans="25:28">
      <c r="Y185" s="60"/>
      <c r="Z185" s="59"/>
      <c r="AA185" s="60"/>
      <c r="AB185" s="60"/>
    </row>
    <row r="186" spans="25:28">
      <c r="Y186" s="60"/>
      <c r="Z186" s="59"/>
      <c r="AA186" s="60"/>
      <c r="AB186" s="60"/>
    </row>
    <row r="187" spans="25:28">
      <c r="Y187" s="55"/>
      <c r="Z187" s="55"/>
      <c r="AA187" s="56"/>
      <c r="AB187" s="55"/>
    </row>
    <row r="188" spans="25:28">
      <c r="Y188" s="60"/>
      <c r="Z188" s="59"/>
      <c r="AA188" s="60"/>
      <c r="AB188" s="60"/>
    </row>
    <row r="189" spans="25:28">
      <c r="Y189" s="60"/>
      <c r="Z189" s="59"/>
      <c r="AA189" s="60"/>
      <c r="AB189" s="60"/>
    </row>
    <row r="190" spans="25:28">
      <c r="Y190" s="60"/>
      <c r="Z190" s="59"/>
      <c r="AA190" s="60"/>
      <c r="AB190" s="60"/>
    </row>
    <row r="191" spans="25:28">
      <c r="Y191" s="60"/>
      <c r="Z191" s="59"/>
      <c r="AA191" s="60"/>
      <c r="AB191" s="60"/>
    </row>
    <row r="192" spans="25:28">
      <c r="Y192" s="60"/>
      <c r="Z192" s="59"/>
      <c r="AA192" s="60"/>
      <c r="AB192" s="60"/>
    </row>
    <row r="193" spans="25:28">
      <c r="Y193" s="60"/>
      <c r="Z193" s="59"/>
      <c r="AA193" s="60"/>
      <c r="AB193" s="60"/>
    </row>
    <row r="194" spans="25:28">
      <c r="Y194" s="60"/>
      <c r="Z194" s="59"/>
      <c r="AA194" s="60"/>
      <c r="AB194" s="60"/>
    </row>
    <row r="195" spans="25:28">
      <c r="Y195" s="60"/>
      <c r="Z195" s="59"/>
      <c r="AA195" s="60"/>
      <c r="AB195" s="60"/>
    </row>
    <row r="196" spans="25:28">
      <c r="Y196" s="55"/>
      <c r="Z196" s="55"/>
      <c r="AA196" s="56"/>
      <c r="AB196" s="55"/>
    </row>
    <row r="197" spans="25:28">
      <c r="Y197" s="68"/>
      <c r="Z197" s="69"/>
      <c r="AA197" s="68"/>
      <c r="AB197" s="68"/>
    </row>
    <row r="198" spans="25:28">
      <c r="Y198" s="68"/>
      <c r="Z198" s="69"/>
      <c r="AA198" s="68"/>
      <c r="AB198" s="68"/>
    </row>
    <row r="199" spans="25:28">
      <c r="Y199" s="68"/>
      <c r="Z199" s="69"/>
      <c r="AA199" s="68"/>
      <c r="AB199" s="68"/>
    </row>
    <row r="200" spans="25:28">
      <c r="Y200" s="60"/>
      <c r="Z200" s="59"/>
      <c r="AA200" s="60"/>
      <c r="AB200" s="60"/>
    </row>
    <row r="201" spans="25:28">
      <c r="Y201" s="60"/>
      <c r="Z201" s="59"/>
      <c r="AA201" s="60"/>
      <c r="AB201" s="60"/>
    </row>
    <row r="202" spans="25:28">
      <c r="Y202" s="60"/>
      <c r="Z202" s="59"/>
      <c r="AA202" s="60"/>
      <c r="AB202" s="60"/>
    </row>
    <row r="203" spans="25:28">
      <c r="Y203" s="70"/>
      <c r="Z203" s="71"/>
      <c r="AA203" s="70"/>
      <c r="AB203" s="70"/>
    </row>
    <row r="204" spans="25:28">
      <c r="Y204" s="58"/>
      <c r="Z204" s="59"/>
      <c r="AA204" s="60"/>
      <c r="AB204" s="60"/>
    </row>
    <row r="205" spans="25:28">
      <c r="Y205" s="60"/>
      <c r="Z205" s="59"/>
      <c r="AA205" s="60"/>
      <c r="AB205" s="60"/>
    </row>
    <row r="206" spans="25:28">
      <c r="Y206" s="60"/>
      <c r="Z206" s="59"/>
      <c r="AA206" s="60"/>
      <c r="AB206" s="60"/>
    </row>
    <row r="207" spans="25:28">
      <c r="Y207" s="60"/>
      <c r="Z207" s="59"/>
      <c r="AA207" s="60"/>
      <c r="AB207" s="60"/>
    </row>
    <row r="208" spans="25:28">
      <c r="Y208" s="60"/>
      <c r="Z208" s="59"/>
      <c r="AA208" s="60"/>
      <c r="AB208" s="60"/>
    </row>
    <row r="209" spans="25:28">
      <c r="Y209" s="60"/>
      <c r="Z209" s="59"/>
      <c r="AA209" s="60"/>
      <c r="AB209" s="60"/>
    </row>
    <row r="210" spans="25:28">
      <c r="Y210" s="60"/>
      <c r="Z210" s="59"/>
      <c r="AA210" s="60"/>
      <c r="AB210" s="60"/>
    </row>
    <row r="211" spans="25:28">
      <c r="Y211" s="60"/>
      <c r="Z211" s="59"/>
      <c r="AA211" s="60"/>
      <c r="AB211" s="60"/>
    </row>
    <row r="212" spans="25:28">
      <c r="Y212" s="60"/>
      <c r="Z212" s="59"/>
      <c r="AA212" s="60"/>
      <c r="AB212" s="60"/>
    </row>
    <row r="213" spans="25:28">
      <c r="Y213" s="60"/>
      <c r="Z213" s="59"/>
      <c r="AA213" s="60"/>
      <c r="AB213" s="60"/>
    </row>
    <row r="214" spans="25:28">
      <c r="Y214" s="60"/>
      <c r="Z214" s="59"/>
      <c r="AA214" s="60"/>
      <c r="AB214" s="60"/>
    </row>
    <row r="215" spans="25:28">
      <c r="Y215" s="60"/>
      <c r="Z215" s="59"/>
      <c r="AA215" s="60"/>
      <c r="AB215" s="60"/>
    </row>
    <row r="216" spans="25:28">
      <c r="Y216" s="60"/>
      <c r="Z216" s="59"/>
      <c r="AA216" s="60"/>
      <c r="AB216" s="60"/>
    </row>
    <row r="217" spans="25:28">
      <c r="Y217" s="60"/>
      <c r="Z217" s="59"/>
      <c r="AA217" s="60"/>
      <c r="AB217" s="60"/>
    </row>
    <row r="218" spans="25:28">
      <c r="Y218" s="60"/>
      <c r="Z218" s="59"/>
      <c r="AA218" s="60"/>
      <c r="AB218" s="60"/>
    </row>
    <row r="219" spans="25:28">
      <c r="Y219" s="60"/>
      <c r="Z219" s="59"/>
      <c r="AA219" s="60"/>
      <c r="AB219" s="60"/>
    </row>
    <row r="220" spans="25:28">
      <c r="Y220" s="60"/>
      <c r="Z220" s="59"/>
      <c r="AA220" s="60"/>
      <c r="AB220" s="60"/>
    </row>
    <row r="221" spans="25:28">
      <c r="Y221" s="60"/>
      <c r="Z221" s="59"/>
      <c r="AA221" s="60"/>
      <c r="AB221" s="60"/>
    </row>
    <row r="222" spans="25:28">
      <c r="Y222" s="60"/>
      <c r="Z222" s="59"/>
      <c r="AA222" s="60"/>
      <c r="AB222" s="60"/>
    </row>
    <row r="223" spans="25:28">
      <c r="Y223" s="60"/>
      <c r="Z223" s="59"/>
      <c r="AA223" s="60"/>
      <c r="AB223" s="60"/>
    </row>
    <row r="224" spans="25:28">
      <c r="Y224" s="55"/>
      <c r="Z224" s="55"/>
      <c r="AA224" s="56"/>
      <c r="AB224" s="55"/>
    </row>
    <row r="225" spans="25:28">
      <c r="Y225" s="60"/>
      <c r="Z225" s="59"/>
      <c r="AA225" s="60"/>
      <c r="AB225" s="60"/>
    </row>
    <row r="226" spans="25:28">
      <c r="Y226" s="60"/>
      <c r="Z226" s="59"/>
      <c r="AA226" s="60"/>
      <c r="AB226" s="60"/>
    </row>
    <row r="227" spans="25:28">
      <c r="Y227" s="60"/>
      <c r="Z227" s="59"/>
      <c r="AA227" s="60"/>
      <c r="AB227" s="60"/>
    </row>
    <row r="228" spans="25:28">
      <c r="Y228" s="60"/>
      <c r="Z228" s="59"/>
      <c r="AA228" s="60"/>
      <c r="AB228" s="60"/>
    </row>
    <row r="229" spans="25:28">
      <c r="Y229" s="60"/>
      <c r="Z229" s="59"/>
      <c r="AA229" s="60"/>
      <c r="AB229" s="60"/>
    </row>
    <row r="230" spans="25:28">
      <c r="Y230" s="60"/>
      <c r="Z230" s="59"/>
      <c r="AA230" s="60"/>
      <c r="AB230" s="60"/>
    </row>
    <row r="231" spans="25:28">
      <c r="Y231" s="60"/>
      <c r="Z231" s="59"/>
      <c r="AA231" s="60"/>
      <c r="AB231" s="60"/>
    </row>
    <row r="232" spans="25:28">
      <c r="Y232" s="60"/>
      <c r="Z232" s="59"/>
      <c r="AA232" s="60"/>
      <c r="AB232" s="60"/>
    </row>
    <row r="233" spans="25:28">
      <c r="Y233" s="60"/>
      <c r="Z233" s="59"/>
      <c r="AA233" s="60"/>
      <c r="AB233" s="60"/>
    </row>
    <row r="234" spans="25:28">
      <c r="Y234" s="60"/>
      <c r="Z234" s="59"/>
      <c r="AA234" s="60"/>
      <c r="AB234" s="60"/>
    </row>
    <row r="235" spans="25:28">
      <c r="Y235" s="60"/>
      <c r="Z235" s="59"/>
      <c r="AA235" s="60"/>
      <c r="AB235" s="60"/>
    </row>
    <row r="236" spans="25:28">
      <c r="Y236" s="60"/>
      <c r="Z236" s="59"/>
      <c r="AA236" s="60"/>
      <c r="AB236" s="60"/>
    </row>
    <row r="237" spans="25:28">
      <c r="Y237" s="60"/>
      <c r="Z237" s="59"/>
      <c r="AA237" s="60"/>
      <c r="AB237" s="60"/>
    </row>
    <row r="238" spans="25:28">
      <c r="Y238" s="60"/>
      <c r="Z238" s="59"/>
      <c r="AA238" s="60"/>
      <c r="AB238" s="60"/>
    </row>
    <row r="239" spans="25:28">
      <c r="Y239" s="60"/>
      <c r="Z239" s="59"/>
      <c r="AA239" s="60"/>
      <c r="AB239" s="60"/>
    </row>
    <row r="240" spans="25:28">
      <c r="Y240" s="60"/>
      <c r="Z240" s="59"/>
      <c r="AA240" s="60"/>
      <c r="AB240" s="60"/>
    </row>
    <row r="241" spans="25:28">
      <c r="Y241" s="60"/>
      <c r="Z241" s="59"/>
      <c r="AA241" s="60"/>
      <c r="AB241" s="60"/>
    </row>
    <row r="242" spans="25:28">
      <c r="Y242" s="60"/>
      <c r="Z242" s="59"/>
      <c r="AA242" s="60"/>
      <c r="AB242" s="60"/>
    </row>
    <row r="243" spans="25:28">
      <c r="Y243" s="58"/>
      <c r="Z243" s="59"/>
      <c r="AA243" s="60"/>
      <c r="AB243" s="60"/>
    </row>
    <row r="244" spans="25:28">
      <c r="Y244" s="60"/>
      <c r="Z244" s="59"/>
      <c r="AA244" s="60"/>
      <c r="AB244" s="60"/>
    </row>
    <row r="245" spans="25:28">
      <c r="Y245" s="60"/>
      <c r="Z245" s="59"/>
      <c r="AA245" s="60"/>
      <c r="AB245" s="60"/>
    </row>
    <row r="246" spans="25:28">
      <c r="Y246" s="60"/>
      <c r="Z246" s="59"/>
      <c r="AA246" s="60"/>
      <c r="AB246" s="60"/>
    </row>
    <row r="247" spans="25:28">
      <c r="Y247" s="60"/>
      <c r="Z247" s="59"/>
      <c r="AA247" s="60"/>
      <c r="AB247" s="60"/>
    </row>
    <row r="248" spans="25:28">
      <c r="Y248" s="60"/>
      <c r="Z248" s="59"/>
      <c r="AA248" s="60"/>
      <c r="AB248" s="60"/>
    </row>
    <row r="249" spans="25:28">
      <c r="Y249" s="60"/>
      <c r="Z249" s="59"/>
      <c r="AA249" s="60"/>
      <c r="AB249" s="60"/>
    </row>
    <row r="250" spans="25:28">
      <c r="Y250" s="60"/>
      <c r="Z250" s="59"/>
      <c r="AA250" s="60"/>
      <c r="AB250" s="60"/>
    </row>
    <row r="251" spans="25:28">
      <c r="Y251" s="60"/>
      <c r="Z251" s="59"/>
      <c r="AA251" s="60"/>
      <c r="AB251" s="60"/>
    </row>
    <row r="252" spans="25:28">
      <c r="Y252" s="60"/>
      <c r="Z252" s="59"/>
      <c r="AA252" s="60"/>
      <c r="AB252" s="60"/>
    </row>
    <row r="253" spans="25:28">
      <c r="Y253" s="60"/>
      <c r="Z253" s="59"/>
      <c r="AA253" s="60"/>
      <c r="AB253" s="60"/>
    </row>
    <row r="254" spans="25:28">
      <c r="Y254" s="60"/>
      <c r="Z254" s="59"/>
      <c r="AA254" s="60"/>
      <c r="AB254" s="60"/>
    </row>
    <row r="255" spans="25:28">
      <c r="Y255" s="60"/>
      <c r="Z255" s="59"/>
      <c r="AA255" s="60"/>
      <c r="AB255" s="60"/>
    </row>
    <row r="256" spans="25:28">
      <c r="Y256" s="60"/>
      <c r="Z256" s="59"/>
      <c r="AA256" s="60"/>
      <c r="AB256" s="60"/>
    </row>
    <row r="257" spans="25:28">
      <c r="Y257" s="60"/>
      <c r="Z257" s="59"/>
      <c r="AA257" s="60"/>
      <c r="AB257" s="60"/>
    </row>
    <row r="258" spans="25:28">
      <c r="Y258" s="60"/>
      <c r="Z258" s="59"/>
      <c r="AA258" s="60"/>
      <c r="AB258" s="60"/>
    </row>
    <row r="259" spans="25:28">
      <c r="Y259" s="58"/>
      <c r="Z259" s="59"/>
      <c r="AA259" s="60"/>
      <c r="AB259" s="60"/>
    </row>
    <row r="260" spans="25:28">
      <c r="Y260" s="55"/>
      <c r="Z260" s="55"/>
      <c r="AA260" s="56"/>
      <c r="AB260" s="55"/>
    </row>
    <row r="261" spans="25:28">
      <c r="Y261" s="60"/>
      <c r="Z261" s="59"/>
      <c r="AA261" s="60"/>
      <c r="AB261" s="60"/>
    </row>
    <row r="262" spans="25:28">
      <c r="Y262" s="60"/>
      <c r="Z262" s="59"/>
      <c r="AA262" s="60"/>
      <c r="AB262" s="60"/>
    </row>
    <row r="263" spans="25:28">
      <c r="Y263" s="60"/>
      <c r="Z263" s="59"/>
      <c r="AA263" s="60"/>
      <c r="AB263" s="60"/>
    </row>
    <row r="264" spans="25:28">
      <c r="Y264" s="60"/>
      <c r="Z264" s="59"/>
      <c r="AA264" s="60"/>
      <c r="AB264" s="60"/>
    </row>
    <row r="265" spans="25:28">
      <c r="Y265" s="60"/>
      <c r="Z265" s="59"/>
      <c r="AA265" s="60"/>
      <c r="AB265" s="60"/>
    </row>
    <row r="266" spans="25:28">
      <c r="Y266" s="60"/>
      <c r="Z266" s="59"/>
      <c r="AA266" s="60"/>
      <c r="AB266" s="60"/>
    </row>
    <row r="267" spans="25:28">
      <c r="Y267" s="60"/>
      <c r="Z267" s="59"/>
      <c r="AA267" s="60"/>
      <c r="AB267" s="60"/>
    </row>
    <row r="268" spans="25:28">
      <c r="Y268" s="60"/>
      <c r="Z268" s="59"/>
      <c r="AA268" s="60"/>
      <c r="AB268" s="60"/>
    </row>
    <row r="269" spans="25:28">
      <c r="Y269" s="60"/>
      <c r="Z269" s="59"/>
      <c r="AA269" s="60"/>
      <c r="AB269" s="60"/>
    </row>
    <row r="270" spans="25:28">
      <c r="Y270" s="60"/>
      <c r="Z270" s="59"/>
      <c r="AA270" s="60"/>
      <c r="AB270" s="60"/>
    </row>
    <row r="271" spans="25:28">
      <c r="Y271" s="60"/>
      <c r="Z271" s="59"/>
      <c r="AA271" s="60"/>
      <c r="AB271" s="60"/>
    </row>
    <row r="272" spans="25:28">
      <c r="Y272" s="60"/>
      <c r="Z272" s="59"/>
      <c r="AA272" s="60"/>
      <c r="AB272" s="60"/>
    </row>
    <row r="273" spans="25:28">
      <c r="Y273" s="60"/>
      <c r="Z273" s="59"/>
      <c r="AA273" s="60"/>
      <c r="AB273" s="60"/>
    </row>
    <row r="274" spans="25:28">
      <c r="Y274" s="60"/>
      <c r="Z274" s="59"/>
      <c r="AA274" s="60"/>
      <c r="AB274" s="60"/>
    </row>
    <row r="275" spans="25:28">
      <c r="Y275" s="60"/>
      <c r="Z275" s="59"/>
      <c r="AA275" s="60"/>
      <c r="AB275" s="60"/>
    </row>
    <row r="276" spans="25:28">
      <c r="Y276" s="60"/>
      <c r="Z276" s="59"/>
      <c r="AA276" s="60"/>
      <c r="AB276" s="60"/>
    </row>
    <row r="277" spans="25:28">
      <c r="Y277" s="60"/>
      <c r="Z277" s="59"/>
      <c r="AA277" s="60"/>
      <c r="AB277" s="60"/>
    </row>
    <row r="278" spans="25:28">
      <c r="Y278" s="60"/>
      <c r="Z278" s="59"/>
      <c r="AA278" s="60"/>
      <c r="AB278" s="60"/>
    </row>
    <row r="279" spans="25:28">
      <c r="Y279" s="60"/>
      <c r="Z279" s="59"/>
      <c r="AA279" s="60"/>
      <c r="AB279" s="60"/>
    </row>
    <row r="280" spans="25:28">
      <c r="Y280" s="60"/>
      <c r="Z280" s="59"/>
      <c r="AA280" s="60"/>
      <c r="AB280" s="60"/>
    </row>
    <row r="281" spans="25:28">
      <c r="Y281" s="60"/>
      <c r="Z281" s="59"/>
      <c r="AA281" s="60"/>
      <c r="AB281" s="60"/>
    </row>
    <row r="282" spans="25:28">
      <c r="Y282" s="60"/>
      <c r="Z282" s="59"/>
      <c r="AA282" s="60"/>
      <c r="AB282" s="60"/>
    </row>
    <row r="283" spans="25:28">
      <c r="Y283" s="60"/>
      <c r="Z283" s="59"/>
      <c r="AA283" s="60"/>
      <c r="AB283" s="60"/>
    </row>
    <row r="284" spans="25:28">
      <c r="Y284" s="60"/>
      <c r="Z284" s="59"/>
      <c r="AA284" s="60"/>
      <c r="AB284" s="60"/>
    </row>
    <row r="285" spans="25:28">
      <c r="Y285" s="60"/>
      <c r="Z285" s="59"/>
      <c r="AA285" s="60"/>
      <c r="AB285" s="60"/>
    </row>
  </sheetData>
  <mergeCells count="12">
    <mergeCell ref="S10:W10"/>
    <mergeCell ref="S11:W12"/>
    <mergeCell ref="S13:W13"/>
    <mergeCell ref="A10:E10"/>
    <mergeCell ref="A11:E12"/>
    <mergeCell ref="A13:E13"/>
    <mergeCell ref="G13:K13"/>
    <mergeCell ref="M10:Q10"/>
    <mergeCell ref="M11:Q12"/>
    <mergeCell ref="M13:Q13"/>
    <mergeCell ref="G10:K10"/>
    <mergeCell ref="G11:K12"/>
  </mergeCells>
  <pageMargins left="0.70866141732283472" right="0.70866141732283472" top="0.78740157480314965" bottom="0.78740157480314965" header="0.31496062992125984" footer="0.31496062992125984"/>
  <pageSetup paperSize="9" scale="94" orientation="portrait" r:id="rId1"/>
  <headerFooter>
    <oddFooter>&amp;L&amp;"Georgia,Fett"&amp;9&amp;K002060Concorde &amp;"-,Standard"Reisemobile aus Leidenschaft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B291"/>
  <sheetViews>
    <sheetView zoomScale="90" zoomScaleNormal="90" workbookViewId="0">
      <selection activeCell="W27" sqref="W27"/>
    </sheetView>
  </sheetViews>
  <sheetFormatPr baseColWidth="10" defaultRowHeight="14.4"/>
  <cols>
    <col min="1" max="1" width="23.109375" style="9" customWidth="1"/>
    <col min="2" max="2" width="21.6640625" style="9" customWidth="1"/>
    <col min="3" max="3" width="18.6640625" style="9" customWidth="1"/>
    <col min="4" max="4" width="13.5546875" style="9" customWidth="1"/>
    <col min="5" max="5" width="18.6640625" style="9" customWidth="1"/>
    <col min="6" max="6" width="3.6640625" style="9" customWidth="1"/>
    <col min="7" max="7" width="23.88671875" style="9" customWidth="1"/>
    <col min="8" max="8" width="18.6640625" style="9" customWidth="1"/>
    <col min="9" max="9" width="17.109375" style="9" customWidth="1"/>
    <col min="10" max="10" width="17" style="9" customWidth="1"/>
    <col min="11" max="11" width="17.33203125" style="9" customWidth="1"/>
    <col min="12" max="12" width="4.88671875" style="9" customWidth="1"/>
    <col min="13" max="13" width="21.88671875" style="9" customWidth="1"/>
    <col min="14" max="17" width="18.6640625" style="9" customWidth="1"/>
    <col min="18" max="18" width="4.88671875" style="9" customWidth="1"/>
    <col min="19" max="19" width="21.88671875" style="9" customWidth="1"/>
    <col min="20" max="23" width="18.6640625" style="9" customWidth="1"/>
    <col min="24" max="24" width="5.5546875" customWidth="1"/>
    <col min="25" max="25" width="16.109375" style="9" customWidth="1"/>
    <col min="26" max="26" width="16.33203125" style="9" customWidth="1"/>
    <col min="27" max="27" width="16.109375" style="61" customWidth="1"/>
    <col min="28" max="28" width="21.33203125" style="9" customWidth="1"/>
  </cols>
  <sheetData>
    <row r="1" spans="1:28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8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8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8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8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8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8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8" ht="18">
      <c r="A8" s="147" t="s">
        <v>0</v>
      </c>
      <c r="B8" s="147"/>
      <c r="C8" s="147"/>
      <c r="D8" s="147"/>
      <c r="E8" s="147"/>
      <c r="F8" s="32"/>
      <c r="G8" s="143" t="s">
        <v>59</v>
      </c>
      <c r="H8" s="143"/>
      <c r="I8" s="143"/>
      <c r="J8" s="143"/>
      <c r="K8" s="143"/>
      <c r="L8" s="100"/>
      <c r="M8" s="143" t="s">
        <v>14</v>
      </c>
      <c r="N8" s="143"/>
      <c r="O8" s="143"/>
      <c r="P8" s="143"/>
      <c r="Q8" s="143"/>
      <c r="R8" s="100"/>
      <c r="S8" s="143" t="s">
        <v>67</v>
      </c>
      <c r="T8" s="143"/>
      <c r="U8" s="143"/>
      <c r="V8" s="143"/>
      <c r="W8" s="143"/>
    </row>
    <row r="9" spans="1:28" ht="15" customHeight="1">
      <c r="A9" s="150" t="s">
        <v>84</v>
      </c>
      <c r="B9" s="151"/>
      <c r="C9" s="151"/>
      <c r="D9" s="151"/>
      <c r="E9" s="152"/>
      <c r="F9" s="81"/>
      <c r="G9" s="150" t="s">
        <v>84</v>
      </c>
      <c r="H9" s="151"/>
      <c r="I9" s="151"/>
      <c r="J9" s="151"/>
      <c r="K9" s="152"/>
      <c r="L9" s="81"/>
      <c r="M9" s="150" t="s">
        <v>84</v>
      </c>
      <c r="N9" s="151"/>
      <c r="O9" s="151"/>
      <c r="P9" s="151"/>
      <c r="Q9" s="152"/>
      <c r="R9" s="81"/>
      <c r="S9" s="150" t="s">
        <v>84</v>
      </c>
      <c r="T9" s="151"/>
      <c r="U9" s="151"/>
      <c r="V9" s="151"/>
      <c r="W9" s="152"/>
    </row>
    <row r="10" spans="1:28" ht="15" customHeight="1">
      <c r="A10" s="153"/>
      <c r="B10" s="154"/>
      <c r="C10" s="154"/>
      <c r="D10" s="154"/>
      <c r="E10" s="155"/>
      <c r="F10" s="81"/>
      <c r="G10" s="153"/>
      <c r="H10" s="154"/>
      <c r="I10" s="154"/>
      <c r="J10" s="154"/>
      <c r="K10" s="155"/>
      <c r="L10" s="81"/>
      <c r="M10" s="153"/>
      <c r="N10" s="154"/>
      <c r="O10" s="154"/>
      <c r="P10" s="154"/>
      <c r="Q10" s="155"/>
      <c r="R10" s="81"/>
      <c r="S10" s="153"/>
      <c r="T10" s="154"/>
      <c r="U10" s="154"/>
      <c r="V10" s="154"/>
      <c r="W10" s="155"/>
      <c r="Y10" s="55"/>
      <c r="Z10" s="55"/>
      <c r="AA10" s="56"/>
      <c r="AB10" s="55"/>
    </row>
    <row r="11" spans="1:28" ht="18">
      <c r="A11" s="147" t="s">
        <v>54</v>
      </c>
      <c r="B11" s="147"/>
      <c r="C11" s="147"/>
      <c r="D11" s="147"/>
      <c r="E11" s="147"/>
      <c r="F11" s="32"/>
      <c r="G11" s="147" t="s">
        <v>49</v>
      </c>
      <c r="H11" s="147"/>
      <c r="I11" s="147"/>
      <c r="J11" s="147"/>
      <c r="K11" s="147"/>
      <c r="L11" s="110"/>
      <c r="M11" s="147" t="s">
        <v>49</v>
      </c>
      <c r="N11" s="147"/>
      <c r="O11" s="147"/>
      <c r="P11" s="147"/>
      <c r="Q11" s="147"/>
      <c r="R11" s="110"/>
      <c r="S11" s="147" t="s">
        <v>49</v>
      </c>
      <c r="T11" s="147"/>
      <c r="U11" s="147"/>
      <c r="V11" s="147"/>
      <c r="W11" s="147"/>
      <c r="Y11" s="55"/>
      <c r="Z11" s="55"/>
      <c r="AA11" s="56"/>
      <c r="AB11" s="55"/>
    </row>
    <row r="12" spans="1:28" ht="18">
      <c r="A12" s="25"/>
      <c r="B12" s="25"/>
      <c r="C12" s="25"/>
      <c r="D12" s="25"/>
      <c r="E12" s="25"/>
      <c r="F12" s="46"/>
      <c r="G12" s="26"/>
      <c r="H12" s="27"/>
      <c r="I12" s="7"/>
      <c r="J12" s="8"/>
      <c r="K12" s="28"/>
      <c r="L12" s="106"/>
      <c r="M12" s="26"/>
      <c r="N12" s="27"/>
      <c r="O12" s="7"/>
      <c r="P12" s="8"/>
      <c r="Q12" s="28"/>
      <c r="R12" s="106"/>
      <c r="S12" s="26"/>
      <c r="T12" s="27"/>
      <c r="U12" s="7"/>
      <c r="V12" s="8"/>
      <c r="W12" s="28"/>
      <c r="Y12" s="55"/>
      <c r="Z12" s="55"/>
      <c r="AA12" s="56"/>
      <c r="AB12" s="55"/>
    </row>
    <row r="13" spans="1:28" ht="17.399999999999999">
      <c r="A13" s="33" t="s">
        <v>1</v>
      </c>
      <c r="B13" s="41" t="s">
        <v>7</v>
      </c>
      <c r="C13" s="41" t="s">
        <v>2</v>
      </c>
      <c r="D13" s="41" t="s">
        <v>6</v>
      </c>
      <c r="E13" s="41" t="s">
        <v>3</v>
      </c>
      <c r="F13" s="82"/>
      <c r="G13" s="33" t="s">
        <v>1</v>
      </c>
      <c r="H13" s="11" t="s">
        <v>2</v>
      </c>
      <c r="I13" s="11" t="s">
        <v>21</v>
      </c>
      <c r="J13" s="11" t="s">
        <v>12</v>
      </c>
      <c r="K13" s="11" t="s">
        <v>13</v>
      </c>
      <c r="L13" s="107"/>
      <c r="M13" s="33" t="s">
        <v>1</v>
      </c>
      <c r="N13" s="11" t="s">
        <v>2</v>
      </c>
      <c r="O13" s="11" t="s">
        <v>22</v>
      </c>
      <c r="P13" s="11" t="s">
        <v>12</v>
      </c>
      <c r="Q13" s="11" t="s">
        <v>13</v>
      </c>
      <c r="R13" s="107"/>
      <c r="S13" s="33" t="s">
        <v>1</v>
      </c>
      <c r="T13" s="11" t="s">
        <v>2</v>
      </c>
      <c r="U13" s="11" t="s">
        <v>22</v>
      </c>
      <c r="V13" s="11" t="s">
        <v>12</v>
      </c>
      <c r="W13" s="11" t="s">
        <v>13</v>
      </c>
      <c r="Y13" s="72" t="s">
        <v>71</v>
      </c>
      <c r="Z13" s="73" t="s">
        <v>24</v>
      </c>
      <c r="AA13" s="72" t="s">
        <v>80</v>
      </c>
      <c r="AB13" s="72" t="s">
        <v>81</v>
      </c>
    </row>
    <row r="14" spans="1:28" s="2" customFormat="1" ht="17.399999999999999">
      <c r="A14" s="42" t="s">
        <v>85</v>
      </c>
      <c r="B14" s="24">
        <v>212500</v>
      </c>
      <c r="C14" s="14">
        <f>B14*100/119</f>
        <v>178571.42857142858</v>
      </c>
      <c r="D14" s="43">
        <v>15</v>
      </c>
      <c r="E14" s="36">
        <f t="shared" ref="E14:E16" si="0">C14*0.85</f>
        <v>151785.71428571429</v>
      </c>
      <c r="F14" s="84"/>
      <c r="G14" s="42" t="s">
        <v>85</v>
      </c>
      <c r="H14" s="12">
        <f>C14</f>
        <v>178571.42857142858</v>
      </c>
      <c r="I14" s="15">
        <v>20</v>
      </c>
      <c r="J14" s="16">
        <f t="shared" ref="J14:J16" si="1">H14+(H14*I14/100)</f>
        <v>214285.71428571429</v>
      </c>
      <c r="K14" s="22">
        <v>214300</v>
      </c>
      <c r="L14" s="108"/>
      <c r="M14" s="42" t="s">
        <v>85</v>
      </c>
      <c r="N14" s="12">
        <f>C14</f>
        <v>178571.42857142858</v>
      </c>
      <c r="O14" s="15">
        <v>22</v>
      </c>
      <c r="P14" s="16">
        <f t="shared" ref="P14:P16" si="2">N14+(N14*O14/100)</f>
        <v>217857.14285714287</v>
      </c>
      <c r="Q14" s="22">
        <v>217900</v>
      </c>
      <c r="R14" s="108"/>
      <c r="S14" s="42" t="s">
        <v>85</v>
      </c>
      <c r="T14" s="12">
        <f>C14</f>
        <v>178571.42857142858</v>
      </c>
      <c r="U14" s="15">
        <v>7.7</v>
      </c>
      <c r="V14" s="16">
        <f t="shared" ref="V14:V16" si="3">T14+(T14*U14/100)</f>
        <v>192321.42857142858</v>
      </c>
      <c r="W14" s="22">
        <v>192350</v>
      </c>
      <c r="Y14" s="57">
        <v>210350</v>
      </c>
      <c r="Z14" s="74"/>
      <c r="AA14" s="63">
        <f>Y14+(Y14*Z14)</f>
        <v>210350</v>
      </c>
      <c r="AB14" s="130"/>
    </row>
    <row r="15" spans="1:28" s="2" customFormat="1" ht="17.399999999999999">
      <c r="A15" s="42" t="s">
        <v>86</v>
      </c>
      <c r="B15" s="24">
        <v>233900</v>
      </c>
      <c r="C15" s="14">
        <f>B15*100/119</f>
        <v>196554.62184873951</v>
      </c>
      <c r="D15" s="43">
        <v>15</v>
      </c>
      <c r="E15" s="36">
        <f t="shared" si="0"/>
        <v>167071.42857142858</v>
      </c>
      <c r="F15" s="84"/>
      <c r="G15" s="42" t="s">
        <v>86</v>
      </c>
      <c r="H15" s="12">
        <f t="shared" ref="H15:H16" si="4">C15</f>
        <v>196554.62184873951</v>
      </c>
      <c r="I15" s="15">
        <v>20</v>
      </c>
      <c r="J15" s="16">
        <f t="shared" si="1"/>
        <v>235865.5462184874</v>
      </c>
      <c r="K15" s="12">
        <v>235900</v>
      </c>
      <c r="L15" s="109"/>
      <c r="M15" s="42" t="s">
        <v>86</v>
      </c>
      <c r="N15" s="12">
        <f>C15</f>
        <v>196554.62184873951</v>
      </c>
      <c r="O15" s="15">
        <v>22</v>
      </c>
      <c r="P15" s="16">
        <f t="shared" si="2"/>
        <v>239796.63865546219</v>
      </c>
      <c r="Q15" s="12">
        <v>239800</v>
      </c>
      <c r="R15" s="109"/>
      <c r="S15" s="42" t="s">
        <v>86</v>
      </c>
      <c r="T15" s="12">
        <f>C15</f>
        <v>196554.62184873951</v>
      </c>
      <c r="U15" s="15">
        <v>7.7</v>
      </c>
      <c r="V15" s="16">
        <f t="shared" si="3"/>
        <v>211689.32773109246</v>
      </c>
      <c r="W15" s="12">
        <v>211700</v>
      </c>
      <c r="Y15" s="57">
        <v>231150</v>
      </c>
      <c r="Z15" s="74"/>
      <c r="AA15" s="63">
        <f>Y15+(Y15*Z15)</f>
        <v>231150</v>
      </c>
      <c r="AB15" s="130"/>
    </row>
    <row r="16" spans="1:28" s="2" customFormat="1" ht="17.399999999999999">
      <c r="A16" s="42" t="s">
        <v>87</v>
      </c>
      <c r="B16" s="24">
        <v>234900</v>
      </c>
      <c r="C16" s="14">
        <f>B16*100/119</f>
        <v>197394.95798319328</v>
      </c>
      <c r="D16" s="43">
        <v>15</v>
      </c>
      <c r="E16" s="36">
        <f t="shared" si="0"/>
        <v>167785.71428571429</v>
      </c>
      <c r="F16" s="84"/>
      <c r="G16" s="42" t="s">
        <v>87</v>
      </c>
      <c r="H16" s="12">
        <f t="shared" si="4"/>
        <v>197394.95798319328</v>
      </c>
      <c r="I16" s="15">
        <v>20</v>
      </c>
      <c r="J16" s="16">
        <f t="shared" si="1"/>
        <v>236873.94957983194</v>
      </c>
      <c r="K16" s="12">
        <v>236900</v>
      </c>
      <c r="L16" s="109"/>
      <c r="M16" s="42" t="s">
        <v>87</v>
      </c>
      <c r="N16" s="12">
        <f>C16</f>
        <v>197394.95798319328</v>
      </c>
      <c r="O16" s="15">
        <v>22</v>
      </c>
      <c r="P16" s="16">
        <f t="shared" si="2"/>
        <v>240821.84873949579</v>
      </c>
      <c r="Q16" s="12">
        <v>240850</v>
      </c>
      <c r="R16" s="109"/>
      <c r="S16" s="42" t="s">
        <v>87</v>
      </c>
      <c r="T16" s="12">
        <f>C16</f>
        <v>197394.95798319328</v>
      </c>
      <c r="U16" s="15">
        <v>7.7</v>
      </c>
      <c r="V16" s="16">
        <f t="shared" si="3"/>
        <v>212594.36974789915</v>
      </c>
      <c r="W16" s="12">
        <v>212600</v>
      </c>
      <c r="Y16" s="57">
        <v>231150</v>
      </c>
      <c r="Z16" s="74"/>
      <c r="AA16" s="63">
        <f>Y16+(Y16*Z16)</f>
        <v>231150</v>
      </c>
      <c r="AB16" s="130"/>
    </row>
    <row r="17" spans="1:28" ht="17.399999999999999">
      <c r="A17" s="38"/>
      <c r="B17" s="38"/>
      <c r="C17" s="38"/>
      <c r="D17" s="38"/>
      <c r="E17" s="38"/>
      <c r="F17" s="38"/>
      <c r="G17" s="132"/>
      <c r="H17" s="85"/>
      <c r="I17" s="86"/>
      <c r="J17" s="83"/>
      <c r="K17" s="85"/>
      <c r="L17" s="85"/>
      <c r="M17" s="132"/>
      <c r="N17" s="85"/>
      <c r="O17" s="86"/>
      <c r="P17" s="83"/>
      <c r="Q17" s="85"/>
      <c r="R17" s="85"/>
      <c r="S17" s="132"/>
      <c r="T17" s="85"/>
      <c r="U17" s="86"/>
      <c r="V17" s="83"/>
      <c r="W17" s="85"/>
      <c r="Y17" s="60"/>
      <c r="Z17" s="76"/>
      <c r="AA17" s="60"/>
      <c r="AB17" s="60"/>
    </row>
    <row r="18" spans="1:28" ht="17.399999999999999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Y18" s="60"/>
      <c r="Z18" s="123"/>
      <c r="AA18" s="60"/>
      <c r="AB18" s="60"/>
    </row>
    <row r="19" spans="1:28" ht="17.399999999999999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Y19" s="60"/>
      <c r="Z19" s="123"/>
      <c r="AA19" s="60"/>
      <c r="AB19" s="60"/>
    </row>
    <row r="20" spans="1:28" ht="15" customHeight="1">
      <c r="A20" s="150" t="s">
        <v>84</v>
      </c>
      <c r="B20" s="151"/>
      <c r="C20" s="151"/>
      <c r="D20" s="151"/>
      <c r="E20" s="152"/>
      <c r="F20" s="81"/>
      <c r="G20" s="150" t="s">
        <v>84</v>
      </c>
      <c r="H20" s="151"/>
      <c r="I20" s="151"/>
      <c r="J20" s="151"/>
      <c r="K20" s="152"/>
      <c r="L20" s="81"/>
      <c r="M20" s="150" t="s">
        <v>84</v>
      </c>
      <c r="N20" s="151"/>
      <c r="O20" s="151"/>
      <c r="P20" s="151"/>
      <c r="Q20" s="152"/>
      <c r="R20" s="81"/>
      <c r="S20" s="150" t="s">
        <v>84</v>
      </c>
      <c r="T20" s="151"/>
      <c r="U20" s="151"/>
      <c r="V20" s="151"/>
      <c r="W20" s="152"/>
      <c r="Y20" s="60"/>
      <c r="Z20" s="123"/>
      <c r="AA20" s="60"/>
      <c r="AB20" s="60"/>
    </row>
    <row r="21" spans="1:28" ht="15" customHeight="1">
      <c r="A21" s="153"/>
      <c r="B21" s="154"/>
      <c r="C21" s="154"/>
      <c r="D21" s="154"/>
      <c r="E21" s="155"/>
      <c r="F21" s="81"/>
      <c r="G21" s="153"/>
      <c r="H21" s="154"/>
      <c r="I21" s="154"/>
      <c r="J21" s="154"/>
      <c r="K21" s="155"/>
      <c r="L21" s="81"/>
      <c r="M21" s="153"/>
      <c r="N21" s="154"/>
      <c r="O21" s="154"/>
      <c r="P21" s="154"/>
      <c r="Q21" s="155"/>
      <c r="R21" s="81"/>
      <c r="S21" s="153"/>
      <c r="T21" s="154"/>
      <c r="U21" s="154"/>
      <c r="V21" s="154"/>
      <c r="W21" s="155"/>
      <c r="Y21" s="60"/>
      <c r="Z21" s="59"/>
      <c r="AA21" s="60"/>
      <c r="AB21" s="60"/>
    </row>
    <row r="22" spans="1:28" ht="18">
      <c r="A22" s="147" t="s">
        <v>9</v>
      </c>
      <c r="B22" s="147"/>
      <c r="C22" s="147"/>
      <c r="D22" s="147"/>
      <c r="E22" s="147"/>
      <c r="F22" s="32"/>
      <c r="G22" s="147" t="s">
        <v>9</v>
      </c>
      <c r="H22" s="147"/>
      <c r="I22" s="147"/>
      <c r="J22" s="147"/>
      <c r="K22" s="147"/>
      <c r="L22" s="110"/>
      <c r="M22" s="147" t="s">
        <v>9</v>
      </c>
      <c r="N22" s="147"/>
      <c r="O22" s="147"/>
      <c r="P22" s="147"/>
      <c r="Q22" s="147"/>
      <c r="R22" s="110"/>
      <c r="S22" s="147" t="s">
        <v>9</v>
      </c>
      <c r="T22" s="147"/>
      <c r="U22" s="147"/>
      <c r="V22" s="147"/>
      <c r="W22" s="147"/>
      <c r="Y22" s="60"/>
      <c r="Z22" s="59"/>
      <c r="AA22" s="60"/>
      <c r="AB22" s="60"/>
    </row>
    <row r="23" spans="1:28" ht="18">
      <c r="A23" s="25"/>
      <c r="B23" s="25"/>
      <c r="C23" s="25"/>
      <c r="D23" s="25"/>
      <c r="E23" s="25"/>
      <c r="F23" s="46"/>
      <c r="G23" s="26"/>
      <c r="H23" s="27"/>
      <c r="I23" s="7"/>
      <c r="J23" s="8"/>
      <c r="K23" s="28"/>
      <c r="L23" s="106"/>
      <c r="M23" s="26"/>
      <c r="N23" s="27"/>
      <c r="O23" s="7"/>
      <c r="P23" s="8"/>
      <c r="Q23" s="28"/>
      <c r="R23" s="106"/>
      <c r="S23" s="26"/>
      <c r="T23" s="27"/>
      <c r="U23" s="7"/>
      <c r="V23" s="8"/>
      <c r="W23" s="28"/>
      <c r="Y23" s="60"/>
      <c r="Z23" s="59"/>
      <c r="AA23" s="60"/>
      <c r="AB23" s="60"/>
    </row>
    <row r="24" spans="1:28" ht="17.399999999999999">
      <c r="A24" s="33" t="s">
        <v>1</v>
      </c>
      <c r="B24" s="34" t="s">
        <v>7</v>
      </c>
      <c r="C24" s="34" t="s">
        <v>2</v>
      </c>
      <c r="D24" s="34" t="s">
        <v>6</v>
      </c>
      <c r="E24" s="34" t="s">
        <v>3</v>
      </c>
      <c r="F24" s="82"/>
      <c r="G24" s="33" t="s">
        <v>1</v>
      </c>
      <c r="H24" s="11" t="s">
        <v>2</v>
      </c>
      <c r="I24" s="11" t="s">
        <v>21</v>
      </c>
      <c r="J24" s="11" t="s">
        <v>12</v>
      </c>
      <c r="K24" s="11" t="s">
        <v>13</v>
      </c>
      <c r="L24" s="107"/>
      <c r="M24" s="33" t="s">
        <v>1</v>
      </c>
      <c r="N24" s="11" t="s">
        <v>2</v>
      </c>
      <c r="O24" s="11" t="s">
        <v>22</v>
      </c>
      <c r="P24" s="11" t="s">
        <v>12</v>
      </c>
      <c r="Q24" s="11" t="s">
        <v>13</v>
      </c>
      <c r="R24" s="107"/>
      <c r="S24" s="33" t="s">
        <v>1</v>
      </c>
      <c r="T24" s="11" t="s">
        <v>2</v>
      </c>
      <c r="U24" s="11" t="s">
        <v>22</v>
      </c>
      <c r="V24" s="11" t="s">
        <v>12</v>
      </c>
      <c r="W24" s="11" t="s">
        <v>13</v>
      </c>
      <c r="Y24" s="72" t="s">
        <v>69</v>
      </c>
      <c r="Z24" s="73" t="s">
        <v>24</v>
      </c>
      <c r="AA24" s="72" t="s">
        <v>71</v>
      </c>
      <c r="AB24" s="72" t="s">
        <v>72</v>
      </c>
    </row>
    <row r="25" spans="1:28" s="2" customFormat="1" ht="17.399999999999999">
      <c r="A25" s="42" t="s">
        <v>38</v>
      </c>
      <c r="B25" s="24">
        <v>416250</v>
      </c>
      <c r="C25" s="14">
        <f>B25*100/119</f>
        <v>349789.91596638656</v>
      </c>
      <c r="D25" s="43">
        <v>16</v>
      </c>
      <c r="E25" s="36">
        <f>C25*0.84</f>
        <v>293823.5294117647</v>
      </c>
      <c r="F25" s="84"/>
      <c r="G25" s="42" t="s">
        <v>38</v>
      </c>
      <c r="H25" s="12">
        <f>C25</f>
        <v>349789.91596638656</v>
      </c>
      <c r="I25" s="15">
        <v>20</v>
      </c>
      <c r="J25" s="16">
        <f t="shared" ref="J25:J26" si="5">H25+(H25*I25/100)</f>
        <v>419747.89915966388</v>
      </c>
      <c r="K25" s="22">
        <v>419750</v>
      </c>
      <c r="L25" s="108"/>
      <c r="M25" s="42" t="s">
        <v>38</v>
      </c>
      <c r="N25" s="12">
        <f>C25</f>
        <v>349789.91596638656</v>
      </c>
      <c r="O25" s="15">
        <v>22</v>
      </c>
      <c r="P25" s="16">
        <f t="shared" ref="P25:P26" si="6">N25+(N25*O25/100)</f>
        <v>426743.69747899158</v>
      </c>
      <c r="Q25" s="22">
        <v>426750</v>
      </c>
      <c r="R25" s="108"/>
      <c r="S25" s="42" t="s">
        <v>38</v>
      </c>
      <c r="T25" s="12">
        <f>C25</f>
        <v>349789.91596638656</v>
      </c>
      <c r="U25" s="15">
        <v>7.7</v>
      </c>
      <c r="V25" s="16">
        <f t="shared" ref="V25:V26" si="7">T25+(T25*U25/100)</f>
        <v>376723.73949579831</v>
      </c>
      <c r="W25" s="22">
        <v>376750</v>
      </c>
      <c r="Y25" s="57">
        <v>416250</v>
      </c>
      <c r="Z25" s="74">
        <v>2.9000000000000001E-2</v>
      </c>
      <c r="AA25" s="63">
        <f>Y25+(Y25*Z25)</f>
        <v>428321.25</v>
      </c>
      <c r="AB25" s="130">
        <v>416250</v>
      </c>
    </row>
    <row r="26" spans="1:28" s="2" customFormat="1" ht="17.399999999999999">
      <c r="A26" s="42" t="s">
        <v>45</v>
      </c>
      <c r="B26" s="24">
        <v>421450</v>
      </c>
      <c r="C26" s="14">
        <f>B26*100/119</f>
        <v>354159.66386554623</v>
      </c>
      <c r="D26" s="43">
        <v>16</v>
      </c>
      <c r="E26" s="36">
        <f>C26*0.84</f>
        <v>297494.1176470588</v>
      </c>
      <c r="F26" s="84"/>
      <c r="G26" s="42" t="s">
        <v>45</v>
      </c>
      <c r="H26" s="12">
        <f t="shared" ref="H26" si="8">C26</f>
        <v>354159.66386554623</v>
      </c>
      <c r="I26" s="15">
        <v>20</v>
      </c>
      <c r="J26" s="16">
        <f t="shared" si="5"/>
        <v>424991.59663865546</v>
      </c>
      <c r="K26" s="12">
        <v>425000</v>
      </c>
      <c r="L26" s="109"/>
      <c r="M26" s="42" t="s">
        <v>45</v>
      </c>
      <c r="N26" s="12">
        <f>C26</f>
        <v>354159.66386554623</v>
      </c>
      <c r="O26" s="15">
        <v>22</v>
      </c>
      <c r="P26" s="16">
        <f t="shared" si="6"/>
        <v>432074.78991596639</v>
      </c>
      <c r="Q26" s="12">
        <v>432100</v>
      </c>
      <c r="R26" s="109"/>
      <c r="S26" s="42" t="s">
        <v>45</v>
      </c>
      <c r="T26" s="12">
        <f>C26</f>
        <v>354159.66386554623</v>
      </c>
      <c r="U26" s="15">
        <v>7.7</v>
      </c>
      <c r="V26" s="16">
        <f t="shared" si="7"/>
        <v>381429.95798319328</v>
      </c>
      <c r="W26" s="12">
        <v>381450</v>
      </c>
      <c r="Y26" s="57">
        <v>421450</v>
      </c>
      <c r="Z26" s="74">
        <v>2.9000000000000001E-2</v>
      </c>
      <c r="AA26" s="63">
        <f>Y26+(Y26*Z26)</f>
        <v>433672.05</v>
      </c>
      <c r="AB26" s="130">
        <v>421450</v>
      </c>
    </row>
    <row r="27" spans="1:28" ht="18">
      <c r="A27" s="39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Y27" s="60"/>
      <c r="Z27" s="59"/>
      <c r="AA27" s="60"/>
      <c r="AB27" s="60"/>
    </row>
    <row r="28" spans="1:28" ht="18">
      <c r="A28" s="30"/>
      <c r="B28" s="40"/>
      <c r="C28" s="31"/>
      <c r="D28" s="32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Y28" s="60"/>
      <c r="Z28" s="59"/>
      <c r="AA28" s="60"/>
      <c r="AB28" s="60"/>
    </row>
    <row r="29" spans="1:28" ht="18">
      <c r="A29" s="30"/>
      <c r="B29" s="40"/>
      <c r="C29" s="31"/>
      <c r="D29" s="32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Y29" s="60"/>
      <c r="Z29" s="59"/>
      <c r="AA29" s="60"/>
      <c r="AB29" s="60"/>
    </row>
    <row r="30" spans="1:28" ht="18">
      <c r="A30" s="121"/>
      <c r="B30" s="121"/>
      <c r="C30" s="31"/>
      <c r="D30" s="32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Y30" s="149"/>
      <c r="Z30" s="149"/>
      <c r="AA30" s="149"/>
      <c r="AB30" s="149"/>
    </row>
    <row r="31" spans="1:28" ht="17.39999999999999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Y31" s="60"/>
      <c r="Z31" s="123"/>
      <c r="AA31" s="60"/>
      <c r="AB31" s="60"/>
    </row>
    <row r="32" spans="1:28" ht="17.39999999999999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Y32" s="60"/>
      <c r="Z32" s="123"/>
      <c r="AA32" s="60"/>
      <c r="AB32" s="60"/>
    </row>
    <row r="33" spans="1:28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Y33" s="60"/>
      <c r="Z33" s="59"/>
      <c r="AA33" s="60"/>
      <c r="AB33" s="60"/>
    </row>
    <row r="34" spans="1:28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Y34" s="60"/>
      <c r="Z34" s="59"/>
      <c r="AA34" s="60"/>
      <c r="AB34" s="60"/>
    </row>
    <row r="35" spans="1:28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Y35" s="60"/>
      <c r="Z35" s="59"/>
      <c r="AA35" s="60"/>
      <c r="AB35" s="60"/>
    </row>
    <row r="36" spans="1:28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Y36" s="60"/>
      <c r="Z36" s="59"/>
      <c r="AA36" s="60"/>
      <c r="AB36" s="60"/>
    </row>
    <row r="37" spans="1:28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Y37" s="60"/>
      <c r="Z37" s="59"/>
      <c r="AA37" s="60"/>
      <c r="AB37" s="60"/>
    </row>
    <row r="38" spans="1:2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Y38" s="60"/>
      <c r="Z38" s="59"/>
      <c r="AA38" s="60"/>
      <c r="AB38" s="60"/>
    </row>
    <row r="39" spans="1:28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Y39" s="60"/>
      <c r="Z39" s="59"/>
      <c r="AA39" s="60"/>
      <c r="AB39" s="60"/>
    </row>
    <row r="40" spans="1:28">
      <c r="Y40" s="60"/>
      <c r="Z40" s="59"/>
      <c r="AA40" s="60"/>
      <c r="AB40" s="60"/>
    </row>
    <row r="41" spans="1:28">
      <c r="Y41" s="60"/>
      <c r="Z41" s="59"/>
      <c r="AA41" s="60"/>
      <c r="AB41" s="60"/>
    </row>
    <row r="42" spans="1:28">
      <c r="Y42" s="60"/>
      <c r="Z42" s="59"/>
      <c r="AA42" s="60"/>
      <c r="AB42" s="60"/>
    </row>
    <row r="43" spans="1:28">
      <c r="Y43" s="55"/>
      <c r="Z43" s="55"/>
      <c r="AA43" s="56"/>
      <c r="AB43" s="55"/>
    </row>
    <row r="44" spans="1:28">
      <c r="Y44" s="60"/>
      <c r="Z44" s="59"/>
      <c r="AA44" s="60"/>
      <c r="AB44" s="60"/>
    </row>
    <row r="45" spans="1:28">
      <c r="Y45" s="60"/>
      <c r="Z45" s="59"/>
      <c r="AA45" s="60"/>
      <c r="AB45" s="60"/>
    </row>
    <row r="46" spans="1:28">
      <c r="Y46" s="60"/>
      <c r="Z46" s="59"/>
      <c r="AA46" s="60"/>
      <c r="AB46" s="60"/>
    </row>
    <row r="47" spans="1:28">
      <c r="Y47" s="60"/>
      <c r="Z47" s="59"/>
      <c r="AA47" s="60"/>
      <c r="AB47" s="60"/>
    </row>
    <row r="48" spans="1:28">
      <c r="Y48" s="60"/>
      <c r="Z48" s="59"/>
      <c r="AA48" s="60"/>
      <c r="AB48" s="60"/>
    </row>
    <row r="49" spans="25:28">
      <c r="Y49" s="60"/>
      <c r="Z49" s="59"/>
      <c r="AA49" s="60"/>
      <c r="AB49" s="60"/>
    </row>
    <row r="50" spans="25:28">
      <c r="Y50" s="60"/>
      <c r="Z50" s="59"/>
      <c r="AA50" s="60"/>
      <c r="AB50" s="60"/>
    </row>
    <row r="51" spans="25:28">
      <c r="Y51" s="60"/>
      <c r="Z51" s="59"/>
      <c r="AA51" s="60"/>
      <c r="AB51" s="60"/>
    </row>
    <row r="52" spans="25:28">
      <c r="Y52" s="60"/>
      <c r="Z52" s="59"/>
      <c r="AA52" s="60"/>
      <c r="AB52" s="60"/>
    </row>
    <row r="53" spans="25:28">
      <c r="Y53" s="60"/>
      <c r="Z53" s="59"/>
      <c r="AA53" s="60"/>
      <c r="AB53" s="60"/>
    </row>
    <row r="54" spans="25:28">
      <c r="Y54" s="60"/>
      <c r="Z54" s="59"/>
      <c r="AA54" s="60"/>
      <c r="AB54" s="60"/>
    </row>
    <row r="55" spans="25:28">
      <c r="Y55" s="60"/>
      <c r="Z55" s="59"/>
      <c r="AA55" s="60"/>
      <c r="AB55" s="60"/>
    </row>
    <row r="56" spans="25:28">
      <c r="Y56" s="60"/>
      <c r="Z56" s="59"/>
      <c r="AA56" s="60"/>
      <c r="AB56" s="60"/>
    </row>
    <row r="57" spans="25:28">
      <c r="Y57" s="60"/>
      <c r="Z57" s="59"/>
      <c r="AA57" s="60"/>
      <c r="AB57" s="60"/>
    </row>
    <row r="58" spans="25:28">
      <c r="Y58" s="60"/>
      <c r="Z58" s="59"/>
      <c r="AA58" s="60"/>
      <c r="AB58" s="60"/>
    </row>
    <row r="59" spans="25:28">
      <c r="Y59" s="60"/>
      <c r="Z59" s="59"/>
      <c r="AA59" s="60"/>
      <c r="AB59" s="60"/>
    </row>
    <row r="60" spans="25:28">
      <c r="Y60" s="60"/>
      <c r="Z60" s="59"/>
      <c r="AA60" s="60"/>
      <c r="AB60" s="60"/>
    </row>
    <row r="61" spans="25:28">
      <c r="Y61" s="60"/>
      <c r="Z61" s="59"/>
      <c r="AA61" s="60"/>
      <c r="AB61" s="60"/>
    </row>
    <row r="62" spans="25:28">
      <c r="Y62" s="60"/>
      <c r="Z62" s="59"/>
      <c r="AA62" s="60"/>
      <c r="AB62" s="60"/>
    </row>
    <row r="63" spans="25:28">
      <c r="Y63" s="60"/>
      <c r="Z63" s="59"/>
      <c r="AA63" s="60"/>
      <c r="AB63" s="60"/>
    </row>
    <row r="64" spans="25:28">
      <c r="Y64" s="60"/>
      <c r="Z64" s="59"/>
      <c r="AA64" s="60"/>
      <c r="AB64" s="60"/>
    </row>
    <row r="65" spans="25:28">
      <c r="Y65" s="60"/>
      <c r="Z65" s="59"/>
      <c r="AA65" s="60"/>
      <c r="AB65" s="60"/>
    </row>
    <row r="66" spans="25:28">
      <c r="Y66" s="60"/>
      <c r="Z66" s="59"/>
      <c r="AA66" s="60"/>
      <c r="AB66" s="60"/>
    </row>
    <row r="67" spans="25:28">
      <c r="Y67" s="60"/>
      <c r="Z67" s="59"/>
      <c r="AA67" s="60"/>
      <c r="AB67" s="60"/>
    </row>
    <row r="68" spans="25:28">
      <c r="Y68" s="60"/>
      <c r="Z68" s="59"/>
      <c r="AA68" s="60"/>
      <c r="AB68" s="60"/>
    </row>
    <row r="69" spans="25:28">
      <c r="Y69" s="60"/>
      <c r="Z69" s="59"/>
      <c r="AA69" s="60"/>
      <c r="AB69" s="60"/>
    </row>
    <row r="70" spans="25:28">
      <c r="Y70" s="60"/>
      <c r="Z70" s="59"/>
      <c r="AA70" s="60"/>
      <c r="AB70" s="60"/>
    </row>
    <row r="71" spans="25:28">
      <c r="Y71" s="60"/>
      <c r="Z71" s="59"/>
      <c r="AA71" s="60"/>
      <c r="AB71" s="60"/>
    </row>
    <row r="72" spans="25:28">
      <c r="Y72" s="60"/>
      <c r="Z72" s="59"/>
      <c r="AA72" s="60"/>
      <c r="AB72" s="60"/>
    </row>
    <row r="73" spans="25:28">
      <c r="Y73" s="60"/>
      <c r="Z73" s="59"/>
      <c r="AA73" s="60"/>
      <c r="AB73" s="60"/>
    </row>
    <row r="74" spans="25:28">
      <c r="Y74" s="60"/>
      <c r="Z74" s="59"/>
      <c r="AA74" s="60"/>
      <c r="AB74" s="60"/>
    </row>
    <row r="75" spans="25:28">
      <c r="Y75" s="60"/>
      <c r="Z75" s="59"/>
      <c r="AA75" s="60"/>
      <c r="AB75" s="60"/>
    </row>
    <row r="76" spans="25:28">
      <c r="Y76" s="58"/>
      <c r="Z76" s="59"/>
      <c r="AA76" s="60"/>
      <c r="AB76" s="60"/>
    </row>
    <row r="77" spans="25:28">
      <c r="Y77" s="55"/>
      <c r="Z77" s="55"/>
      <c r="AA77" s="56"/>
      <c r="AB77" s="55"/>
    </row>
    <row r="78" spans="25:28">
      <c r="Y78" s="60"/>
      <c r="Z78" s="59"/>
      <c r="AA78" s="60"/>
      <c r="AB78" s="60"/>
    </row>
    <row r="79" spans="25:28">
      <c r="Y79" s="60"/>
      <c r="Z79" s="59"/>
      <c r="AA79" s="60"/>
      <c r="AB79" s="60"/>
    </row>
    <row r="80" spans="25:28">
      <c r="Y80" s="60"/>
      <c r="Z80" s="59"/>
      <c r="AA80" s="60"/>
      <c r="AB80" s="60"/>
    </row>
    <row r="81" spans="25:28">
      <c r="Y81" s="60"/>
      <c r="Z81" s="59"/>
      <c r="AA81" s="60"/>
      <c r="AB81" s="60"/>
    </row>
    <row r="82" spans="25:28">
      <c r="Y82" s="60"/>
      <c r="Z82" s="59"/>
      <c r="AA82" s="60"/>
      <c r="AB82" s="60"/>
    </row>
    <row r="83" spans="25:28">
      <c r="Y83" s="60"/>
      <c r="Z83" s="59"/>
      <c r="AA83" s="60"/>
      <c r="AB83" s="60"/>
    </row>
    <row r="84" spans="25:28">
      <c r="Y84" s="55"/>
      <c r="Z84" s="55"/>
      <c r="AA84" s="56"/>
      <c r="AB84" s="55"/>
    </row>
    <row r="85" spans="25:28">
      <c r="Y85" s="60"/>
      <c r="Z85" s="59"/>
      <c r="AA85" s="60"/>
      <c r="AB85" s="60"/>
    </row>
    <row r="86" spans="25:28">
      <c r="Y86" s="68"/>
      <c r="Z86" s="69"/>
      <c r="AA86" s="68"/>
      <c r="AB86" s="68"/>
    </row>
    <row r="87" spans="25:28">
      <c r="Y87" s="68"/>
      <c r="Z87" s="69"/>
      <c r="AA87" s="68"/>
      <c r="AB87" s="68"/>
    </row>
    <row r="88" spans="25:28">
      <c r="Y88" s="68"/>
      <c r="Z88" s="69"/>
      <c r="AA88" s="68"/>
      <c r="AB88" s="68"/>
    </row>
    <row r="89" spans="25:28">
      <c r="Y89" s="68"/>
      <c r="Z89" s="69"/>
      <c r="AA89" s="68"/>
      <c r="AB89" s="68"/>
    </row>
    <row r="90" spans="25:28">
      <c r="Y90" s="60"/>
      <c r="Z90" s="59"/>
      <c r="AA90" s="60"/>
      <c r="AB90" s="60"/>
    </row>
    <row r="91" spans="25:28">
      <c r="Y91" s="60"/>
      <c r="Z91" s="59"/>
      <c r="AA91" s="60"/>
      <c r="AB91" s="60"/>
    </row>
    <row r="92" spans="25:28">
      <c r="Y92" s="60"/>
      <c r="Z92" s="59"/>
      <c r="AA92" s="60"/>
      <c r="AB92" s="60"/>
    </row>
    <row r="93" spans="25:28">
      <c r="Y93" s="60"/>
      <c r="Z93" s="59"/>
      <c r="AA93" s="60"/>
      <c r="AB93" s="60"/>
    </row>
    <row r="94" spans="25:28">
      <c r="Y94" s="60"/>
      <c r="Z94" s="59"/>
      <c r="AA94" s="60"/>
      <c r="AB94" s="60"/>
    </row>
    <row r="95" spans="25:28">
      <c r="Y95" s="60"/>
      <c r="Z95" s="59"/>
      <c r="AA95" s="60"/>
      <c r="AB95" s="60"/>
    </row>
    <row r="96" spans="25:28">
      <c r="Y96" s="60"/>
      <c r="Z96" s="59"/>
      <c r="AA96" s="60"/>
      <c r="AB96" s="60"/>
    </row>
    <row r="97" spans="25:28">
      <c r="Y97" s="60"/>
      <c r="Z97" s="59"/>
      <c r="AA97" s="60"/>
      <c r="AB97" s="60"/>
    </row>
    <row r="98" spans="25:28">
      <c r="Y98" s="60"/>
      <c r="Z98" s="59"/>
      <c r="AA98" s="60"/>
      <c r="AB98" s="60"/>
    </row>
    <row r="99" spans="25:28">
      <c r="Y99" s="60"/>
      <c r="Z99" s="59"/>
      <c r="AA99" s="60"/>
      <c r="AB99" s="60"/>
    </row>
    <row r="100" spans="25:28">
      <c r="Y100" s="60"/>
      <c r="Z100" s="59"/>
      <c r="AA100" s="60"/>
      <c r="AB100" s="60"/>
    </row>
    <row r="101" spans="25:28">
      <c r="Y101" s="60"/>
      <c r="Z101" s="59"/>
      <c r="AA101" s="60"/>
      <c r="AB101" s="60"/>
    </row>
    <row r="102" spans="25:28">
      <c r="Y102" s="60"/>
      <c r="Z102" s="59"/>
      <c r="AA102" s="60"/>
      <c r="AB102" s="60"/>
    </row>
    <row r="103" spans="25:28">
      <c r="Y103" s="60"/>
      <c r="Z103" s="59"/>
      <c r="AA103" s="60"/>
      <c r="AB103" s="60"/>
    </row>
    <row r="104" spans="25:28">
      <c r="Y104" s="58"/>
      <c r="Z104" s="59"/>
      <c r="AA104" s="60"/>
      <c r="AB104" s="60"/>
    </row>
    <row r="105" spans="25:28">
      <c r="Y105" s="58"/>
      <c r="Z105" s="59"/>
      <c r="AA105" s="60"/>
      <c r="AB105" s="60"/>
    </row>
    <row r="106" spans="25:28">
      <c r="Y106" s="58"/>
      <c r="Z106" s="59"/>
      <c r="AA106" s="60"/>
      <c r="AB106" s="60"/>
    </row>
    <row r="107" spans="25:28">
      <c r="Y107" s="58"/>
      <c r="Z107" s="59"/>
      <c r="AA107" s="60"/>
      <c r="AB107" s="60"/>
    </row>
    <row r="108" spans="25:28">
      <c r="Y108" s="58"/>
      <c r="Z108" s="59"/>
      <c r="AA108" s="60"/>
      <c r="AB108" s="60"/>
    </row>
    <row r="109" spans="25:28">
      <c r="Y109" s="58"/>
      <c r="Z109" s="59"/>
      <c r="AA109" s="60"/>
      <c r="AB109" s="60"/>
    </row>
    <row r="110" spans="25:28">
      <c r="Y110" s="58"/>
      <c r="Z110" s="59"/>
      <c r="AA110" s="60"/>
      <c r="AB110" s="60"/>
    </row>
    <row r="111" spans="25:28">
      <c r="Y111" s="58"/>
      <c r="Z111" s="59"/>
      <c r="AA111" s="60"/>
      <c r="AB111" s="60"/>
    </row>
    <row r="112" spans="25:28">
      <c r="Y112" s="58"/>
      <c r="Z112" s="59"/>
      <c r="AA112" s="60"/>
      <c r="AB112" s="60"/>
    </row>
    <row r="113" spans="25:28">
      <c r="Y113" s="58"/>
      <c r="Z113" s="59"/>
      <c r="AA113" s="60"/>
      <c r="AB113" s="60"/>
    </row>
    <row r="114" spans="25:28">
      <c r="Y114" s="58"/>
      <c r="Z114" s="59"/>
      <c r="AA114" s="60"/>
      <c r="AB114" s="60"/>
    </row>
    <row r="115" spans="25:28">
      <c r="Y115" s="58"/>
      <c r="Z115" s="59"/>
      <c r="AA115" s="60"/>
      <c r="AB115" s="60"/>
    </row>
    <row r="116" spans="25:28">
      <c r="Y116" s="58"/>
      <c r="Z116" s="59"/>
      <c r="AA116" s="60"/>
      <c r="AB116" s="60"/>
    </row>
    <row r="117" spans="25:28">
      <c r="Y117" s="58"/>
      <c r="Z117" s="59"/>
      <c r="AA117" s="60"/>
      <c r="AB117" s="60"/>
    </row>
    <row r="118" spans="25:28">
      <c r="Y118" s="55"/>
      <c r="Z118" s="55"/>
      <c r="AA118" s="56"/>
      <c r="AB118" s="55"/>
    </row>
    <row r="119" spans="25:28">
      <c r="Y119" s="60"/>
      <c r="Z119" s="59"/>
      <c r="AA119" s="60"/>
      <c r="AB119" s="60"/>
    </row>
    <row r="120" spans="25:28">
      <c r="Y120" s="55"/>
      <c r="Z120" s="55"/>
      <c r="AA120" s="56"/>
      <c r="AB120" s="55"/>
    </row>
    <row r="121" spans="25:28">
      <c r="Y121" s="60"/>
      <c r="Z121" s="59"/>
      <c r="AA121" s="60"/>
      <c r="AB121" s="60"/>
    </row>
    <row r="122" spans="25:28">
      <c r="Y122" s="60"/>
      <c r="Z122" s="59"/>
      <c r="AA122" s="60"/>
      <c r="AB122" s="60"/>
    </row>
    <row r="123" spans="25:28">
      <c r="Y123" s="60"/>
      <c r="Z123" s="59"/>
      <c r="AA123" s="60"/>
      <c r="AB123" s="60"/>
    </row>
    <row r="124" spans="25:28">
      <c r="Y124" s="60"/>
      <c r="Z124" s="59"/>
      <c r="AA124" s="60"/>
      <c r="AB124" s="60"/>
    </row>
    <row r="125" spans="25:28">
      <c r="Y125" s="60"/>
      <c r="Z125" s="59"/>
      <c r="AA125" s="60"/>
      <c r="AB125" s="60"/>
    </row>
    <row r="126" spans="25:28">
      <c r="Y126" s="60"/>
      <c r="Z126" s="59"/>
      <c r="AA126" s="60"/>
      <c r="AB126" s="60"/>
    </row>
    <row r="127" spans="25:28">
      <c r="Y127" s="60"/>
      <c r="Z127" s="59"/>
      <c r="AA127" s="60"/>
      <c r="AB127" s="60"/>
    </row>
    <row r="128" spans="25:28">
      <c r="Y128" s="60"/>
      <c r="Z128" s="59"/>
      <c r="AA128" s="60"/>
      <c r="AB128" s="60"/>
    </row>
    <row r="129" spans="25:28">
      <c r="Y129" s="60"/>
      <c r="Z129" s="59"/>
      <c r="AA129" s="60"/>
      <c r="AB129" s="60"/>
    </row>
    <row r="130" spans="25:28">
      <c r="Y130" s="60"/>
      <c r="Z130" s="59"/>
      <c r="AA130" s="60"/>
      <c r="AB130" s="60"/>
    </row>
    <row r="131" spans="25:28">
      <c r="Y131" s="60"/>
      <c r="Z131" s="59"/>
      <c r="AA131" s="60"/>
      <c r="AB131" s="60"/>
    </row>
    <row r="132" spans="25:28">
      <c r="Y132" s="60"/>
      <c r="Z132" s="59"/>
      <c r="AA132" s="60"/>
      <c r="AB132" s="60"/>
    </row>
    <row r="133" spans="25:28">
      <c r="Y133" s="60"/>
      <c r="Z133" s="59"/>
      <c r="AA133" s="60"/>
      <c r="AB133" s="60"/>
    </row>
    <row r="134" spans="25:28">
      <c r="Y134" s="60"/>
      <c r="Z134" s="59"/>
      <c r="AA134" s="60"/>
      <c r="AB134" s="60"/>
    </row>
    <row r="135" spans="25:28">
      <c r="Y135" s="60"/>
      <c r="Z135" s="59"/>
      <c r="AA135" s="60"/>
      <c r="AB135" s="60"/>
    </row>
    <row r="136" spans="25:28">
      <c r="Y136" s="60"/>
      <c r="Z136" s="59"/>
      <c r="AA136" s="60"/>
      <c r="AB136" s="60"/>
    </row>
    <row r="137" spans="25:28">
      <c r="Y137" s="60"/>
      <c r="Z137" s="59"/>
      <c r="AA137" s="60"/>
      <c r="AB137" s="60"/>
    </row>
    <row r="138" spans="25:28">
      <c r="Y138" s="60"/>
      <c r="Z138" s="59"/>
      <c r="AA138" s="60"/>
      <c r="AB138" s="60"/>
    </row>
    <row r="139" spans="25:28">
      <c r="Y139" s="60"/>
      <c r="Z139" s="59"/>
      <c r="AA139" s="60"/>
      <c r="AB139" s="60"/>
    </row>
    <row r="140" spans="25:28">
      <c r="Y140" s="68"/>
      <c r="Z140" s="69"/>
      <c r="AA140" s="68"/>
      <c r="AB140" s="68"/>
    </row>
    <row r="141" spans="25:28">
      <c r="Y141" s="60"/>
      <c r="Z141" s="59"/>
      <c r="AA141" s="60"/>
      <c r="AB141" s="60"/>
    </row>
    <row r="142" spans="25:28">
      <c r="Y142" s="68"/>
      <c r="Z142" s="69"/>
      <c r="AA142" s="68"/>
      <c r="AB142" s="68"/>
    </row>
    <row r="143" spans="25:28">
      <c r="Y143" s="60"/>
      <c r="Z143" s="59"/>
      <c r="AA143" s="60"/>
      <c r="AB143" s="60"/>
    </row>
    <row r="144" spans="25:28">
      <c r="Y144" s="60"/>
      <c r="Z144" s="59"/>
      <c r="AA144" s="60"/>
      <c r="AB144" s="60"/>
    </row>
    <row r="145" spans="25:28">
      <c r="Y145" s="60"/>
      <c r="Z145" s="59"/>
      <c r="AA145" s="60"/>
      <c r="AB145" s="60"/>
    </row>
    <row r="146" spans="25:28">
      <c r="Y146" s="60"/>
      <c r="Z146" s="59"/>
      <c r="AA146" s="60"/>
      <c r="AB146" s="60"/>
    </row>
    <row r="147" spans="25:28">
      <c r="Y147" s="60"/>
      <c r="Z147" s="59"/>
      <c r="AA147" s="60"/>
      <c r="AB147" s="60"/>
    </row>
    <row r="148" spans="25:28">
      <c r="Y148" s="60"/>
      <c r="Z148" s="59"/>
      <c r="AA148" s="60"/>
      <c r="AB148" s="60"/>
    </row>
    <row r="149" spans="25:28">
      <c r="Y149" s="60"/>
      <c r="Z149" s="59"/>
      <c r="AA149" s="60"/>
      <c r="AB149" s="60"/>
    </row>
    <row r="150" spans="25:28">
      <c r="Y150" s="60"/>
      <c r="Z150" s="59"/>
      <c r="AA150" s="60"/>
      <c r="AB150" s="60"/>
    </row>
    <row r="151" spans="25:28">
      <c r="Y151" s="55"/>
      <c r="Z151" s="55"/>
      <c r="AA151" s="56"/>
      <c r="AB151" s="55"/>
    </row>
    <row r="152" spans="25:28">
      <c r="Y152" s="60"/>
      <c r="Z152" s="59"/>
      <c r="AA152" s="60"/>
      <c r="AB152" s="60"/>
    </row>
    <row r="153" spans="25:28">
      <c r="Y153" s="60"/>
      <c r="Z153" s="59"/>
      <c r="AA153" s="60"/>
      <c r="AB153" s="60"/>
    </row>
    <row r="154" spans="25:28">
      <c r="Y154" s="60"/>
      <c r="Z154" s="59"/>
      <c r="AA154" s="60"/>
      <c r="AB154" s="60"/>
    </row>
    <row r="155" spans="25:28">
      <c r="Y155" s="68"/>
      <c r="Z155" s="69"/>
      <c r="AA155" s="68"/>
      <c r="AB155" s="68"/>
    </row>
    <row r="156" spans="25:28">
      <c r="Y156" s="60"/>
      <c r="Z156" s="59"/>
      <c r="AA156" s="60"/>
      <c r="AB156" s="60"/>
    </row>
    <row r="157" spans="25:28">
      <c r="Y157" s="68"/>
      <c r="Z157" s="69"/>
      <c r="AA157" s="68"/>
      <c r="AB157" s="68"/>
    </row>
    <row r="158" spans="25:28">
      <c r="Y158" s="60"/>
      <c r="Z158" s="59"/>
      <c r="AA158" s="60"/>
      <c r="AB158" s="60"/>
    </row>
    <row r="159" spans="25:28">
      <c r="Y159" s="68"/>
      <c r="Z159" s="69"/>
      <c r="AA159" s="68"/>
      <c r="AB159" s="68"/>
    </row>
    <row r="160" spans="25:28">
      <c r="Y160" s="60"/>
      <c r="Z160" s="59"/>
      <c r="AA160" s="60"/>
      <c r="AB160" s="60"/>
    </row>
    <row r="161" spans="25:28">
      <c r="Y161" s="60"/>
      <c r="Z161" s="59"/>
      <c r="AA161" s="60"/>
      <c r="AB161" s="60"/>
    </row>
    <row r="162" spans="25:28">
      <c r="Y162" s="60"/>
      <c r="Z162" s="59"/>
      <c r="AA162" s="60"/>
      <c r="AB162" s="60"/>
    </row>
    <row r="163" spans="25:28">
      <c r="Y163" s="60"/>
      <c r="Z163" s="59"/>
      <c r="AA163" s="60"/>
      <c r="AB163" s="60"/>
    </row>
    <row r="164" spans="25:28">
      <c r="Y164" s="60"/>
      <c r="Z164" s="59"/>
      <c r="AA164" s="60"/>
      <c r="AB164" s="60"/>
    </row>
    <row r="165" spans="25:28">
      <c r="Y165" s="60"/>
      <c r="Z165" s="59"/>
      <c r="AA165" s="60"/>
      <c r="AB165" s="60"/>
    </row>
    <row r="166" spans="25:28">
      <c r="Y166" s="60"/>
      <c r="Z166" s="59"/>
      <c r="AA166" s="60"/>
      <c r="AB166" s="60"/>
    </row>
    <row r="167" spans="25:28">
      <c r="Y167" s="60"/>
      <c r="Z167" s="59"/>
      <c r="AA167" s="60"/>
      <c r="AB167" s="60"/>
    </row>
    <row r="168" spans="25:28">
      <c r="Y168" s="60"/>
      <c r="Z168" s="59"/>
      <c r="AA168" s="60"/>
      <c r="AB168" s="60"/>
    </row>
    <row r="169" spans="25:28">
      <c r="Y169" s="60"/>
      <c r="Z169" s="59"/>
      <c r="AA169" s="60"/>
      <c r="AB169" s="60"/>
    </row>
    <row r="170" spans="25:28">
      <c r="Y170" s="60"/>
      <c r="Z170" s="59"/>
      <c r="AA170" s="60"/>
      <c r="AB170" s="60"/>
    </row>
    <row r="171" spans="25:28">
      <c r="Y171" s="60"/>
      <c r="Z171" s="59"/>
      <c r="AA171" s="60"/>
      <c r="AB171" s="60"/>
    </row>
    <row r="172" spans="25:28">
      <c r="Y172" s="60"/>
      <c r="Z172" s="59"/>
      <c r="AA172" s="60"/>
      <c r="AB172" s="60"/>
    </row>
    <row r="173" spans="25:28">
      <c r="Y173" s="60"/>
      <c r="Z173" s="59"/>
      <c r="AA173" s="60"/>
      <c r="AB173" s="60"/>
    </row>
    <row r="174" spans="25:28">
      <c r="Y174" s="60"/>
      <c r="Z174" s="59"/>
      <c r="AA174" s="60"/>
      <c r="AB174" s="60"/>
    </row>
    <row r="175" spans="25:28">
      <c r="Y175" s="60"/>
      <c r="Z175" s="59"/>
      <c r="AA175" s="60"/>
      <c r="AB175" s="60"/>
    </row>
    <row r="176" spans="25:28">
      <c r="Y176" s="60"/>
      <c r="Z176" s="59"/>
      <c r="AA176" s="60"/>
      <c r="AB176" s="60"/>
    </row>
    <row r="177" spans="25:28">
      <c r="Y177" s="60"/>
      <c r="Z177" s="59"/>
      <c r="AA177" s="60"/>
      <c r="AB177" s="60"/>
    </row>
    <row r="178" spans="25:28">
      <c r="Y178" s="60"/>
      <c r="Z178" s="59"/>
      <c r="AA178" s="60"/>
      <c r="AB178" s="60"/>
    </row>
    <row r="179" spans="25:28">
      <c r="Y179" s="55"/>
      <c r="Z179" s="55"/>
      <c r="AA179" s="56"/>
      <c r="AB179" s="55"/>
    </row>
    <row r="180" spans="25:28">
      <c r="Y180" s="60"/>
      <c r="Z180" s="59"/>
      <c r="AA180" s="60"/>
      <c r="AB180" s="60"/>
    </row>
    <row r="181" spans="25:28">
      <c r="Y181" s="60"/>
      <c r="Z181" s="59"/>
      <c r="AA181" s="60"/>
      <c r="AB181" s="60"/>
    </row>
    <row r="182" spans="25:28">
      <c r="Y182" s="60"/>
      <c r="Z182" s="59"/>
      <c r="AA182" s="60"/>
      <c r="AB182" s="60"/>
    </row>
    <row r="183" spans="25:28">
      <c r="Y183" s="60"/>
      <c r="Z183" s="59"/>
      <c r="AA183" s="60"/>
      <c r="AB183" s="60"/>
    </row>
    <row r="184" spans="25:28">
      <c r="Y184" s="60"/>
      <c r="Z184" s="59"/>
      <c r="AA184" s="60"/>
      <c r="AB184" s="60"/>
    </row>
    <row r="185" spans="25:28">
      <c r="Y185" s="60"/>
      <c r="Z185" s="59"/>
      <c r="AA185" s="60"/>
      <c r="AB185" s="60"/>
    </row>
    <row r="186" spans="25:28">
      <c r="Y186" s="60"/>
      <c r="Z186" s="59"/>
      <c r="AA186" s="60"/>
      <c r="AB186" s="60"/>
    </row>
    <row r="187" spans="25:28">
      <c r="Y187" s="60"/>
      <c r="Z187" s="59"/>
      <c r="AA187" s="60"/>
      <c r="AB187" s="60"/>
    </row>
    <row r="188" spans="25:28">
      <c r="Y188" s="60"/>
      <c r="Z188" s="59"/>
      <c r="AA188" s="60"/>
      <c r="AB188" s="60"/>
    </row>
    <row r="189" spans="25:28">
      <c r="Y189" s="60"/>
      <c r="Z189" s="59"/>
      <c r="AA189" s="60"/>
      <c r="AB189" s="60"/>
    </row>
    <row r="190" spans="25:28">
      <c r="Y190" s="60"/>
      <c r="Z190" s="59"/>
      <c r="AA190" s="60"/>
      <c r="AB190" s="60"/>
    </row>
    <row r="191" spans="25:28">
      <c r="Y191" s="60"/>
      <c r="Z191" s="59"/>
      <c r="AA191" s="60"/>
      <c r="AB191" s="60"/>
    </row>
    <row r="192" spans="25:28">
      <c r="Y192" s="60"/>
      <c r="Z192" s="59"/>
      <c r="AA192" s="60"/>
      <c r="AB192" s="60"/>
    </row>
    <row r="193" spans="25:28">
      <c r="Y193" s="55"/>
      <c r="Z193" s="55"/>
      <c r="AA193" s="56"/>
      <c r="AB193" s="55"/>
    </row>
    <row r="194" spans="25:28">
      <c r="Y194" s="60"/>
      <c r="Z194" s="59"/>
      <c r="AA194" s="60"/>
      <c r="AB194" s="60"/>
    </row>
    <row r="195" spans="25:28">
      <c r="Y195" s="60"/>
      <c r="Z195" s="59"/>
      <c r="AA195" s="60"/>
      <c r="AB195" s="60"/>
    </row>
    <row r="196" spans="25:28">
      <c r="Y196" s="60"/>
      <c r="Z196" s="59"/>
      <c r="AA196" s="60"/>
      <c r="AB196" s="60"/>
    </row>
    <row r="197" spans="25:28">
      <c r="Y197" s="60"/>
      <c r="Z197" s="59"/>
      <c r="AA197" s="60"/>
      <c r="AB197" s="60"/>
    </row>
    <row r="198" spans="25:28">
      <c r="Y198" s="60"/>
      <c r="Z198" s="59"/>
      <c r="AA198" s="60"/>
      <c r="AB198" s="60"/>
    </row>
    <row r="199" spans="25:28">
      <c r="Y199" s="60"/>
      <c r="Z199" s="59"/>
      <c r="AA199" s="60"/>
      <c r="AB199" s="60"/>
    </row>
    <row r="200" spans="25:28">
      <c r="Y200" s="60"/>
      <c r="Z200" s="59"/>
      <c r="AA200" s="60"/>
      <c r="AB200" s="60"/>
    </row>
    <row r="201" spans="25:28">
      <c r="Y201" s="60"/>
      <c r="Z201" s="59"/>
      <c r="AA201" s="60"/>
      <c r="AB201" s="60"/>
    </row>
    <row r="202" spans="25:28">
      <c r="Y202" s="55"/>
      <c r="Z202" s="55"/>
      <c r="AA202" s="56"/>
      <c r="AB202" s="55"/>
    </row>
    <row r="203" spans="25:28">
      <c r="Y203" s="68"/>
      <c r="Z203" s="69"/>
      <c r="AA203" s="68"/>
      <c r="AB203" s="68"/>
    </row>
    <row r="204" spans="25:28">
      <c r="Y204" s="68"/>
      <c r="Z204" s="69"/>
      <c r="AA204" s="68"/>
      <c r="AB204" s="68"/>
    </row>
    <row r="205" spans="25:28">
      <c r="Y205" s="68"/>
      <c r="Z205" s="69"/>
      <c r="AA205" s="68"/>
      <c r="AB205" s="68"/>
    </row>
    <row r="206" spans="25:28">
      <c r="Y206" s="60"/>
      <c r="Z206" s="59"/>
      <c r="AA206" s="60"/>
      <c r="AB206" s="60"/>
    </row>
    <row r="207" spans="25:28">
      <c r="Y207" s="60"/>
      <c r="Z207" s="59"/>
      <c r="AA207" s="60"/>
      <c r="AB207" s="60"/>
    </row>
    <row r="208" spans="25:28">
      <c r="Y208" s="60"/>
      <c r="Z208" s="59"/>
      <c r="AA208" s="60"/>
      <c r="AB208" s="60"/>
    </row>
    <row r="209" spans="25:28">
      <c r="Y209" s="70"/>
      <c r="Z209" s="71"/>
      <c r="AA209" s="70"/>
      <c r="AB209" s="70"/>
    </row>
    <row r="210" spans="25:28">
      <c r="Y210" s="58"/>
      <c r="Z210" s="59"/>
      <c r="AA210" s="60"/>
      <c r="AB210" s="60"/>
    </row>
    <row r="211" spans="25:28">
      <c r="Y211" s="60"/>
      <c r="Z211" s="59"/>
      <c r="AA211" s="60"/>
      <c r="AB211" s="60"/>
    </row>
    <row r="212" spans="25:28">
      <c r="Y212" s="60"/>
      <c r="Z212" s="59"/>
      <c r="AA212" s="60"/>
      <c r="AB212" s="60"/>
    </row>
    <row r="213" spans="25:28">
      <c r="Y213" s="60"/>
      <c r="Z213" s="59"/>
      <c r="AA213" s="60"/>
      <c r="AB213" s="60"/>
    </row>
    <row r="214" spans="25:28">
      <c r="Y214" s="60"/>
      <c r="Z214" s="59"/>
      <c r="AA214" s="60"/>
      <c r="AB214" s="60"/>
    </row>
    <row r="215" spans="25:28">
      <c r="Y215" s="60"/>
      <c r="Z215" s="59"/>
      <c r="AA215" s="60"/>
      <c r="AB215" s="60"/>
    </row>
    <row r="216" spans="25:28">
      <c r="Y216" s="60"/>
      <c r="Z216" s="59"/>
      <c r="AA216" s="60"/>
      <c r="AB216" s="60"/>
    </row>
    <row r="217" spans="25:28">
      <c r="Y217" s="60"/>
      <c r="Z217" s="59"/>
      <c r="AA217" s="60"/>
      <c r="AB217" s="60"/>
    </row>
    <row r="218" spans="25:28">
      <c r="Y218" s="60"/>
      <c r="Z218" s="59"/>
      <c r="AA218" s="60"/>
      <c r="AB218" s="60"/>
    </row>
    <row r="219" spans="25:28">
      <c r="Y219" s="60"/>
      <c r="Z219" s="59"/>
      <c r="AA219" s="60"/>
      <c r="AB219" s="60"/>
    </row>
    <row r="220" spans="25:28">
      <c r="Y220" s="60"/>
      <c r="Z220" s="59"/>
      <c r="AA220" s="60"/>
      <c r="AB220" s="60"/>
    </row>
    <row r="221" spans="25:28">
      <c r="Y221" s="60"/>
      <c r="Z221" s="59"/>
      <c r="AA221" s="60"/>
      <c r="AB221" s="60"/>
    </row>
    <row r="222" spans="25:28">
      <c r="Y222" s="60"/>
      <c r="Z222" s="59"/>
      <c r="AA222" s="60"/>
      <c r="AB222" s="60"/>
    </row>
    <row r="223" spans="25:28">
      <c r="Y223" s="60"/>
      <c r="Z223" s="59"/>
      <c r="AA223" s="60"/>
      <c r="AB223" s="60"/>
    </row>
    <row r="224" spans="25:28">
      <c r="Y224" s="60"/>
      <c r="Z224" s="59"/>
      <c r="AA224" s="60"/>
      <c r="AB224" s="60"/>
    </row>
    <row r="225" spans="25:28">
      <c r="Y225" s="60"/>
      <c r="Z225" s="59"/>
      <c r="AA225" s="60"/>
      <c r="AB225" s="60"/>
    </row>
    <row r="226" spans="25:28">
      <c r="Y226" s="60"/>
      <c r="Z226" s="59"/>
      <c r="AA226" s="60"/>
      <c r="AB226" s="60"/>
    </row>
    <row r="227" spans="25:28">
      <c r="Y227" s="60"/>
      <c r="Z227" s="59"/>
      <c r="AA227" s="60"/>
      <c r="AB227" s="60"/>
    </row>
    <row r="228" spans="25:28">
      <c r="Y228" s="60"/>
      <c r="Z228" s="59"/>
      <c r="AA228" s="60"/>
      <c r="AB228" s="60"/>
    </row>
    <row r="229" spans="25:28">
      <c r="Y229" s="60"/>
      <c r="Z229" s="59"/>
      <c r="AA229" s="60"/>
      <c r="AB229" s="60"/>
    </row>
    <row r="230" spans="25:28">
      <c r="Y230" s="55"/>
      <c r="Z230" s="55"/>
      <c r="AA230" s="56"/>
      <c r="AB230" s="55"/>
    </row>
    <row r="231" spans="25:28">
      <c r="Y231" s="60"/>
      <c r="Z231" s="59"/>
      <c r="AA231" s="60"/>
      <c r="AB231" s="60"/>
    </row>
    <row r="232" spans="25:28">
      <c r="Y232" s="60"/>
      <c r="Z232" s="59"/>
      <c r="AA232" s="60"/>
      <c r="AB232" s="60"/>
    </row>
    <row r="233" spans="25:28">
      <c r="Y233" s="60"/>
      <c r="Z233" s="59"/>
      <c r="AA233" s="60"/>
      <c r="AB233" s="60"/>
    </row>
    <row r="234" spans="25:28">
      <c r="Y234" s="60"/>
      <c r="Z234" s="59"/>
      <c r="AA234" s="60"/>
      <c r="AB234" s="60"/>
    </row>
    <row r="235" spans="25:28">
      <c r="Y235" s="60"/>
      <c r="Z235" s="59"/>
      <c r="AA235" s="60"/>
      <c r="AB235" s="60"/>
    </row>
    <row r="236" spans="25:28">
      <c r="Y236" s="60"/>
      <c r="Z236" s="59"/>
      <c r="AA236" s="60"/>
      <c r="AB236" s="60"/>
    </row>
    <row r="237" spans="25:28">
      <c r="Y237" s="60"/>
      <c r="Z237" s="59"/>
      <c r="AA237" s="60"/>
      <c r="AB237" s="60"/>
    </row>
    <row r="238" spans="25:28">
      <c r="Y238" s="60"/>
      <c r="Z238" s="59"/>
      <c r="AA238" s="60"/>
      <c r="AB238" s="60"/>
    </row>
    <row r="239" spans="25:28">
      <c r="Y239" s="60"/>
      <c r="Z239" s="59"/>
      <c r="AA239" s="60"/>
      <c r="AB239" s="60"/>
    </row>
    <row r="240" spans="25:28">
      <c r="Y240" s="60"/>
      <c r="Z240" s="59"/>
      <c r="AA240" s="60"/>
      <c r="AB240" s="60"/>
    </row>
    <row r="241" spans="25:28">
      <c r="Y241" s="60"/>
      <c r="Z241" s="59"/>
      <c r="AA241" s="60"/>
      <c r="AB241" s="60"/>
    </row>
    <row r="242" spans="25:28">
      <c r="Y242" s="60"/>
      <c r="Z242" s="59"/>
      <c r="AA242" s="60"/>
      <c r="AB242" s="60"/>
    </row>
    <row r="243" spans="25:28">
      <c r="Y243" s="60"/>
      <c r="Z243" s="59"/>
      <c r="AA243" s="60"/>
      <c r="AB243" s="60"/>
    </row>
    <row r="244" spans="25:28">
      <c r="Y244" s="60"/>
      <c r="Z244" s="59"/>
      <c r="AA244" s="60"/>
      <c r="AB244" s="60"/>
    </row>
    <row r="245" spans="25:28">
      <c r="Y245" s="60"/>
      <c r="Z245" s="59"/>
      <c r="AA245" s="60"/>
      <c r="AB245" s="60"/>
    </row>
    <row r="246" spans="25:28">
      <c r="Y246" s="60"/>
      <c r="Z246" s="59"/>
      <c r="AA246" s="60"/>
      <c r="AB246" s="60"/>
    </row>
    <row r="247" spans="25:28">
      <c r="Y247" s="60"/>
      <c r="Z247" s="59"/>
      <c r="AA247" s="60"/>
      <c r="AB247" s="60"/>
    </row>
    <row r="248" spans="25:28">
      <c r="Y248" s="60"/>
      <c r="Z248" s="59"/>
      <c r="AA248" s="60"/>
      <c r="AB248" s="60"/>
    </row>
    <row r="249" spans="25:28">
      <c r="Y249" s="58"/>
      <c r="Z249" s="59"/>
      <c r="AA249" s="60"/>
      <c r="AB249" s="60"/>
    </row>
    <row r="250" spans="25:28">
      <c r="Y250" s="60"/>
      <c r="Z250" s="59"/>
      <c r="AA250" s="60"/>
      <c r="AB250" s="60"/>
    </row>
    <row r="251" spans="25:28">
      <c r="Y251" s="60"/>
      <c r="Z251" s="59"/>
      <c r="AA251" s="60"/>
      <c r="AB251" s="60"/>
    </row>
    <row r="252" spans="25:28">
      <c r="Y252" s="60"/>
      <c r="Z252" s="59"/>
      <c r="AA252" s="60"/>
      <c r="AB252" s="60"/>
    </row>
    <row r="253" spans="25:28">
      <c r="Y253" s="60"/>
      <c r="Z253" s="59"/>
      <c r="AA253" s="60"/>
      <c r="AB253" s="60"/>
    </row>
    <row r="254" spans="25:28">
      <c r="Y254" s="60"/>
      <c r="Z254" s="59"/>
      <c r="AA254" s="60"/>
      <c r="AB254" s="60"/>
    </row>
    <row r="255" spans="25:28">
      <c r="Y255" s="60"/>
      <c r="Z255" s="59"/>
      <c r="AA255" s="60"/>
      <c r="AB255" s="60"/>
    </row>
    <row r="256" spans="25:28">
      <c r="Y256" s="60"/>
      <c r="Z256" s="59"/>
      <c r="AA256" s="60"/>
      <c r="AB256" s="60"/>
    </row>
    <row r="257" spans="25:28">
      <c r="Y257" s="60"/>
      <c r="Z257" s="59"/>
      <c r="AA257" s="60"/>
      <c r="AB257" s="60"/>
    </row>
    <row r="258" spans="25:28">
      <c r="Y258" s="60"/>
      <c r="Z258" s="59"/>
      <c r="AA258" s="60"/>
      <c r="AB258" s="60"/>
    </row>
    <row r="259" spans="25:28">
      <c r="Y259" s="60"/>
      <c r="Z259" s="59"/>
      <c r="AA259" s="60"/>
      <c r="AB259" s="60"/>
    </row>
    <row r="260" spans="25:28">
      <c r="Y260" s="60"/>
      <c r="Z260" s="59"/>
      <c r="AA260" s="60"/>
      <c r="AB260" s="60"/>
    </row>
    <row r="261" spans="25:28">
      <c r="Y261" s="60"/>
      <c r="Z261" s="59"/>
      <c r="AA261" s="60"/>
      <c r="AB261" s="60"/>
    </row>
    <row r="262" spans="25:28">
      <c r="Y262" s="60"/>
      <c r="Z262" s="59"/>
      <c r="AA262" s="60"/>
      <c r="AB262" s="60"/>
    </row>
    <row r="263" spans="25:28">
      <c r="Y263" s="60"/>
      <c r="Z263" s="59"/>
      <c r="AA263" s="60"/>
      <c r="AB263" s="60"/>
    </row>
    <row r="264" spans="25:28">
      <c r="Y264" s="60"/>
      <c r="Z264" s="59"/>
      <c r="AA264" s="60"/>
      <c r="AB264" s="60"/>
    </row>
    <row r="265" spans="25:28">
      <c r="Y265" s="58"/>
      <c r="Z265" s="59"/>
      <c r="AA265" s="60"/>
      <c r="AB265" s="60"/>
    </row>
    <row r="266" spans="25:28">
      <c r="Y266" s="55"/>
      <c r="Z266" s="55"/>
      <c r="AA266" s="56"/>
      <c r="AB266" s="55"/>
    </row>
    <row r="267" spans="25:28">
      <c r="Y267" s="60"/>
      <c r="Z267" s="59"/>
      <c r="AA267" s="60"/>
      <c r="AB267" s="60"/>
    </row>
    <row r="268" spans="25:28">
      <c r="Y268" s="60"/>
      <c r="Z268" s="59"/>
      <c r="AA268" s="60"/>
      <c r="AB268" s="60"/>
    </row>
    <row r="269" spans="25:28">
      <c r="Y269" s="60"/>
      <c r="Z269" s="59"/>
      <c r="AA269" s="60"/>
      <c r="AB269" s="60"/>
    </row>
    <row r="270" spans="25:28">
      <c r="Y270" s="60"/>
      <c r="Z270" s="59"/>
      <c r="AA270" s="60"/>
      <c r="AB270" s="60"/>
    </row>
    <row r="271" spans="25:28">
      <c r="Y271" s="60"/>
      <c r="Z271" s="59"/>
      <c r="AA271" s="60"/>
      <c r="AB271" s="60"/>
    </row>
    <row r="272" spans="25:28">
      <c r="Y272" s="60"/>
      <c r="Z272" s="59"/>
      <c r="AA272" s="60"/>
      <c r="AB272" s="60"/>
    </row>
    <row r="273" spans="25:28">
      <c r="Y273" s="60"/>
      <c r="Z273" s="59"/>
      <c r="AA273" s="60"/>
      <c r="AB273" s="60"/>
    </row>
    <row r="274" spans="25:28">
      <c r="Y274" s="60"/>
      <c r="Z274" s="59"/>
      <c r="AA274" s="60"/>
      <c r="AB274" s="60"/>
    </row>
    <row r="275" spans="25:28">
      <c r="Y275" s="60"/>
      <c r="Z275" s="59"/>
      <c r="AA275" s="60"/>
      <c r="AB275" s="60"/>
    </row>
    <row r="276" spans="25:28">
      <c r="Y276" s="60"/>
      <c r="Z276" s="59"/>
      <c r="AA276" s="60"/>
      <c r="AB276" s="60"/>
    </row>
    <row r="277" spans="25:28">
      <c r="Y277" s="60"/>
      <c r="Z277" s="59"/>
      <c r="AA277" s="60"/>
      <c r="AB277" s="60"/>
    </row>
    <row r="278" spans="25:28">
      <c r="Y278" s="60"/>
      <c r="Z278" s="59"/>
      <c r="AA278" s="60"/>
      <c r="AB278" s="60"/>
    </row>
    <row r="279" spans="25:28">
      <c r="Y279" s="60"/>
      <c r="Z279" s="59"/>
      <c r="AA279" s="60"/>
      <c r="AB279" s="60"/>
    </row>
    <row r="280" spans="25:28">
      <c r="Y280" s="60"/>
      <c r="Z280" s="59"/>
      <c r="AA280" s="60"/>
      <c r="AB280" s="60"/>
    </row>
    <row r="281" spans="25:28">
      <c r="Y281" s="60"/>
      <c r="Z281" s="59"/>
      <c r="AA281" s="60"/>
      <c r="AB281" s="60"/>
    </row>
    <row r="282" spans="25:28">
      <c r="Y282" s="60"/>
      <c r="Z282" s="59"/>
      <c r="AA282" s="60"/>
      <c r="AB282" s="60"/>
    </row>
    <row r="283" spans="25:28">
      <c r="Y283" s="60"/>
      <c r="Z283" s="59"/>
      <c r="AA283" s="60"/>
      <c r="AB283" s="60"/>
    </row>
    <row r="284" spans="25:28">
      <c r="Y284" s="60"/>
      <c r="Z284" s="59"/>
      <c r="AA284" s="60"/>
      <c r="AB284" s="60"/>
    </row>
    <row r="285" spans="25:28">
      <c r="Y285" s="60"/>
      <c r="Z285" s="59"/>
      <c r="AA285" s="60"/>
      <c r="AB285" s="60"/>
    </row>
    <row r="286" spans="25:28">
      <c r="Y286" s="60"/>
      <c r="Z286" s="59"/>
      <c r="AA286" s="60"/>
      <c r="AB286" s="60"/>
    </row>
    <row r="287" spans="25:28">
      <c r="Y287" s="60"/>
      <c r="Z287" s="59"/>
      <c r="AA287" s="60"/>
      <c r="AB287" s="60"/>
    </row>
    <row r="288" spans="25:28">
      <c r="Y288" s="60"/>
      <c r="Z288" s="59"/>
      <c r="AA288" s="60"/>
      <c r="AB288" s="60"/>
    </row>
    <row r="289" spans="25:28">
      <c r="Y289" s="60"/>
      <c r="Z289" s="59"/>
      <c r="AA289" s="60"/>
      <c r="AB289" s="60"/>
    </row>
    <row r="290" spans="25:28">
      <c r="Y290" s="60"/>
      <c r="Z290" s="59"/>
      <c r="AA290" s="60"/>
      <c r="AB290" s="60"/>
    </row>
    <row r="291" spans="25:28">
      <c r="Y291" s="60"/>
      <c r="Z291" s="59"/>
      <c r="AA291" s="60"/>
      <c r="AB291" s="60"/>
    </row>
  </sheetData>
  <mergeCells count="21">
    <mergeCell ref="S8:W8"/>
    <mergeCell ref="S9:W10"/>
    <mergeCell ref="S11:W11"/>
    <mergeCell ref="S20:W21"/>
    <mergeCell ref="S22:W22"/>
    <mergeCell ref="G8:K8"/>
    <mergeCell ref="M8:Q8"/>
    <mergeCell ref="G9:K10"/>
    <mergeCell ref="M9:Q10"/>
    <mergeCell ref="G11:K11"/>
    <mergeCell ref="M11:Q11"/>
    <mergeCell ref="A20:E21"/>
    <mergeCell ref="A22:E22"/>
    <mergeCell ref="A11:E11"/>
    <mergeCell ref="A8:E8"/>
    <mergeCell ref="A9:E10"/>
    <mergeCell ref="Y30:AB30"/>
    <mergeCell ref="G20:K21"/>
    <mergeCell ref="M20:Q21"/>
    <mergeCell ref="G22:K22"/>
    <mergeCell ref="M22:Q22"/>
  </mergeCells>
  <pageMargins left="0.70866141732283472" right="0.70866141732283472" top="0.78740157480314965" bottom="0.78740157480314965" header="0.31496062992125984" footer="0.31496062992125984"/>
  <pageSetup paperSize="9" scale="91" orientation="portrait" r:id="rId1"/>
  <headerFooter>
    <oddFooter>&amp;L&amp;"Georgia,Fett"&amp;9&amp;K002060Concorde &amp;"-,Standard"Reisemobile aus Leidenschaft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361FB-9265-4D45-B160-B63E2A520CEE}">
  <sheetPr>
    <tabColor rgb="FF00B050"/>
  </sheetPr>
  <dimension ref="A1:AB282"/>
  <sheetViews>
    <sheetView workbookViewId="0">
      <selection activeCell="W36" sqref="W36"/>
    </sheetView>
  </sheetViews>
  <sheetFormatPr baseColWidth="10" defaultRowHeight="14.4"/>
  <cols>
    <col min="1" max="1" width="25.44140625" style="9" customWidth="1"/>
    <col min="2" max="2" width="21.6640625" style="9" customWidth="1"/>
    <col min="3" max="3" width="18.6640625" style="9" customWidth="1"/>
    <col min="4" max="4" width="13.5546875" style="9" customWidth="1"/>
    <col min="5" max="5" width="18.6640625" style="9" customWidth="1"/>
    <col min="6" max="6" width="6.44140625" style="9" customWidth="1"/>
    <col min="7" max="7" width="26" style="9" customWidth="1"/>
    <col min="8" max="11" width="18.6640625" style="9" customWidth="1"/>
    <col min="12" max="12" width="5.109375" style="9" customWidth="1"/>
    <col min="13" max="17" width="18.6640625" style="9" customWidth="1"/>
    <col min="18" max="18" width="5.109375" style="9" customWidth="1"/>
    <col min="19" max="23" width="18.6640625" style="9" customWidth="1"/>
    <col min="24" max="24" width="6" customWidth="1"/>
    <col min="25" max="25" width="16.88671875" style="9" customWidth="1"/>
    <col min="26" max="26" width="16.33203125" style="9" customWidth="1"/>
    <col min="27" max="27" width="18" style="61" customWidth="1"/>
    <col min="28" max="28" width="21.44140625" style="9" customWidth="1"/>
  </cols>
  <sheetData>
    <row r="1" spans="1:28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8" ht="17.39999999999999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Y2" s="123"/>
    </row>
    <row r="3" spans="1:28" ht="17.39999999999999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Y3" s="123"/>
    </row>
    <row r="4" spans="1:28" ht="17.39999999999999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Y4" s="123"/>
    </row>
    <row r="5" spans="1:28" ht="17.39999999999999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Y5" s="123"/>
    </row>
    <row r="6" spans="1:28" ht="17.39999999999999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Y6" s="123"/>
    </row>
    <row r="7" spans="1:28" ht="17.39999999999999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Y7" s="123"/>
    </row>
    <row r="8" spans="1:28" ht="17.399999999999999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Y8" s="123"/>
    </row>
    <row r="9" spans="1:28" ht="17.39999999999999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Y9" s="123"/>
    </row>
    <row r="10" spans="1:28" ht="18">
      <c r="A10" s="147" t="s">
        <v>0</v>
      </c>
      <c r="B10" s="147"/>
      <c r="C10" s="147"/>
      <c r="D10" s="147"/>
      <c r="E10" s="147"/>
      <c r="F10" s="32"/>
      <c r="G10" s="143" t="s">
        <v>59</v>
      </c>
      <c r="H10" s="143"/>
      <c r="I10" s="143"/>
      <c r="J10" s="143"/>
      <c r="K10" s="143"/>
      <c r="L10" s="100"/>
      <c r="M10" s="143" t="s">
        <v>14</v>
      </c>
      <c r="N10" s="143"/>
      <c r="O10" s="143"/>
      <c r="P10" s="143"/>
      <c r="Q10" s="143"/>
      <c r="R10" s="100"/>
      <c r="S10" s="143" t="s">
        <v>67</v>
      </c>
      <c r="T10" s="143"/>
      <c r="U10" s="143"/>
      <c r="V10" s="143"/>
      <c r="W10" s="143"/>
      <c r="Y10" s="123"/>
      <c r="Z10" s="55"/>
      <c r="AA10" s="56"/>
      <c r="AB10" s="55"/>
    </row>
    <row r="11" spans="1:28" ht="15" customHeight="1">
      <c r="A11" s="150" t="s">
        <v>88</v>
      </c>
      <c r="B11" s="151"/>
      <c r="C11" s="151"/>
      <c r="D11" s="151"/>
      <c r="E11" s="152"/>
      <c r="F11" s="81"/>
      <c r="G11" s="150" t="s">
        <v>88</v>
      </c>
      <c r="H11" s="151"/>
      <c r="I11" s="151"/>
      <c r="J11" s="151"/>
      <c r="K11" s="152"/>
      <c r="L11" s="81"/>
      <c r="M11" s="150" t="s">
        <v>88</v>
      </c>
      <c r="N11" s="151"/>
      <c r="O11" s="151"/>
      <c r="P11" s="151"/>
      <c r="Q11" s="152"/>
      <c r="R11" s="81"/>
      <c r="S11" s="150" t="s">
        <v>88</v>
      </c>
      <c r="T11" s="151"/>
      <c r="U11" s="151"/>
      <c r="V11" s="151"/>
      <c r="W11" s="152"/>
      <c r="Y11" s="123"/>
      <c r="Z11" s="76"/>
      <c r="AA11" s="60"/>
      <c r="AB11" s="60"/>
    </row>
    <row r="12" spans="1:28" ht="15" customHeight="1">
      <c r="A12" s="153"/>
      <c r="B12" s="154"/>
      <c r="C12" s="154"/>
      <c r="D12" s="154"/>
      <c r="E12" s="155"/>
      <c r="F12" s="81"/>
      <c r="G12" s="153"/>
      <c r="H12" s="154"/>
      <c r="I12" s="154"/>
      <c r="J12" s="154"/>
      <c r="K12" s="155"/>
      <c r="L12" s="81"/>
      <c r="M12" s="153"/>
      <c r="N12" s="154"/>
      <c r="O12" s="154"/>
      <c r="P12" s="154"/>
      <c r="Q12" s="155"/>
      <c r="R12" s="81"/>
      <c r="S12" s="153"/>
      <c r="T12" s="154"/>
      <c r="U12" s="154"/>
      <c r="V12" s="154"/>
      <c r="W12" s="155"/>
      <c r="Y12" s="123"/>
    </row>
    <row r="13" spans="1:28" ht="15.6">
      <c r="A13" s="156" t="s">
        <v>8</v>
      </c>
      <c r="B13" s="157"/>
      <c r="C13" s="157"/>
      <c r="D13" s="157"/>
      <c r="E13" s="158"/>
      <c r="F13" s="96"/>
      <c r="G13" s="156" t="s">
        <v>8</v>
      </c>
      <c r="H13" s="157"/>
      <c r="I13" s="157"/>
      <c r="J13" s="157"/>
      <c r="K13" s="158"/>
      <c r="L13" s="96"/>
      <c r="M13" s="156" t="s">
        <v>8</v>
      </c>
      <c r="N13" s="157"/>
      <c r="O13" s="157"/>
      <c r="P13" s="157"/>
      <c r="Q13" s="158"/>
      <c r="R13" s="96"/>
      <c r="S13" s="156" t="s">
        <v>8</v>
      </c>
      <c r="T13" s="157"/>
      <c r="U13" s="157"/>
      <c r="V13" s="157"/>
      <c r="W13" s="158"/>
      <c r="X13" s="1"/>
    </row>
    <row r="14" spans="1:28" ht="18">
      <c r="A14" s="25"/>
      <c r="B14" s="25"/>
      <c r="C14" s="25"/>
      <c r="D14" s="25"/>
      <c r="E14" s="25"/>
      <c r="F14" s="46"/>
      <c r="G14" s="26"/>
      <c r="H14" s="27"/>
      <c r="I14" s="7"/>
      <c r="J14" s="8"/>
      <c r="K14" s="28"/>
      <c r="L14" s="106"/>
      <c r="M14" s="26"/>
      <c r="N14" s="27"/>
      <c r="O14" s="7"/>
      <c r="P14" s="8"/>
      <c r="Q14" s="28"/>
      <c r="R14" s="106"/>
      <c r="S14" s="26"/>
      <c r="T14" s="27"/>
      <c r="U14" s="7"/>
      <c r="V14" s="8"/>
      <c r="W14" s="28"/>
    </row>
    <row r="15" spans="1:28" ht="17.399999999999999">
      <c r="A15" s="42" t="s">
        <v>1</v>
      </c>
      <c r="B15" s="43" t="s">
        <v>7</v>
      </c>
      <c r="C15" s="43" t="s">
        <v>2</v>
      </c>
      <c r="D15" s="43" t="s">
        <v>6</v>
      </c>
      <c r="E15" s="43" t="s">
        <v>3</v>
      </c>
      <c r="F15" s="87"/>
      <c r="G15" s="33" t="s">
        <v>1</v>
      </c>
      <c r="H15" s="11" t="s">
        <v>2</v>
      </c>
      <c r="I15" s="11" t="s">
        <v>21</v>
      </c>
      <c r="J15" s="11" t="s">
        <v>12</v>
      </c>
      <c r="K15" s="11" t="s">
        <v>13</v>
      </c>
      <c r="L15" s="107"/>
      <c r="M15" s="33" t="s">
        <v>1</v>
      </c>
      <c r="N15" s="11" t="s">
        <v>2</v>
      </c>
      <c r="O15" s="11" t="s">
        <v>21</v>
      </c>
      <c r="P15" s="11" t="s">
        <v>12</v>
      </c>
      <c r="Q15" s="11" t="s">
        <v>13</v>
      </c>
      <c r="R15" s="107"/>
      <c r="S15" s="33" t="s">
        <v>1</v>
      </c>
      <c r="T15" s="11" t="s">
        <v>2</v>
      </c>
      <c r="U15" s="11" t="s">
        <v>21</v>
      </c>
      <c r="V15" s="11" t="s">
        <v>12</v>
      </c>
      <c r="W15" s="11" t="s">
        <v>13</v>
      </c>
      <c r="X15" s="2"/>
      <c r="Y15" s="72" t="s">
        <v>71</v>
      </c>
      <c r="Z15" s="73" t="s">
        <v>24</v>
      </c>
      <c r="AA15" s="72" t="s">
        <v>80</v>
      </c>
      <c r="AB15" s="72" t="s">
        <v>81</v>
      </c>
    </row>
    <row r="16" spans="1:28" ht="17.399999999999999">
      <c r="A16" s="52" t="s">
        <v>44</v>
      </c>
      <c r="B16" s="24">
        <v>421300</v>
      </c>
      <c r="C16" s="14">
        <f>B16*100/119</f>
        <v>354033.61344537814</v>
      </c>
      <c r="D16" s="43">
        <v>16</v>
      </c>
      <c r="E16" s="14">
        <f>C16*0.84</f>
        <v>297388.23529411765</v>
      </c>
      <c r="F16" s="84"/>
      <c r="G16" s="52" t="s">
        <v>44</v>
      </c>
      <c r="H16" s="12">
        <f t="shared" ref="H16" si="0">C16</f>
        <v>354033.61344537814</v>
      </c>
      <c r="I16" s="15">
        <v>20</v>
      </c>
      <c r="J16" s="16">
        <f>H16+(H16*I16/100)</f>
        <v>424840.33613445377</v>
      </c>
      <c r="K16" s="12">
        <v>424850</v>
      </c>
      <c r="L16" s="109"/>
      <c r="M16" s="52" t="s">
        <v>44</v>
      </c>
      <c r="N16" s="12">
        <f t="shared" ref="N16" si="1">C16</f>
        <v>354033.61344537814</v>
      </c>
      <c r="O16" s="15">
        <v>22</v>
      </c>
      <c r="P16" s="16">
        <f>N16+(N16*O16/100)</f>
        <v>431921.00840336131</v>
      </c>
      <c r="Q16" s="12">
        <v>431950</v>
      </c>
      <c r="R16" s="109"/>
      <c r="S16" s="52" t="s">
        <v>44</v>
      </c>
      <c r="T16" s="12">
        <f t="shared" ref="T16:T25" si="2">C16</f>
        <v>354033.61344537814</v>
      </c>
      <c r="U16" s="15">
        <v>7.7</v>
      </c>
      <c r="V16" s="16">
        <f>T16+(T16*U16/100)</f>
        <v>381294.20168067224</v>
      </c>
      <c r="W16" s="12">
        <v>381300</v>
      </c>
      <c r="X16" s="2"/>
      <c r="Y16" s="120">
        <v>421300</v>
      </c>
      <c r="Z16" s="74"/>
      <c r="AA16" s="63">
        <f t="shared" ref="AA16:AA25" si="3">Y16+(Y16*Z16)</f>
        <v>421300</v>
      </c>
      <c r="AB16" s="131"/>
    </row>
    <row r="17" spans="1:28" ht="17.399999999999999">
      <c r="A17" s="52" t="s">
        <v>61</v>
      </c>
      <c r="B17" s="24">
        <v>426700</v>
      </c>
      <c r="C17" s="14">
        <f>B17*100/119</f>
        <v>358571.42857142858</v>
      </c>
      <c r="D17" s="43">
        <v>16</v>
      </c>
      <c r="E17" s="14">
        <f>C17*0.84</f>
        <v>301200</v>
      </c>
      <c r="F17" s="84"/>
      <c r="G17" s="52" t="s">
        <v>61</v>
      </c>
      <c r="H17" s="12">
        <f t="shared" ref="H17" si="4">C17</f>
        <v>358571.42857142858</v>
      </c>
      <c r="I17" s="15">
        <v>20</v>
      </c>
      <c r="J17" s="16">
        <f>H17+(H17*I17/100)</f>
        <v>430285.71428571432</v>
      </c>
      <c r="K17" s="12">
        <v>430300</v>
      </c>
      <c r="L17" s="109"/>
      <c r="M17" s="52" t="s">
        <v>61</v>
      </c>
      <c r="N17" s="12">
        <f t="shared" ref="N17" si="5">C17</f>
        <v>358571.42857142858</v>
      </c>
      <c r="O17" s="15">
        <v>22</v>
      </c>
      <c r="P17" s="16">
        <f>N17+(N17*O17/100)</f>
        <v>437457.14285714284</v>
      </c>
      <c r="Q17" s="12">
        <v>437500</v>
      </c>
      <c r="R17" s="109"/>
      <c r="S17" s="52" t="s">
        <v>61</v>
      </c>
      <c r="T17" s="12">
        <f t="shared" si="2"/>
        <v>358571.42857142858</v>
      </c>
      <c r="U17" s="15">
        <v>7.7</v>
      </c>
      <c r="V17" s="16">
        <f>T17+(T17*U17/100)</f>
        <v>386181.42857142858</v>
      </c>
      <c r="W17" s="12">
        <v>386200</v>
      </c>
      <c r="X17" s="2"/>
      <c r="Y17" s="120">
        <v>426700</v>
      </c>
      <c r="Z17" s="74"/>
      <c r="AA17" s="63">
        <f t="shared" si="3"/>
        <v>426700</v>
      </c>
      <c r="AB17" s="131"/>
    </row>
    <row r="18" spans="1:28" ht="17.399999999999999">
      <c r="A18" s="42" t="s">
        <v>43</v>
      </c>
      <c r="B18" s="24">
        <v>421300</v>
      </c>
      <c r="C18" s="14">
        <f t="shared" ref="C18" si="6">B18*100/119</f>
        <v>354033.61344537814</v>
      </c>
      <c r="D18" s="43">
        <v>16</v>
      </c>
      <c r="E18" s="14">
        <f t="shared" ref="E18" si="7">C18*0.84</f>
        <v>297388.23529411765</v>
      </c>
      <c r="F18" s="84"/>
      <c r="G18" s="42" t="s">
        <v>43</v>
      </c>
      <c r="H18" s="12">
        <f>C18</f>
        <v>354033.61344537814</v>
      </c>
      <c r="I18" s="15">
        <v>20</v>
      </c>
      <c r="J18" s="16">
        <f t="shared" ref="J18" si="8">H18+(H18*I18/100)</f>
        <v>424840.33613445377</v>
      </c>
      <c r="K18" s="22">
        <v>424850</v>
      </c>
      <c r="L18" s="108"/>
      <c r="M18" s="42" t="s">
        <v>43</v>
      </c>
      <c r="N18" s="12">
        <f>C18</f>
        <v>354033.61344537814</v>
      </c>
      <c r="O18" s="15">
        <v>22</v>
      </c>
      <c r="P18" s="16">
        <f t="shared" ref="P18" si="9">N18+(N18*O18/100)</f>
        <v>431921.00840336131</v>
      </c>
      <c r="Q18" s="22">
        <v>431950</v>
      </c>
      <c r="R18" s="108"/>
      <c r="S18" s="42" t="s">
        <v>43</v>
      </c>
      <c r="T18" s="12">
        <f t="shared" si="2"/>
        <v>354033.61344537814</v>
      </c>
      <c r="U18" s="15">
        <v>7.7</v>
      </c>
      <c r="V18" s="16">
        <f t="shared" ref="V18" si="10">T18+(T18*U18/100)</f>
        <v>381294.20168067224</v>
      </c>
      <c r="W18" s="22">
        <v>381300</v>
      </c>
      <c r="X18" s="2"/>
      <c r="Y18" s="120">
        <v>421300</v>
      </c>
      <c r="Z18" s="74"/>
      <c r="AA18" s="63">
        <f t="shared" si="3"/>
        <v>421300</v>
      </c>
      <c r="AB18" s="131"/>
    </row>
    <row r="19" spans="1:28" ht="17.399999999999999">
      <c r="A19" s="52" t="s">
        <v>62</v>
      </c>
      <c r="B19" s="24">
        <v>426700</v>
      </c>
      <c r="C19" s="14">
        <f>B19*100/119</f>
        <v>358571.42857142858</v>
      </c>
      <c r="D19" s="43">
        <v>16</v>
      </c>
      <c r="E19" s="14">
        <f>C19*0.84</f>
        <v>301200</v>
      </c>
      <c r="F19" s="84"/>
      <c r="G19" s="52" t="s">
        <v>62</v>
      </c>
      <c r="H19" s="12">
        <f t="shared" ref="H19" si="11">C19</f>
        <v>358571.42857142858</v>
      </c>
      <c r="I19" s="15">
        <v>20</v>
      </c>
      <c r="J19" s="16">
        <f>H19+(H19*I19/100)</f>
        <v>430285.71428571432</v>
      </c>
      <c r="K19" s="12">
        <v>430300</v>
      </c>
      <c r="L19" s="109"/>
      <c r="M19" s="52" t="s">
        <v>62</v>
      </c>
      <c r="N19" s="12">
        <f t="shared" ref="N19" si="12">C19</f>
        <v>358571.42857142858</v>
      </c>
      <c r="O19" s="15">
        <v>22</v>
      </c>
      <c r="P19" s="16">
        <f>N19+(N19*O19/100)</f>
        <v>437457.14285714284</v>
      </c>
      <c r="Q19" s="12">
        <v>4237500</v>
      </c>
      <c r="R19" s="109"/>
      <c r="S19" s="52" t="s">
        <v>62</v>
      </c>
      <c r="T19" s="12">
        <f t="shared" si="2"/>
        <v>358571.42857142858</v>
      </c>
      <c r="U19" s="15">
        <v>7.7</v>
      </c>
      <c r="V19" s="16">
        <f>T19+(T19*U19/100)</f>
        <v>386181.42857142858</v>
      </c>
      <c r="W19" s="12">
        <v>386200</v>
      </c>
      <c r="X19" s="2"/>
      <c r="Y19" s="120">
        <v>426700</v>
      </c>
      <c r="Z19" s="74"/>
      <c r="AA19" s="63">
        <f t="shared" si="3"/>
        <v>426700</v>
      </c>
      <c r="AB19" s="131"/>
    </row>
    <row r="20" spans="1:28" ht="17.399999999999999">
      <c r="A20" s="42" t="s">
        <v>93</v>
      </c>
      <c r="B20" s="24">
        <v>434900</v>
      </c>
      <c r="C20" s="14">
        <f t="shared" ref="C20:C23" si="13">B20*100/119</f>
        <v>365462.18487394956</v>
      </c>
      <c r="D20" s="43">
        <v>16</v>
      </c>
      <c r="E20" s="14">
        <f t="shared" ref="E20:E23" si="14">C20*0.84</f>
        <v>306988.23529411759</v>
      </c>
      <c r="F20" s="84"/>
      <c r="G20" s="42" t="s">
        <v>31</v>
      </c>
      <c r="H20" s="12">
        <f>C20</f>
        <v>365462.18487394956</v>
      </c>
      <c r="I20" s="15">
        <v>20</v>
      </c>
      <c r="J20" s="16">
        <f t="shared" ref="J20:J23" si="15">H20+(H20*I20/100)</f>
        <v>438554.62184873945</v>
      </c>
      <c r="K20" s="22">
        <v>438600</v>
      </c>
      <c r="L20" s="108"/>
      <c r="M20" s="42" t="s">
        <v>31</v>
      </c>
      <c r="N20" s="12">
        <f>C20</f>
        <v>365462.18487394956</v>
      </c>
      <c r="O20" s="15">
        <v>22</v>
      </c>
      <c r="P20" s="16">
        <f t="shared" ref="P20:P23" si="16">N20+(N20*O20/100)</f>
        <v>445863.86554621847</v>
      </c>
      <c r="Q20" s="22">
        <v>445900</v>
      </c>
      <c r="R20" s="108"/>
      <c r="S20" s="42" t="s">
        <v>31</v>
      </c>
      <c r="T20" s="12">
        <f t="shared" si="2"/>
        <v>365462.18487394956</v>
      </c>
      <c r="U20" s="15">
        <v>7.7</v>
      </c>
      <c r="V20" s="16">
        <f t="shared" ref="V20" si="17">T20+(T20*U20/100)</f>
        <v>393602.77310924366</v>
      </c>
      <c r="W20" s="22">
        <v>393650</v>
      </c>
      <c r="X20" s="2"/>
      <c r="Y20" s="120">
        <v>425450</v>
      </c>
      <c r="Z20" s="74"/>
      <c r="AA20" s="63">
        <f t="shared" si="3"/>
        <v>425450</v>
      </c>
      <c r="AB20" s="131"/>
    </row>
    <row r="21" spans="1:28" ht="17.399999999999999">
      <c r="A21" s="52" t="s">
        <v>32</v>
      </c>
      <c r="B21" s="24">
        <v>440150</v>
      </c>
      <c r="C21" s="14">
        <f t="shared" si="13"/>
        <v>369873.94957983191</v>
      </c>
      <c r="D21" s="43">
        <v>16</v>
      </c>
      <c r="E21" s="14">
        <f t="shared" si="14"/>
        <v>310694.1176470588</v>
      </c>
      <c r="F21" s="84"/>
      <c r="G21" s="52" t="s">
        <v>32</v>
      </c>
      <c r="H21" s="12">
        <f t="shared" ref="H21:H23" si="18">C21</f>
        <v>369873.94957983191</v>
      </c>
      <c r="I21" s="15">
        <v>20</v>
      </c>
      <c r="J21" s="16">
        <f t="shared" si="15"/>
        <v>443848.73949579831</v>
      </c>
      <c r="K21" s="12">
        <v>443850</v>
      </c>
      <c r="L21" s="109"/>
      <c r="M21" s="52" t="s">
        <v>32</v>
      </c>
      <c r="N21" s="12">
        <f t="shared" ref="N21:N23" si="19">C21</f>
        <v>369873.94957983191</v>
      </c>
      <c r="O21" s="15">
        <v>22</v>
      </c>
      <c r="P21" s="16">
        <f t="shared" si="16"/>
        <v>451246.21848739492</v>
      </c>
      <c r="Q21" s="12">
        <v>451250</v>
      </c>
      <c r="R21" s="109"/>
      <c r="S21" s="52" t="s">
        <v>32</v>
      </c>
      <c r="T21" s="12">
        <f t="shared" si="2"/>
        <v>369873.94957983191</v>
      </c>
      <c r="U21" s="15">
        <v>7.7</v>
      </c>
      <c r="V21" s="16">
        <f t="shared" ref="V21" si="20">T21+(T21*U21/100)</f>
        <v>398354.24369747896</v>
      </c>
      <c r="W21" s="12">
        <v>398400</v>
      </c>
      <c r="X21" s="2"/>
      <c r="Y21" s="120">
        <v>440150</v>
      </c>
      <c r="Z21" s="74"/>
      <c r="AA21" s="63">
        <f t="shared" si="3"/>
        <v>440150</v>
      </c>
      <c r="AB21" s="131"/>
    </row>
    <row r="22" spans="1:28" ht="17.399999999999999">
      <c r="A22" s="52" t="s">
        <v>63</v>
      </c>
      <c r="B22" s="24">
        <v>445550</v>
      </c>
      <c r="C22" s="14">
        <f>B22*100/119</f>
        <v>374411.76470588235</v>
      </c>
      <c r="D22" s="43">
        <v>16</v>
      </c>
      <c r="E22" s="14">
        <f>C22*0.84</f>
        <v>314505.88235294115</v>
      </c>
      <c r="F22" s="84"/>
      <c r="G22" s="52" t="s">
        <v>65</v>
      </c>
      <c r="H22" s="12">
        <f t="shared" si="18"/>
        <v>374411.76470588235</v>
      </c>
      <c r="I22" s="15">
        <v>20</v>
      </c>
      <c r="J22" s="16">
        <f>H22+(H22*I22/100)</f>
        <v>449294.1176470588</v>
      </c>
      <c r="K22" s="12">
        <v>449300</v>
      </c>
      <c r="L22" s="109"/>
      <c r="M22" s="52" t="s">
        <v>65</v>
      </c>
      <c r="N22" s="12">
        <f t="shared" si="19"/>
        <v>374411.76470588235</v>
      </c>
      <c r="O22" s="15">
        <v>22</v>
      </c>
      <c r="P22" s="16">
        <f>N22+(N22*O22/100)</f>
        <v>456782.3529411765</v>
      </c>
      <c r="Q22" s="12">
        <v>456800</v>
      </c>
      <c r="R22" s="109"/>
      <c r="S22" s="52" t="s">
        <v>65</v>
      </c>
      <c r="T22" s="12">
        <f t="shared" si="2"/>
        <v>374411.76470588235</v>
      </c>
      <c r="U22" s="15">
        <v>7.7</v>
      </c>
      <c r="V22" s="16">
        <f>T22+(T22*U22/100)</f>
        <v>403241.4705882353</v>
      </c>
      <c r="W22" s="12">
        <v>403250</v>
      </c>
      <c r="X22" s="2"/>
      <c r="Y22" s="120">
        <v>445550</v>
      </c>
      <c r="Z22" s="74"/>
      <c r="AA22" s="63">
        <f t="shared" si="3"/>
        <v>445550</v>
      </c>
      <c r="AB22" s="131"/>
    </row>
    <row r="23" spans="1:28" ht="17.399999999999999">
      <c r="A23" s="52" t="s">
        <v>33</v>
      </c>
      <c r="B23" s="24">
        <v>467150</v>
      </c>
      <c r="C23" s="14">
        <f t="shared" si="13"/>
        <v>392563.02521008404</v>
      </c>
      <c r="D23" s="43">
        <v>16</v>
      </c>
      <c r="E23" s="14">
        <f t="shared" si="14"/>
        <v>329752.9411764706</v>
      </c>
      <c r="F23" s="84"/>
      <c r="G23" s="52" t="s">
        <v>33</v>
      </c>
      <c r="H23" s="12">
        <f t="shared" si="18"/>
        <v>392563.02521008404</v>
      </c>
      <c r="I23" s="15">
        <v>20</v>
      </c>
      <c r="J23" s="16">
        <f t="shared" si="15"/>
        <v>471075.63025210088</v>
      </c>
      <c r="K23" s="12">
        <v>471100</v>
      </c>
      <c r="L23" s="109"/>
      <c r="M23" s="52" t="s">
        <v>33</v>
      </c>
      <c r="N23" s="12">
        <f t="shared" si="19"/>
        <v>392563.02521008404</v>
      </c>
      <c r="O23" s="15">
        <v>22</v>
      </c>
      <c r="P23" s="16">
        <f t="shared" si="16"/>
        <v>478926.89075630251</v>
      </c>
      <c r="Q23" s="12">
        <v>478950</v>
      </c>
      <c r="R23" s="109"/>
      <c r="S23" s="52" t="s">
        <v>33</v>
      </c>
      <c r="T23" s="12">
        <f t="shared" si="2"/>
        <v>392563.02521008404</v>
      </c>
      <c r="U23" s="15">
        <v>7.7</v>
      </c>
      <c r="V23" s="16">
        <f t="shared" ref="V23" si="21">T23+(T23*U23/100)</f>
        <v>422790.37815126049</v>
      </c>
      <c r="W23" s="12">
        <v>422800</v>
      </c>
      <c r="X23" s="2"/>
      <c r="Y23" s="120">
        <v>467150</v>
      </c>
      <c r="Z23" s="74"/>
      <c r="AA23" s="63">
        <f t="shared" si="3"/>
        <v>467150</v>
      </c>
      <c r="AB23" s="131"/>
    </row>
    <row r="24" spans="1:28" ht="17.399999999999999">
      <c r="A24" s="52" t="s">
        <v>64</v>
      </c>
      <c r="B24" s="24">
        <v>472500</v>
      </c>
      <c r="C24" s="14">
        <f>B24*100/119</f>
        <v>397058.82352941175</v>
      </c>
      <c r="D24" s="43">
        <v>16</v>
      </c>
      <c r="E24" s="14">
        <f>C24*0.84</f>
        <v>333529.41176470584</v>
      </c>
      <c r="F24" s="84"/>
      <c r="G24" s="52" t="s">
        <v>64</v>
      </c>
      <c r="H24" s="12">
        <f t="shared" ref="H24" si="22">C24</f>
        <v>397058.82352941175</v>
      </c>
      <c r="I24" s="15">
        <v>20</v>
      </c>
      <c r="J24" s="16">
        <f>H24+(H24*I24/100)</f>
        <v>476470.5882352941</v>
      </c>
      <c r="K24" s="12">
        <v>476500</v>
      </c>
      <c r="L24" s="109"/>
      <c r="M24" s="52" t="s">
        <v>64</v>
      </c>
      <c r="N24" s="12">
        <f t="shared" ref="N24" si="23">C24</f>
        <v>397058.82352941175</v>
      </c>
      <c r="O24" s="15">
        <v>22</v>
      </c>
      <c r="P24" s="16">
        <f>N24+(N24*O24/100)</f>
        <v>484411.76470588235</v>
      </c>
      <c r="Q24" s="12">
        <v>484450</v>
      </c>
      <c r="R24" s="109"/>
      <c r="S24" s="52" t="s">
        <v>64</v>
      </c>
      <c r="T24" s="12">
        <f t="shared" si="2"/>
        <v>397058.82352941175</v>
      </c>
      <c r="U24" s="15">
        <v>7.7</v>
      </c>
      <c r="V24" s="16">
        <f>T24+(T24*U24/100)</f>
        <v>427632.35294117645</v>
      </c>
      <c r="W24" s="12">
        <v>427650</v>
      </c>
      <c r="X24" s="2"/>
      <c r="Y24" s="120">
        <v>472500</v>
      </c>
      <c r="Z24" s="74"/>
      <c r="AA24" s="63">
        <f t="shared" si="3"/>
        <v>472500</v>
      </c>
      <c r="AB24" s="131"/>
    </row>
    <row r="25" spans="1:28" ht="17.399999999999999">
      <c r="A25" s="52" t="s">
        <v>42</v>
      </c>
      <c r="B25" s="24">
        <v>473950</v>
      </c>
      <c r="C25" s="14">
        <f t="shared" ref="C25" si="24">B25*100/119</f>
        <v>398277.31092436973</v>
      </c>
      <c r="D25" s="43">
        <v>16</v>
      </c>
      <c r="E25" s="14">
        <f t="shared" ref="E25" si="25">C25*0.84</f>
        <v>334552.94117647054</v>
      </c>
      <c r="F25" s="84"/>
      <c r="G25" s="52" t="s">
        <v>42</v>
      </c>
      <c r="H25" s="12">
        <f t="shared" ref="H25" si="26">C25</f>
        <v>398277.31092436973</v>
      </c>
      <c r="I25" s="15">
        <v>20</v>
      </c>
      <c r="J25" s="16">
        <f t="shared" ref="J25" si="27">H25+(H25*I25/100)</f>
        <v>477932.77310924366</v>
      </c>
      <c r="K25" s="12">
        <v>477950</v>
      </c>
      <c r="L25" s="109"/>
      <c r="M25" s="52" t="s">
        <v>42</v>
      </c>
      <c r="N25" s="12">
        <f t="shared" ref="N25" si="28">C25</f>
        <v>398277.31092436973</v>
      </c>
      <c r="O25" s="15">
        <v>22</v>
      </c>
      <c r="P25" s="16">
        <f t="shared" ref="P25" si="29">N25+(N25*O25/100)</f>
        <v>485898.31932773109</v>
      </c>
      <c r="Q25" s="12">
        <v>485900</v>
      </c>
      <c r="R25" s="109"/>
      <c r="S25" s="52" t="s">
        <v>42</v>
      </c>
      <c r="T25" s="12">
        <f t="shared" si="2"/>
        <v>398277.31092436973</v>
      </c>
      <c r="U25" s="15">
        <v>7.7</v>
      </c>
      <c r="V25" s="16">
        <f t="shared" ref="V25" si="30">T25+(T25*U25/100)</f>
        <v>428944.66386554617</v>
      </c>
      <c r="W25" s="12">
        <v>428950</v>
      </c>
      <c r="X25" s="2"/>
      <c r="Y25" s="120">
        <v>473950</v>
      </c>
      <c r="Z25" s="74"/>
      <c r="AA25" s="63">
        <f t="shared" si="3"/>
        <v>473950</v>
      </c>
      <c r="AB25" s="131"/>
    </row>
    <row r="26" spans="1:28" ht="17.399999999999999">
      <c r="A26" s="38"/>
      <c r="B26" s="38"/>
      <c r="C26" s="38"/>
      <c r="D26" s="38"/>
      <c r="E26" s="38"/>
      <c r="F26" s="84"/>
      <c r="G26" s="97"/>
      <c r="H26" s="85"/>
      <c r="I26" s="86"/>
      <c r="J26" s="83"/>
      <c r="K26" s="85"/>
      <c r="L26" s="85"/>
      <c r="M26" s="97"/>
      <c r="N26" s="85"/>
      <c r="O26" s="86"/>
      <c r="P26" s="83"/>
      <c r="Q26" s="85"/>
      <c r="R26" s="85"/>
      <c r="S26" s="97"/>
      <c r="T26" s="85"/>
      <c r="U26" s="86"/>
      <c r="V26" s="83"/>
      <c r="W26" s="85"/>
      <c r="X26" s="2"/>
      <c r="Y26" s="60"/>
      <c r="Z26" s="76"/>
      <c r="AA26" s="60"/>
      <c r="AB26" s="60"/>
    </row>
    <row r="27" spans="1:28" ht="17.399999999999999">
      <c r="A27" s="38"/>
      <c r="B27" s="38"/>
      <c r="C27" s="38"/>
      <c r="D27" s="38"/>
      <c r="E27" s="38"/>
      <c r="F27" s="84"/>
      <c r="G27" s="97"/>
      <c r="H27" s="85"/>
      <c r="I27" s="86"/>
      <c r="J27" s="83"/>
      <c r="K27" s="85"/>
      <c r="L27" s="85"/>
      <c r="M27" s="97"/>
      <c r="N27" s="85"/>
      <c r="O27" s="86"/>
      <c r="P27" s="83"/>
      <c r="Q27" s="85"/>
      <c r="R27" s="85"/>
      <c r="S27" s="97"/>
      <c r="T27" s="85"/>
      <c r="U27" s="86"/>
      <c r="V27" s="83"/>
      <c r="W27" s="85"/>
      <c r="X27" s="2"/>
      <c r="Y27" s="60"/>
      <c r="Z27" s="76"/>
      <c r="AA27" s="60"/>
      <c r="AB27" s="60"/>
    </row>
    <row r="28" spans="1:28" ht="17.25" customHeight="1">
      <c r="A28" s="156" t="s">
        <v>16</v>
      </c>
      <c r="B28" s="157"/>
      <c r="C28" s="157"/>
      <c r="D28" s="157"/>
      <c r="E28" s="158"/>
      <c r="F28" s="96"/>
      <c r="G28" s="156" t="s">
        <v>16</v>
      </c>
      <c r="H28" s="157"/>
      <c r="I28" s="157"/>
      <c r="J28" s="157"/>
      <c r="K28" s="158"/>
      <c r="L28" s="96"/>
      <c r="M28" s="156" t="s">
        <v>16</v>
      </c>
      <c r="N28" s="157"/>
      <c r="O28" s="157"/>
      <c r="P28" s="157"/>
      <c r="Q28" s="158"/>
      <c r="R28" s="96"/>
      <c r="S28" s="156" t="s">
        <v>16</v>
      </c>
      <c r="T28" s="157"/>
      <c r="U28" s="157"/>
      <c r="V28" s="157"/>
      <c r="W28" s="158"/>
      <c r="X28" s="2"/>
      <c r="Y28" s="60"/>
      <c r="Z28" s="76"/>
      <c r="AA28" s="60"/>
      <c r="AB28" s="60"/>
    </row>
    <row r="29" spans="1:28" ht="17.25" customHeight="1">
      <c r="A29" s="25"/>
      <c r="B29" s="25"/>
      <c r="C29" s="25"/>
      <c r="D29" s="25"/>
      <c r="E29" s="25"/>
      <c r="F29" s="46"/>
      <c r="G29" s="26"/>
      <c r="H29" s="27"/>
      <c r="I29" s="7"/>
      <c r="J29" s="8"/>
      <c r="K29" s="28"/>
      <c r="L29" s="106"/>
      <c r="M29" s="26"/>
      <c r="N29" s="27"/>
      <c r="O29" s="7"/>
      <c r="P29" s="8"/>
      <c r="Q29" s="28"/>
      <c r="R29" s="106"/>
      <c r="S29" s="26"/>
      <c r="T29" s="27"/>
      <c r="U29" s="7"/>
      <c r="V29" s="8"/>
      <c r="W29" s="28"/>
      <c r="X29" s="2"/>
      <c r="Y29" s="60"/>
      <c r="Z29" s="76"/>
      <c r="AA29" s="60"/>
      <c r="AB29" s="60"/>
    </row>
    <row r="30" spans="1:28" ht="17.399999999999999">
      <c r="A30" s="42" t="s">
        <v>1</v>
      </c>
      <c r="B30" s="43" t="s">
        <v>7</v>
      </c>
      <c r="C30" s="43" t="s">
        <v>2</v>
      </c>
      <c r="D30" s="43" t="s">
        <v>6</v>
      </c>
      <c r="E30" s="43" t="s">
        <v>3</v>
      </c>
      <c r="F30" s="87"/>
      <c r="G30" s="33" t="s">
        <v>1</v>
      </c>
      <c r="H30" s="11" t="s">
        <v>2</v>
      </c>
      <c r="I30" s="11" t="s">
        <v>21</v>
      </c>
      <c r="J30" s="11" t="s">
        <v>12</v>
      </c>
      <c r="K30" s="11" t="s">
        <v>13</v>
      </c>
      <c r="L30" s="107"/>
      <c r="M30" s="33" t="s">
        <v>1</v>
      </c>
      <c r="N30" s="11" t="s">
        <v>2</v>
      </c>
      <c r="O30" s="11" t="s">
        <v>21</v>
      </c>
      <c r="P30" s="11" t="s">
        <v>12</v>
      </c>
      <c r="Q30" s="11" t="s">
        <v>13</v>
      </c>
      <c r="R30" s="107"/>
      <c r="S30" s="33" t="s">
        <v>1</v>
      </c>
      <c r="T30" s="11" t="s">
        <v>2</v>
      </c>
      <c r="U30" s="11" t="s">
        <v>21</v>
      </c>
      <c r="V30" s="11" t="s">
        <v>12</v>
      </c>
      <c r="W30" s="11" t="s">
        <v>13</v>
      </c>
      <c r="X30" s="2"/>
      <c r="Y30" s="72" t="s">
        <v>71</v>
      </c>
      <c r="Z30" s="73" t="s">
        <v>24</v>
      </c>
      <c r="AA30" s="72" t="s">
        <v>80</v>
      </c>
      <c r="AB30" s="72" t="s">
        <v>81</v>
      </c>
    </row>
    <row r="31" spans="1:28" ht="17.399999999999999">
      <c r="A31" s="52" t="s">
        <v>32</v>
      </c>
      <c r="B31" s="24">
        <v>525500</v>
      </c>
      <c r="C31" s="14">
        <f t="shared" ref="C31" si="31">B31*100/119</f>
        <v>441596.63865546219</v>
      </c>
      <c r="D31" s="43">
        <v>16</v>
      </c>
      <c r="E31" s="14">
        <f t="shared" ref="E31" si="32">C31*0.84</f>
        <v>370941.17647058819</v>
      </c>
      <c r="F31" s="84"/>
      <c r="G31" s="52" t="s">
        <v>32</v>
      </c>
      <c r="H31" s="12">
        <f t="shared" ref="H31:H35" si="33">C31</f>
        <v>441596.63865546219</v>
      </c>
      <c r="I31" s="15">
        <v>20</v>
      </c>
      <c r="J31" s="16">
        <f t="shared" ref="J31" si="34">H31+(H31*I31/100)</f>
        <v>529915.96638655465</v>
      </c>
      <c r="K31" s="12">
        <v>529950</v>
      </c>
      <c r="L31" s="109"/>
      <c r="M31" s="52" t="s">
        <v>32</v>
      </c>
      <c r="N31" s="12">
        <f t="shared" ref="N31:N35" si="35">C31</f>
        <v>441596.63865546219</v>
      </c>
      <c r="O31" s="15">
        <v>22</v>
      </c>
      <c r="P31" s="16">
        <f t="shared" ref="P31" si="36">N31+(N31*O31/100)</f>
        <v>538747.89915966382</v>
      </c>
      <c r="Q31" s="12">
        <v>538750</v>
      </c>
      <c r="R31" s="109"/>
      <c r="S31" s="52" t="s">
        <v>32</v>
      </c>
      <c r="T31" s="12">
        <f>C31</f>
        <v>441596.63865546219</v>
      </c>
      <c r="U31" s="15">
        <v>7.7</v>
      </c>
      <c r="V31" s="16">
        <f t="shared" ref="V31" si="37">T31+(T31*U31/100)</f>
        <v>475599.57983193279</v>
      </c>
      <c r="W31" s="12">
        <v>475600</v>
      </c>
      <c r="Y31" s="120">
        <v>525500</v>
      </c>
      <c r="Z31" s="74"/>
      <c r="AA31" s="63">
        <f t="shared" ref="AA31:AA35" si="38">Y31+(Y31*Z31)</f>
        <v>525500</v>
      </c>
      <c r="AB31" s="131"/>
    </row>
    <row r="32" spans="1:28" ht="16.8">
      <c r="A32" s="52" t="s">
        <v>63</v>
      </c>
      <c r="B32" s="24">
        <v>531000</v>
      </c>
      <c r="C32" s="14">
        <f>B32*100/119</f>
        <v>446218.48739495798</v>
      </c>
      <c r="D32" s="43">
        <v>16</v>
      </c>
      <c r="E32" s="14">
        <f>C32*0.84</f>
        <v>374823.5294117647</v>
      </c>
      <c r="F32" s="84"/>
      <c r="G32" s="52" t="s">
        <v>65</v>
      </c>
      <c r="H32" s="12">
        <f t="shared" si="33"/>
        <v>446218.48739495798</v>
      </c>
      <c r="I32" s="15">
        <v>20</v>
      </c>
      <c r="J32" s="16">
        <f>H32+(H32*I32/100)</f>
        <v>535462.18487394962</v>
      </c>
      <c r="K32" s="12">
        <v>535500</v>
      </c>
      <c r="L32" s="109"/>
      <c r="M32" s="52" t="s">
        <v>65</v>
      </c>
      <c r="N32" s="12">
        <f t="shared" si="35"/>
        <v>446218.48739495798</v>
      </c>
      <c r="O32" s="15">
        <v>22</v>
      </c>
      <c r="P32" s="16">
        <f>N32+(N32*O32/100)</f>
        <v>544386.55462184874</v>
      </c>
      <c r="Q32" s="12">
        <v>544400</v>
      </c>
      <c r="R32" s="109"/>
      <c r="S32" s="52" t="s">
        <v>65</v>
      </c>
      <c r="T32" s="12">
        <f>C32</f>
        <v>446218.48739495798</v>
      </c>
      <c r="U32" s="15">
        <v>7.7</v>
      </c>
      <c r="V32" s="16">
        <f>T32+(T32*U32/100)</f>
        <v>480577.31092436973</v>
      </c>
      <c r="W32" s="12">
        <v>480600</v>
      </c>
      <c r="Y32" s="120">
        <v>531000</v>
      </c>
      <c r="Z32" s="74"/>
      <c r="AA32" s="63">
        <f t="shared" si="38"/>
        <v>531000</v>
      </c>
      <c r="AB32" s="131"/>
    </row>
    <row r="33" spans="1:28" ht="16.8">
      <c r="A33" s="52" t="s">
        <v>33</v>
      </c>
      <c r="B33" s="24">
        <v>536500</v>
      </c>
      <c r="C33" s="14">
        <f t="shared" ref="C33" si="39">B33*100/119</f>
        <v>450840.33613445377</v>
      </c>
      <c r="D33" s="43">
        <v>16</v>
      </c>
      <c r="E33" s="14">
        <f t="shared" ref="E33" si="40">C33*0.84</f>
        <v>378705.88235294115</v>
      </c>
      <c r="F33" s="84"/>
      <c r="G33" s="52" t="s">
        <v>33</v>
      </c>
      <c r="H33" s="12">
        <f t="shared" si="33"/>
        <v>450840.33613445377</v>
      </c>
      <c r="I33" s="15">
        <v>20</v>
      </c>
      <c r="J33" s="16">
        <f t="shared" ref="J33" si="41">H33+(H33*I33/100)</f>
        <v>541008.40336134448</v>
      </c>
      <c r="K33" s="12">
        <v>541050</v>
      </c>
      <c r="L33" s="109"/>
      <c r="M33" s="52" t="s">
        <v>33</v>
      </c>
      <c r="N33" s="12">
        <f t="shared" si="35"/>
        <v>450840.33613445377</v>
      </c>
      <c r="O33" s="15">
        <v>22</v>
      </c>
      <c r="P33" s="16">
        <f t="shared" ref="P33" si="42">N33+(N33*O33/100)</f>
        <v>550025.21008403355</v>
      </c>
      <c r="Q33" s="12">
        <v>550050</v>
      </c>
      <c r="R33" s="109"/>
      <c r="S33" s="52" t="s">
        <v>33</v>
      </c>
      <c r="T33" s="12">
        <f>C33</f>
        <v>450840.33613445377</v>
      </c>
      <c r="U33" s="15">
        <v>7.7</v>
      </c>
      <c r="V33" s="16">
        <f t="shared" ref="V33" si="43">T33+(T33*U33/100)</f>
        <v>485555.04201680672</v>
      </c>
      <c r="W33" s="12">
        <v>485600</v>
      </c>
      <c r="Y33" s="120">
        <v>536500</v>
      </c>
      <c r="Z33" s="74"/>
      <c r="AA33" s="63">
        <f t="shared" si="38"/>
        <v>536500</v>
      </c>
      <c r="AB33" s="131"/>
    </row>
    <row r="34" spans="1:28" ht="16.8">
      <c r="A34" s="52" t="s">
        <v>64</v>
      </c>
      <c r="B34" s="24">
        <v>542000</v>
      </c>
      <c r="C34" s="14">
        <f>B34*100/119</f>
        <v>455462.18487394956</v>
      </c>
      <c r="D34" s="43">
        <v>16</v>
      </c>
      <c r="E34" s="14">
        <f>C34*0.84</f>
        <v>382588.23529411759</v>
      </c>
      <c r="F34" s="84"/>
      <c r="G34" s="52" t="s">
        <v>64</v>
      </c>
      <c r="H34" s="12">
        <f t="shared" si="33"/>
        <v>455462.18487394956</v>
      </c>
      <c r="I34" s="15">
        <v>20</v>
      </c>
      <c r="J34" s="16">
        <f>H34+(H34*I34/100)</f>
        <v>546554.62184873945</v>
      </c>
      <c r="K34" s="12">
        <v>546600</v>
      </c>
      <c r="L34" s="109"/>
      <c r="M34" s="52" t="s">
        <v>64</v>
      </c>
      <c r="N34" s="12">
        <f t="shared" si="35"/>
        <v>455462.18487394956</v>
      </c>
      <c r="O34" s="15">
        <v>22</v>
      </c>
      <c r="P34" s="16">
        <f>N34+(N34*O34/100)</f>
        <v>555663.86554621847</v>
      </c>
      <c r="Q34" s="12">
        <v>555700</v>
      </c>
      <c r="R34" s="109"/>
      <c r="S34" s="52" t="s">
        <v>64</v>
      </c>
      <c r="T34" s="12">
        <f>C34</f>
        <v>455462.18487394956</v>
      </c>
      <c r="U34" s="15">
        <v>7.7</v>
      </c>
      <c r="V34" s="16">
        <f>T34+(T34*U34/100)</f>
        <v>490532.77310924366</v>
      </c>
      <c r="W34" s="12">
        <v>490550</v>
      </c>
      <c r="Y34" s="120">
        <v>542000</v>
      </c>
      <c r="Z34" s="74"/>
      <c r="AA34" s="63">
        <f t="shared" si="38"/>
        <v>542000</v>
      </c>
      <c r="AB34" s="131"/>
    </row>
    <row r="35" spans="1:28" ht="16.8">
      <c r="A35" s="52" t="s">
        <v>42</v>
      </c>
      <c r="B35" s="24">
        <v>542000</v>
      </c>
      <c r="C35" s="14">
        <f t="shared" ref="C35" si="44">B35*100/119</f>
        <v>455462.18487394956</v>
      </c>
      <c r="D35" s="43">
        <v>16</v>
      </c>
      <c r="E35" s="14">
        <f t="shared" ref="E35" si="45">C35*0.84</f>
        <v>382588.23529411759</v>
      </c>
      <c r="F35" s="84"/>
      <c r="G35" s="52" t="s">
        <v>42</v>
      </c>
      <c r="H35" s="12">
        <f t="shared" si="33"/>
        <v>455462.18487394956</v>
      </c>
      <c r="I35" s="15">
        <v>20</v>
      </c>
      <c r="J35" s="16">
        <f t="shared" ref="J35" si="46">H35+(H35*I35/100)</f>
        <v>546554.62184873945</v>
      </c>
      <c r="K35" s="12">
        <v>546600</v>
      </c>
      <c r="L35" s="109"/>
      <c r="M35" s="52" t="s">
        <v>42</v>
      </c>
      <c r="N35" s="12">
        <f t="shared" si="35"/>
        <v>455462.18487394956</v>
      </c>
      <c r="O35" s="15">
        <v>22</v>
      </c>
      <c r="P35" s="16">
        <f t="shared" ref="P35" si="47">N35+(N35*O35/100)</f>
        <v>555663.86554621847</v>
      </c>
      <c r="Q35" s="12">
        <v>555700</v>
      </c>
      <c r="R35" s="109"/>
      <c r="S35" s="52" t="s">
        <v>42</v>
      </c>
      <c r="T35" s="12">
        <f>C35</f>
        <v>455462.18487394956</v>
      </c>
      <c r="U35" s="15">
        <v>7.7</v>
      </c>
      <c r="V35" s="16">
        <f t="shared" ref="V35" si="48">T35+(T35*U35/100)</f>
        <v>490532.77310924366</v>
      </c>
      <c r="W35" s="12">
        <v>490550</v>
      </c>
      <c r="Y35" s="120">
        <v>542000</v>
      </c>
      <c r="Z35" s="74"/>
      <c r="AA35" s="63">
        <f t="shared" si="38"/>
        <v>542000</v>
      </c>
      <c r="AB35" s="131"/>
    </row>
    <row r="36" spans="1:28">
      <c r="Y36" s="60"/>
      <c r="Z36" s="59"/>
      <c r="AA36" s="60"/>
      <c r="AB36" s="60"/>
    </row>
    <row r="37" spans="1:28">
      <c r="Y37" s="60"/>
      <c r="Z37" s="59"/>
      <c r="AA37" s="60"/>
      <c r="AB37" s="60"/>
    </row>
    <row r="38" spans="1:28">
      <c r="B38" s="61"/>
      <c r="Y38" s="60"/>
      <c r="Z38" s="59"/>
      <c r="AA38" s="60"/>
      <c r="AB38" s="60"/>
    </row>
    <row r="39" spans="1:28">
      <c r="Y39" s="60"/>
      <c r="Z39" s="59"/>
      <c r="AA39" s="60"/>
      <c r="AB39" s="60"/>
    </row>
    <row r="40" spans="1:28">
      <c r="Y40" s="60"/>
      <c r="Z40" s="59"/>
      <c r="AA40" s="60"/>
      <c r="AB40" s="60"/>
    </row>
    <row r="41" spans="1:28">
      <c r="Y41" s="60"/>
      <c r="Z41" s="59"/>
      <c r="AA41" s="60"/>
      <c r="AB41" s="60"/>
    </row>
    <row r="42" spans="1:28">
      <c r="Y42" s="60"/>
      <c r="Z42" s="59"/>
      <c r="AA42" s="60"/>
      <c r="AB42" s="60"/>
    </row>
    <row r="43" spans="1:28">
      <c r="Y43" s="60"/>
      <c r="Z43" s="59"/>
      <c r="AA43" s="60"/>
      <c r="AB43" s="60"/>
    </row>
    <row r="44" spans="1:28">
      <c r="Y44" s="60"/>
      <c r="Z44" s="59"/>
      <c r="AA44" s="60"/>
      <c r="AB44" s="60"/>
    </row>
    <row r="45" spans="1:28">
      <c r="Y45" s="60"/>
      <c r="Z45" s="59"/>
      <c r="AA45" s="60"/>
      <c r="AB45" s="60"/>
    </row>
    <row r="46" spans="1:28">
      <c r="Y46" s="60"/>
      <c r="Z46" s="59"/>
      <c r="AA46" s="60"/>
      <c r="AB46" s="60"/>
    </row>
    <row r="47" spans="1:28">
      <c r="Y47" s="60"/>
      <c r="Z47" s="59"/>
      <c r="AA47" s="60"/>
      <c r="AB47" s="60"/>
    </row>
    <row r="48" spans="1:28">
      <c r="Y48" s="60"/>
      <c r="Z48" s="59"/>
      <c r="AA48" s="60"/>
      <c r="AB48" s="60"/>
    </row>
    <row r="49" spans="25:28">
      <c r="Y49" s="60"/>
      <c r="Z49" s="59"/>
      <c r="AA49" s="60"/>
      <c r="AB49" s="60"/>
    </row>
    <row r="50" spans="25:28">
      <c r="Y50" s="60"/>
      <c r="Z50" s="59"/>
      <c r="AA50" s="60"/>
      <c r="AB50" s="60"/>
    </row>
    <row r="51" spans="25:28">
      <c r="Y51" s="60"/>
      <c r="Z51" s="59"/>
      <c r="AA51" s="60"/>
      <c r="AB51" s="60"/>
    </row>
    <row r="52" spans="25:28">
      <c r="Y52" s="60"/>
      <c r="Z52" s="59"/>
      <c r="AA52" s="60"/>
      <c r="AB52" s="60"/>
    </row>
    <row r="53" spans="25:28">
      <c r="Y53" s="60"/>
      <c r="Z53" s="59"/>
      <c r="AA53" s="60"/>
      <c r="AB53" s="60"/>
    </row>
    <row r="54" spans="25:28">
      <c r="Y54" s="60"/>
      <c r="Z54" s="59"/>
      <c r="AA54" s="60"/>
      <c r="AB54" s="60"/>
    </row>
    <row r="55" spans="25:28">
      <c r="Y55" s="60"/>
      <c r="Z55" s="59"/>
      <c r="AA55" s="60"/>
      <c r="AB55" s="60"/>
    </row>
    <row r="56" spans="25:28">
      <c r="Y56" s="60"/>
      <c r="Z56" s="59"/>
      <c r="AA56" s="60"/>
      <c r="AB56" s="60"/>
    </row>
    <row r="57" spans="25:28">
      <c r="Y57" s="60"/>
      <c r="Z57" s="59"/>
      <c r="AA57" s="60"/>
      <c r="AB57" s="60"/>
    </row>
    <row r="58" spans="25:28">
      <c r="Y58" s="60"/>
      <c r="Z58" s="59"/>
      <c r="AA58" s="60"/>
      <c r="AB58" s="60"/>
    </row>
    <row r="59" spans="25:28">
      <c r="Y59" s="60"/>
      <c r="Z59" s="59"/>
      <c r="AA59" s="60"/>
      <c r="AB59" s="60"/>
    </row>
    <row r="60" spans="25:28">
      <c r="Y60" s="60"/>
      <c r="Z60" s="59"/>
      <c r="AA60" s="60"/>
      <c r="AB60" s="60"/>
    </row>
    <row r="61" spans="25:28">
      <c r="Y61" s="60"/>
      <c r="Z61" s="59"/>
      <c r="AA61" s="60"/>
      <c r="AB61" s="60"/>
    </row>
    <row r="62" spans="25:28">
      <c r="Y62" s="60"/>
      <c r="Z62" s="59"/>
      <c r="AA62" s="60"/>
      <c r="AB62" s="60"/>
    </row>
    <row r="63" spans="25:28">
      <c r="Y63" s="60"/>
      <c r="Z63" s="59"/>
      <c r="AA63" s="60"/>
      <c r="AB63" s="60"/>
    </row>
    <row r="64" spans="25:28">
      <c r="Y64" s="60"/>
      <c r="Z64" s="59"/>
      <c r="AA64" s="60"/>
      <c r="AB64" s="60"/>
    </row>
    <row r="65" spans="25:28">
      <c r="Y65" s="60"/>
      <c r="Z65" s="59"/>
      <c r="AA65" s="60"/>
      <c r="AB65" s="60"/>
    </row>
    <row r="66" spans="25:28">
      <c r="Y66" s="60"/>
      <c r="Z66" s="59"/>
      <c r="AA66" s="60"/>
      <c r="AB66" s="60"/>
    </row>
    <row r="67" spans="25:28">
      <c r="Y67" s="58"/>
      <c r="Z67" s="59"/>
      <c r="AA67" s="60"/>
      <c r="AB67" s="60"/>
    </row>
    <row r="68" spans="25:28">
      <c r="Y68" s="55"/>
      <c r="Z68" s="55"/>
      <c r="AA68" s="56"/>
      <c r="AB68" s="55"/>
    </row>
    <row r="69" spans="25:28">
      <c r="Y69" s="60"/>
      <c r="Z69" s="59"/>
      <c r="AA69" s="60"/>
      <c r="AB69" s="60"/>
    </row>
    <row r="70" spans="25:28">
      <c r="Y70" s="60"/>
      <c r="Z70" s="59"/>
      <c r="AA70" s="60"/>
      <c r="AB70" s="60"/>
    </row>
    <row r="71" spans="25:28">
      <c r="Y71" s="60"/>
      <c r="Z71" s="59"/>
      <c r="AA71" s="60"/>
      <c r="AB71" s="60"/>
    </row>
    <row r="72" spans="25:28">
      <c r="Y72" s="60"/>
      <c r="Z72" s="59"/>
      <c r="AA72" s="60"/>
      <c r="AB72" s="60"/>
    </row>
    <row r="73" spans="25:28">
      <c r="Y73" s="60"/>
      <c r="Z73" s="59"/>
      <c r="AA73" s="60"/>
      <c r="AB73" s="60"/>
    </row>
    <row r="74" spans="25:28">
      <c r="Y74" s="60"/>
      <c r="Z74" s="59"/>
      <c r="AA74" s="60"/>
      <c r="AB74" s="60"/>
    </row>
    <row r="75" spans="25:28">
      <c r="Y75" s="55"/>
      <c r="Z75" s="55"/>
      <c r="AA75" s="56"/>
      <c r="AB75" s="55"/>
    </row>
    <row r="76" spans="25:28">
      <c r="Y76" s="60"/>
      <c r="Z76" s="59"/>
      <c r="AA76" s="60"/>
      <c r="AB76" s="60"/>
    </row>
    <row r="77" spans="25:28">
      <c r="Y77" s="68"/>
      <c r="Z77" s="69"/>
      <c r="AA77" s="68"/>
      <c r="AB77" s="68"/>
    </row>
    <row r="78" spans="25:28">
      <c r="Y78" s="68"/>
      <c r="Z78" s="69"/>
      <c r="AA78" s="68"/>
      <c r="AB78" s="68"/>
    </row>
    <row r="79" spans="25:28">
      <c r="Y79" s="68"/>
      <c r="Z79" s="69"/>
      <c r="AA79" s="68"/>
      <c r="AB79" s="68"/>
    </row>
    <row r="80" spans="25:28">
      <c r="Y80" s="68"/>
      <c r="Z80" s="69"/>
      <c r="AA80" s="68"/>
      <c r="AB80" s="68"/>
    </row>
    <row r="81" spans="25:28">
      <c r="Y81" s="60"/>
      <c r="Z81" s="59"/>
      <c r="AA81" s="60"/>
      <c r="AB81" s="60"/>
    </row>
    <row r="82" spans="25:28">
      <c r="Y82" s="60"/>
      <c r="Z82" s="59"/>
      <c r="AA82" s="60"/>
      <c r="AB82" s="60"/>
    </row>
    <row r="83" spans="25:28">
      <c r="Y83" s="60"/>
      <c r="Z83" s="59"/>
      <c r="AA83" s="60"/>
      <c r="AB83" s="60"/>
    </row>
    <row r="84" spans="25:28">
      <c r="Y84" s="60"/>
      <c r="Z84" s="59"/>
      <c r="AA84" s="60"/>
      <c r="AB84" s="60"/>
    </row>
    <row r="85" spans="25:28">
      <c r="Y85" s="60"/>
      <c r="Z85" s="59"/>
      <c r="AA85" s="60"/>
      <c r="AB85" s="60"/>
    </row>
    <row r="86" spans="25:28">
      <c r="Y86" s="60"/>
      <c r="Z86" s="59"/>
      <c r="AA86" s="60"/>
      <c r="AB86" s="60"/>
    </row>
    <row r="87" spans="25:28">
      <c r="Y87" s="60"/>
      <c r="Z87" s="59"/>
      <c r="AA87" s="60"/>
      <c r="AB87" s="60"/>
    </row>
    <row r="88" spans="25:28">
      <c r="Y88" s="60"/>
      <c r="Z88" s="59"/>
      <c r="AA88" s="60"/>
      <c r="AB88" s="60"/>
    </row>
    <row r="89" spans="25:28">
      <c r="Y89" s="60"/>
      <c r="Z89" s="59"/>
      <c r="AA89" s="60"/>
      <c r="AB89" s="60"/>
    </row>
    <row r="90" spans="25:28">
      <c r="Y90" s="60"/>
      <c r="Z90" s="59"/>
      <c r="AA90" s="60"/>
      <c r="AB90" s="60"/>
    </row>
    <row r="91" spans="25:28">
      <c r="Y91" s="60"/>
      <c r="Z91" s="59"/>
      <c r="AA91" s="60"/>
      <c r="AB91" s="60"/>
    </row>
    <row r="92" spans="25:28">
      <c r="Y92" s="60"/>
      <c r="Z92" s="59"/>
      <c r="AA92" s="60"/>
      <c r="AB92" s="60"/>
    </row>
    <row r="93" spans="25:28">
      <c r="Y93" s="60"/>
      <c r="Z93" s="59"/>
      <c r="AA93" s="60"/>
      <c r="AB93" s="60"/>
    </row>
    <row r="94" spans="25:28">
      <c r="Y94" s="60"/>
      <c r="Z94" s="59"/>
      <c r="AA94" s="60"/>
      <c r="AB94" s="60"/>
    </row>
    <row r="95" spans="25:28">
      <c r="Y95" s="58"/>
      <c r="Z95" s="59"/>
      <c r="AA95" s="60"/>
      <c r="AB95" s="60"/>
    </row>
    <row r="96" spans="25:28">
      <c r="Y96" s="58"/>
      <c r="Z96" s="59"/>
      <c r="AA96" s="60"/>
      <c r="AB96" s="60"/>
    </row>
    <row r="97" spans="25:28">
      <c r="Y97" s="58"/>
      <c r="Z97" s="59"/>
      <c r="AA97" s="60"/>
      <c r="AB97" s="60"/>
    </row>
    <row r="98" spans="25:28">
      <c r="Y98" s="58"/>
      <c r="Z98" s="59"/>
      <c r="AA98" s="60"/>
      <c r="AB98" s="60"/>
    </row>
    <row r="99" spans="25:28">
      <c r="Y99" s="58"/>
      <c r="Z99" s="59"/>
      <c r="AA99" s="60"/>
      <c r="AB99" s="60"/>
    </row>
    <row r="100" spans="25:28">
      <c r="Y100" s="58"/>
      <c r="Z100" s="59"/>
      <c r="AA100" s="60"/>
      <c r="AB100" s="60"/>
    </row>
    <row r="101" spans="25:28">
      <c r="Y101" s="58"/>
      <c r="Z101" s="59"/>
      <c r="AA101" s="60"/>
      <c r="AB101" s="60"/>
    </row>
    <row r="102" spans="25:28">
      <c r="Y102" s="58"/>
      <c r="Z102" s="59"/>
      <c r="AA102" s="60"/>
      <c r="AB102" s="60"/>
    </row>
    <row r="103" spans="25:28">
      <c r="Y103" s="58"/>
      <c r="Z103" s="59"/>
      <c r="AA103" s="60"/>
      <c r="AB103" s="60"/>
    </row>
    <row r="104" spans="25:28">
      <c r="Y104" s="58"/>
      <c r="Z104" s="59"/>
      <c r="AA104" s="60"/>
      <c r="AB104" s="60"/>
    </row>
    <row r="105" spans="25:28">
      <c r="Y105" s="58"/>
      <c r="Z105" s="59"/>
      <c r="AA105" s="60"/>
      <c r="AB105" s="60"/>
    </row>
    <row r="106" spans="25:28">
      <c r="Y106" s="58"/>
      <c r="Z106" s="59"/>
      <c r="AA106" s="60"/>
      <c r="AB106" s="60"/>
    </row>
    <row r="107" spans="25:28">
      <c r="Y107" s="58"/>
      <c r="Z107" s="59"/>
      <c r="AA107" s="60"/>
      <c r="AB107" s="60"/>
    </row>
    <row r="108" spans="25:28">
      <c r="Y108" s="58"/>
      <c r="Z108" s="59"/>
      <c r="AA108" s="60"/>
      <c r="AB108" s="60"/>
    </row>
    <row r="109" spans="25:28">
      <c r="Y109" s="55"/>
      <c r="Z109" s="55"/>
      <c r="AA109" s="56"/>
      <c r="AB109" s="55"/>
    </row>
    <row r="110" spans="25:28">
      <c r="Y110" s="60"/>
      <c r="Z110" s="59"/>
      <c r="AA110" s="60"/>
      <c r="AB110" s="60"/>
    </row>
    <row r="111" spans="25:28">
      <c r="Y111" s="55"/>
      <c r="Z111" s="55"/>
      <c r="AA111" s="56"/>
      <c r="AB111" s="55"/>
    </row>
    <row r="112" spans="25:28">
      <c r="Y112" s="60"/>
      <c r="Z112" s="59"/>
      <c r="AA112" s="60"/>
      <c r="AB112" s="60"/>
    </row>
    <row r="113" spans="25:28">
      <c r="Y113" s="60"/>
      <c r="Z113" s="59"/>
      <c r="AA113" s="60"/>
      <c r="AB113" s="60"/>
    </row>
    <row r="114" spans="25:28">
      <c r="Y114" s="60"/>
      <c r="Z114" s="59"/>
      <c r="AA114" s="60"/>
      <c r="AB114" s="60"/>
    </row>
    <row r="115" spans="25:28">
      <c r="Y115" s="60"/>
      <c r="Z115" s="59"/>
      <c r="AA115" s="60"/>
      <c r="AB115" s="60"/>
    </row>
    <row r="116" spans="25:28">
      <c r="Y116" s="60"/>
      <c r="Z116" s="59"/>
      <c r="AA116" s="60"/>
      <c r="AB116" s="60"/>
    </row>
    <row r="117" spans="25:28">
      <c r="Y117" s="60"/>
      <c r="Z117" s="59"/>
      <c r="AA117" s="60"/>
      <c r="AB117" s="60"/>
    </row>
    <row r="118" spans="25:28">
      <c r="Y118" s="60"/>
      <c r="Z118" s="59"/>
      <c r="AA118" s="60"/>
      <c r="AB118" s="60"/>
    </row>
    <row r="119" spans="25:28">
      <c r="Y119" s="60"/>
      <c r="Z119" s="59"/>
      <c r="AA119" s="60"/>
      <c r="AB119" s="60"/>
    </row>
    <row r="120" spans="25:28">
      <c r="Y120" s="60"/>
      <c r="Z120" s="59"/>
      <c r="AA120" s="60"/>
      <c r="AB120" s="60"/>
    </row>
    <row r="121" spans="25:28">
      <c r="Y121" s="60"/>
      <c r="Z121" s="59"/>
      <c r="AA121" s="60"/>
      <c r="AB121" s="60"/>
    </row>
    <row r="122" spans="25:28">
      <c r="Y122" s="60"/>
      <c r="Z122" s="59"/>
      <c r="AA122" s="60"/>
      <c r="AB122" s="60"/>
    </row>
    <row r="123" spans="25:28">
      <c r="Y123" s="60"/>
      <c r="Z123" s="59"/>
      <c r="AA123" s="60"/>
      <c r="AB123" s="60"/>
    </row>
    <row r="124" spans="25:28">
      <c r="Y124" s="60"/>
      <c r="Z124" s="59"/>
      <c r="AA124" s="60"/>
      <c r="AB124" s="60"/>
    </row>
    <row r="125" spans="25:28">
      <c r="Y125" s="60"/>
      <c r="Z125" s="59"/>
      <c r="AA125" s="60"/>
      <c r="AB125" s="60"/>
    </row>
    <row r="126" spans="25:28">
      <c r="Y126" s="60"/>
      <c r="Z126" s="59"/>
      <c r="AA126" s="60"/>
      <c r="AB126" s="60"/>
    </row>
    <row r="127" spans="25:28">
      <c r="Y127" s="60"/>
      <c r="Z127" s="59"/>
      <c r="AA127" s="60"/>
      <c r="AB127" s="60"/>
    </row>
    <row r="128" spans="25:28">
      <c r="Y128" s="60"/>
      <c r="Z128" s="59"/>
      <c r="AA128" s="60"/>
      <c r="AB128" s="60"/>
    </row>
    <row r="129" spans="25:28">
      <c r="Y129" s="60"/>
      <c r="Z129" s="59"/>
      <c r="AA129" s="60"/>
      <c r="AB129" s="60"/>
    </row>
    <row r="130" spans="25:28">
      <c r="Y130" s="60"/>
      <c r="Z130" s="59"/>
      <c r="AA130" s="60"/>
      <c r="AB130" s="60"/>
    </row>
    <row r="131" spans="25:28">
      <c r="Y131" s="68"/>
      <c r="Z131" s="69"/>
      <c r="AA131" s="68"/>
      <c r="AB131" s="68"/>
    </row>
    <row r="132" spans="25:28">
      <c r="Y132" s="60"/>
      <c r="Z132" s="59"/>
      <c r="AA132" s="60"/>
      <c r="AB132" s="60"/>
    </row>
    <row r="133" spans="25:28">
      <c r="Y133" s="68"/>
      <c r="Z133" s="69"/>
      <c r="AA133" s="68"/>
      <c r="AB133" s="68"/>
    </row>
    <row r="134" spans="25:28">
      <c r="Y134" s="60"/>
      <c r="Z134" s="59"/>
      <c r="AA134" s="60"/>
      <c r="AB134" s="60"/>
    </row>
    <row r="135" spans="25:28">
      <c r="Y135" s="60"/>
      <c r="Z135" s="59"/>
      <c r="AA135" s="60"/>
      <c r="AB135" s="60"/>
    </row>
    <row r="136" spans="25:28">
      <c r="Y136" s="60"/>
      <c r="Z136" s="59"/>
      <c r="AA136" s="60"/>
      <c r="AB136" s="60"/>
    </row>
    <row r="137" spans="25:28">
      <c r="Y137" s="60"/>
      <c r="Z137" s="59"/>
      <c r="AA137" s="60"/>
      <c r="AB137" s="60"/>
    </row>
    <row r="138" spans="25:28">
      <c r="Y138" s="60"/>
      <c r="Z138" s="59"/>
      <c r="AA138" s="60"/>
      <c r="AB138" s="60"/>
    </row>
    <row r="139" spans="25:28">
      <c r="Y139" s="60"/>
      <c r="Z139" s="59"/>
      <c r="AA139" s="60"/>
      <c r="AB139" s="60"/>
    </row>
    <row r="140" spans="25:28">
      <c r="Y140" s="60"/>
      <c r="Z140" s="59"/>
      <c r="AA140" s="60"/>
      <c r="AB140" s="60"/>
    </row>
    <row r="141" spans="25:28">
      <c r="Y141" s="60"/>
      <c r="Z141" s="59"/>
      <c r="AA141" s="60"/>
      <c r="AB141" s="60"/>
    </row>
    <row r="142" spans="25:28">
      <c r="Y142" s="55"/>
      <c r="Z142" s="55"/>
      <c r="AA142" s="56"/>
      <c r="AB142" s="55"/>
    </row>
    <row r="143" spans="25:28">
      <c r="Y143" s="60"/>
      <c r="Z143" s="59"/>
      <c r="AA143" s="60"/>
      <c r="AB143" s="60"/>
    </row>
    <row r="144" spans="25:28">
      <c r="Y144" s="60"/>
      <c r="Z144" s="59"/>
      <c r="AA144" s="60"/>
      <c r="AB144" s="60"/>
    </row>
    <row r="145" spans="25:28">
      <c r="Y145" s="60"/>
      <c r="Z145" s="59"/>
      <c r="AA145" s="60"/>
      <c r="AB145" s="60"/>
    </row>
    <row r="146" spans="25:28">
      <c r="Y146" s="68"/>
      <c r="Z146" s="69"/>
      <c r="AA146" s="68"/>
      <c r="AB146" s="68"/>
    </row>
    <row r="147" spans="25:28">
      <c r="Y147" s="60"/>
      <c r="Z147" s="59"/>
      <c r="AA147" s="60"/>
      <c r="AB147" s="60"/>
    </row>
    <row r="148" spans="25:28">
      <c r="Y148" s="68"/>
      <c r="Z148" s="69"/>
      <c r="AA148" s="68"/>
      <c r="AB148" s="68"/>
    </row>
    <row r="149" spans="25:28">
      <c r="Y149" s="60"/>
      <c r="Z149" s="59"/>
      <c r="AA149" s="60"/>
      <c r="AB149" s="60"/>
    </row>
    <row r="150" spans="25:28">
      <c r="Y150" s="68"/>
      <c r="Z150" s="69"/>
      <c r="AA150" s="68"/>
      <c r="AB150" s="68"/>
    </row>
    <row r="151" spans="25:28">
      <c r="Y151" s="60"/>
      <c r="Z151" s="59"/>
      <c r="AA151" s="60"/>
      <c r="AB151" s="60"/>
    </row>
    <row r="152" spans="25:28">
      <c r="Y152" s="60"/>
      <c r="Z152" s="59"/>
      <c r="AA152" s="60"/>
      <c r="AB152" s="60"/>
    </row>
    <row r="153" spans="25:28">
      <c r="Y153" s="60"/>
      <c r="Z153" s="59"/>
      <c r="AA153" s="60"/>
      <c r="AB153" s="60"/>
    </row>
    <row r="154" spans="25:28">
      <c r="Y154" s="60"/>
      <c r="Z154" s="59"/>
      <c r="AA154" s="60"/>
      <c r="AB154" s="60"/>
    </row>
    <row r="155" spans="25:28">
      <c r="Y155" s="60"/>
      <c r="Z155" s="59"/>
      <c r="AA155" s="60"/>
      <c r="AB155" s="60"/>
    </row>
    <row r="156" spans="25:28">
      <c r="Y156" s="60"/>
      <c r="Z156" s="59"/>
      <c r="AA156" s="60"/>
      <c r="AB156" s="60"/>
    </row>
    <row r="157" spans="25:28">
      <c r="Y157" s="60"/>
      <c r="Z157" s="59"/>
      <c r="AA157" s="60"/>
      <c r="AB157" s="60"/>
    </row>
    <row r="158" spans="25:28">
      <c r="Y158" s="60"/>
      <c r="Z158" s="59"/>
      <c r="AA158" s="60"/>
      <c r="AB158" s="60"/>
    </row>
    <row r="159" spans="25:28">
      <c r="Y159" s="60"/>
      <c r="Z159" s="59"/>
      <c r="AA159" s="60"/>
      <c r="AB159" s="60"/>
    </row>
    <row r="160" spans="25:28">
      <c r="Y160" s="60"/>
      <c r="Z160" s="59"/>
      <c r="AA160" s="60"/>
      <c r="AB160" s="60"/>
    </row>
    <row r="161" spans="25:28">
      <c r="Y161" s="60"/>
      <c r="Z161" s="59"/>
      <c r="AA161" s="60"/>
      <c r="AB161" s="60"/>
    </row>
    <row r="162" spans="25:28">
      <c r="Y162" s="60"/>
      <c r="Z162" s="59"/>
      <c r="AA162" s="60"/>
      <c r="AB162" s="60"/>
    </row>
    <row r="163" spans="25:28">
      <c r="Y163" s="60"/>
      <c r="Z163" s="59"/>
      <c r="AA163" s="60"/>
      <c r="AB163" s="60"/>
    </row>
    <row r="164" spans="25:28">
      <c r="Y164" s="60"/>
      <c r="Z164" s="59"/>
      <c r="AA164" s="60"/>
      <c r="AB164" s="60"/>
    </row>
    <row r="165" spans="25:28">
      <c r="Y165" s="60"/>
      <c r="Z165" s="59"/>
      <c r="AA165" s="60"/>
      <c r="AB165" s="60"/>
    </row>
    <row r="166" spans="25:28">
      <c r="Y166" s="60"/>
      <c r="Z166" s="59"/>
      <c r="AA166" s="60"/>
      <c r="AB166" s="60"/>
    </row>
    <row r="167" spans="25:28">
      <c r="Y167" s="60"/>
      <c r="Z167" s="59"/>
      <c r="AA167" s="60"/>
      <c r="AB167" s="60"/>
    </row>
    <row r="168" spans="25:28">
      <c r="Y168" s="60"/>
      <c r="Z168" s="59"/>
      <c r="AA168" s="60"/>
      <c r="AB168" s="60"/>
    </row>
    <row r="169" spans="25:28">
      <c r="Y169" s="60"/>
      <c r="Z169" s="59"/>
      <c r="AA169" s="60"/>
      <c r="AB169" s="60"/>
    </row>
    <row r="170" spans="25:28">
      <c r="Y170" s="55"/>
      <c r="Z170" s="55"/>
      <c r="AA170" s="56"/>
      <c r="AB170" s="55"/>
    </row>
    <row r="171" spans="25:28">
      <c r="Y171" s="60"/>
      <c r="Z171" s="59"/>
      <c r="AA171" s="60"/>
      <c r="AB171" s="60"/>
    </row>
    <row r="172" spans="25:28">
      <c r="Y172" s="60"/>
      <c r="Z172" s="59"/>
      <c r="AA172" s="60"/>
      <c r="AB172" s="60"/>
    </row>
    <row r="173" spans="25:28">
      <c r="Y173" s="60"/>
      <c r="Z173" s="59"/>
      <c r="AA173" s="60"/>
      <c r="AB173" s="60"/>
    </row>
    <row r="174" spans="25:28">
      <c r="Y174" s="60"/>
      <c r="Z174" s="59"/>
      <c r="AA174" s="60"/>
      <c r="AB174" s="60"/>
    </row>
    <row r="175" spans="25:28">
      <c r="Y175" s="60"/>
      <c r="Z175" s="59"/>
      <c r="AA175" s="60"/>
      <c r="AB175" s="60"/>
    </row>
    <row r="176" spans="25:28">
      <c r="Y176" s="60"/>
      <c r="Z176" s="59"/>
      <c r="AA176" s="60"/>
      <c r="AB176" s="60"/>
    </row>
    <row r="177" spans="25:28">
      <c r="Y177" s="60"/>
      <c r="Z177" s="59"/>
      <c r="AA177" s="60"/>
      <c r="AB177" s="60"/>
    </row>
    <row r="178" spans="25:28">
      <c r="Y178" s="60"/>
      <c r="Z178" s="59"/>
      <c r="AA178" s="60"/>
      <c r="AB178" s="60"/>
    </row>
    <row r="179" spans="25:28">
      <c r="Y179" s="60"/>
      <c r="Z179" s="59"/>
      <c r="AA179" s="60"/>
      <c r="AB179" s="60"/>
    </row>
    <row r="180" spans="25:28">
      <c r="Y180" s="60"/>
      <c r="Z180" s="59"/>
      <c r="AA180" s="60"/>
      <c r="AB180" s="60"/>
    </row>
    <row r="181" spans="25:28">
      <c r="Y181" s="60"/>
      <c r="Z181" s="59"/>
      <c r="AA181" s="60"/>
      <c r="AB181" s="60"/>
    </row>
    <row r="182" spans="25:28">
      <c r="Y182" s="60"/>
      <c r="Z182" s="59"/>
      <c r="AA182" s="60"/>
      <c r="AB182" s="60"/>
    </row>
    <row r="183" spans="25:28">
      <c r="Y183" s="60"/>
      <c r="Z183" s="59"/>
      <c r="AA183" s="60"/>
      <c r="AB183" s="60"/>
    </row>
    <row r="184" spans="25:28">
      <c r="Y184" s="55"/>
      <c r="Z184" s="55"/>
      <c r="AA184" s="56"/>
      <c r="AB184" s="55"/>
    </row>
    <row r="185" spans="25:28">
      <c r="Y185" s="60"/>
      <c r="Z185" s="59"/>
      <c r="AA185" s="60"/>
      <c r="AB185" s="60"/>
    </row>
    <row r="186" spans="25:28">
      <c r="Y186" s="60"/>
      <c r="Z186" s="59"/>
      <c r="AA186" s="60"/>
      <c r="AB186" s="60"/>
    </row>
    <row r="187" spans="25:28">
      <c r="Y187" s="60"/>
      <c r="Z187" s="59"/>
      <c r="AA187" s="60"/>
      <c r="AB187" s="60"/>
    </row>
    <row r="188" spans="25:28">
      <c r="Y188" s="60"/>
      <c r="Z188" s="59"/>
      <c r="AA188" s="60"/>
      <c r="AB188" s="60"/>
    </row>
    <row r="189" spans="25:28">
      <c r="Y189" s="60"/>
      <c r="Z189" s="59"/>
      <c r="AA189" s="60"/>
      <c r="AB189" s="60"/>
    </row>
    <row r="190" spans="25:28">
      <c r="Y190" s="60"/>
      <c r="Z190" s="59"/>
      <c r="AA190" s="60"/>
      <c r="AB190" s="60"/>
    </row>
    <row r="191" spans="25:28">
      <c r="Y191" s="60"/>
      <c r="Z191" s="59"/>
      <c r="AA191" s="60"/>
      <c r="AB191" s="60"/>
    </row>
    <row r="192" spans="25:28">
      <c r="Y192" s="60"/>
      <c r="Z192" s="59"/>
      <c r="AA192" s="60"/>
      <c r="AB192" s="60"/>
    </row>
    <row r="193" spans="25:28">
      <c r="Y193" s="55"/>
      <c r="Z193" s="55"/>
      <c r="AA193" s="56"/>
      <c r="AB193" s="55"/>
    </row>
    <row r="194" spans="25:28">
      <c r="Y194" s="68"/>
      <c r="Z194" s="69"/>
      <c r="AA194" s="68"/>
      <c r="AB194" s="68"/>
    </row>
    <row r="195" spans="25:28">
      <c r="Y195" s="68"/>
      <c r="Z195" s="69"/>
      <c r="AA195" s="68"/>
      <c r="AB195" s="68"/>
    </row>
    <row r="196" spans="25:28">
      <c r="Y196" s="68"/>
      <c r="Z196" s="69"/>
      <c r="AA196" s="68"/>
      <c r="AB196" s="68"/>
    </row>
    <row r="197" spans="25:28">
      <c r="Y197" s="60"/>
      <c r="Z197" s="59"/>
      <c r="AA197" s="60"/>
      <c r="AB197" s="60"/>
    </row>
    <row r="198" spans="25:28">
      <c r="Y198" s="60"/>
      <c r="Z198" s="59"/>
      <c r="AA198" s="60"/>
      <c r="AB198" s="60"/>
    </row>
    <row r="199" spans="25:28">
      <c r="Y199" s="60"/>
      <c r="Z199" s="59"/>
      <c r="AA199" s="60"/>
      <c r="AB199" s="60"/>
    </row>
    <row r="200" spans="25:28">
      <c r="Y200" s="70"/>
      <c r="Z200" s="71"/>
      <c r="AA200" s="70"/>
      <c r="AB200" s="70"/>
    </row>
    <row r="201" spans="25:28">
      <c r="Y201" s="58"/>
      <c r="Z201" s="59"/>
      <c r="AA201" s="60"/>
      <c r="AB201" s="60"/>
    </row>
    <row r="202" spans="25:28">
      <c r="Y202" s="60"/>
      <c r="Z202" s="59"/>
      <c r="AA202" s="60"/>
      <c r="AB202" s="60"/>
    </row>
    <row r="203" spans="25:28">
      <c r="Y203" s="60"/>
      <c r="Z203" s="59"/>
      <c r="AA203" s="60"/>
      <c r="AB203" s="60"/>
    </row>
    <row r="204" spans="25:28">
      <c r="Y204" s="60"/>
      <c r="Z204" s="59"/>
      <c r="AA204" s="60"/>
      <c r="AB204" s="60"/>
    </row>
    <row r="205" spans="25:28">
      <c r="Y205" s="60"/>
      <c r="Z205" s="59"/>
      <c r="AA205" s="60"/>
      <c r="AB205" s="60"/>
    </row>
    <row r="206" spans="25:28">
      <c r="Y206" s="60"/>
      <c r="Z206" s="59"/>
      <c r="AA206" s="60"/>
      <c r="AB206" s="60"/>
    </row>
    <row r="207" spans="25:28">
      <c r="Y207" s="60"/>
      <c r="Z207" s="59"/>
      <c r="AA207" s="60"/>
      <c r="AB207" s="60"/>
    </row>
    <row r="208" spans="25:28">
      <c r="Y208" s="60"/>
      <c r="Z208" s="59"/>
      <c r="AA208" s="60"/>
      <c r="AB208" s="60"/>
    </row>
    <row r="209" spans="25:28">
      <c r="Y209" s="60"/>
      <c r="Z209" s="59"/>
      <c r="AA209" s="60"/>
      <c r="AB209" s="60"/>
    </row>
    <row r="210" spans="25:28">
      <c r="Y210" s="60"/>
      <c r="Z210" s="59"/>
      <c r="AA210" s="60"/>
      <c r="AB210" s="60"/>
    </row>
    <row r="211" spans="25:28">
      <c r="Y211" s="60"/>
      <c r="Z211" s="59"/>
      <c r="AA211" s="60"/>
      <c r="AB211" s="60"/>
    </row>
    <row r="212" spans="25:28">
      <c r="Y212" s="60"/>
      <c r="Z212" s="59"/>
      <c r="AA212" s="60"/>
      <c r="AB212" s="60"/>
    </row>
    <row r="213" spans="25:28">
      <c r="Y213" s="60"/>
      <c r="Z213" s="59"/>
      <c r="AA213" s="60"/>
      <c r="AB213" s="60"/>
    </row>
    <row r="214" spans="25:28">
      <c r="Y214" s="60"/>
      <c r="Z214" s="59"/>
      <c r="AA214" s="60"/>
      <c r="AB214" s="60"/>
    </row>
    <row r="215" spans="25:28">
      <c r="Y215" s="60"/>
      <c r="Z215" s="59"/>
      <c r="AA215" s="60"/>
      <c r="AB215" s="60"/>
    </row>
    <row r="216" spans="25:28">
      <c r="Y216" s="60"/>
      <c r="Z216" s="59"/>
      <c r="AA216" s="60"/>
      <c r="AB216" s="60"/>
    </row>
    <row r="217" spans="25:28">
      <c r="Y217" s="60"/>
      <c r="Z217" s="59"/>
      <c r="AA217" s="60"/>
      <c r="AB217" s="60"/>
    </row>
    <row r="218" spans="25:28">
      <c r="Y218" s="60"/>
      <c r="Z218" s="59"/>
      <c r="AA218" s="60"/>
      <c r="AB218" s="60"/>
    </row>
    <row r="219" spans="25:28">
      <c r="Y219" s="60"/>
      <c r="Z219" s="59"/>
      <c r="AA219" s="60"/>
      <c r="AB219" s="60"/>
    </row>
    <row r="220" spans="25:28">
      <c r="Y220" s="60"/>
      <c r="Z220" s="59"/>
      <c r="AA220" s="60"/>
      <c r="AB220" s="60"/>
    </row>
    <row r="221" spans="25:28">
      <c r="Y221" s="55"/>
      <c r="Z221" s="55"/>
      <c r="AA221" s="56"/>
      <c r="AB221" s="55"/>
    </row>
    <row r="222" spans="25:28">
      <c r="Y222" s="60"/>
      <c r="Z222" s="59"/>
      <c r="AA222" s="60"/>
      <c r="AB222" s="60"/>
    </row>
    <row r="223" spans="25:28">
      <c r="Y223" s="60"/>
      <c r="Z223" s="59"/>
      <c r="AA223" s="60"/>
      <c r="AB223" s="60"/>
    </row>
    <row r="224" spans="25:28">
      <c r="Y224" s="60"/>
      <c r="Z224" s="59"/>
      <c r="AA224" s="60"/>
      <c r="AB224" s="60"/>
    </row>
    <row r="225" spans="25:28">
      <c r="Y225" s="60"/>
      <c r="Z225" s="59"/>
      <c r="AA225" s="60"/>
      <c r="AB225" s="60"/>
    </row>
    <row r="226" spans="25:28">
      <c r="Y226" s="60"/>
      <c r="Z226" s="59"/>
      <c r="AA226" s="60"/>
      <c r="AB226" s="60"/>
    </row>
    <row r="227" spans="25:28">
      <c r="Y227" s="60"/>
      <c r="Z227" s="59"/>
      <c r="AA227" s="60"/>
      <c r="AB227" s="60"/>
    </row>
    <row r="228" spans="25:28">
      <c r="Y228" s="60"/>
      <c r="Z228" s="59"/>
      <c r="AA228" s="60"/>
      <c r="AB228" s="60"/>
    </row>
    <row r="229" spans="25:28">
      <c r="Y229" s="60"/>
      <c r="Z229" s="59"/>
      <c r="AA229" s="60"/>
      <c r="AB229" s="60"/>
    </row>
    <row r="230" spans="25:28">
      <c r="Y230" s="60"/>
      <c r="Z230" s="59"/>
      <c r="AA230" s="60"/>
      <c r="AB230" s="60"/>
    </row>
    <row r="231" spans="25:28">
      <c r="Y231" s="60"/>
      <c r="Z231" s="59"/>
      <c r="AA231" s="60"/>
      <c r="AB231" s="60"/>
    </row>
    <row r="232" spans="25:28">
      <c r="Y232" s="60"/>
      <c r="Z232" s="59"/>
      <c r="AA232" s="60"/>
      <c r="AB232" s="60"/>
    </row>
    <row r="233" spans="25:28">
      <c r="Y233" s="60"/>
      <c r="Z233" s="59"/>
      <c r="AA233" s="60"/>
      <c r="AB233" s="60"/>
    </row>
    <row r="234" spans="25:28">
      <c r="Y234" s="60"/>
      <c r="Z234" s="59"/>
      <c r="AA234" s="60"/>
      <c r="AB234" s="60"/>
    </row>
    <row r="235" spans="25:28">
      <c r="Y235" s="60"/>
      <c r="Z235" s="59"/>
      <c r="AA235" s="60"/>
      <c r="AB235" s="60"/>
    </row>
    <row r="236" spans="25:28">
      <c r="Y236" s="60"/>
      <c r="Z236" s="59"/>
      <c r="AA236" s="60"/>
      <c r="AB236" s="60"/>
    </row>
    <row r="237" spans="25:28">
      <c r="Y237" s="60"/>
      <c r="Z237" s="59"/>
      <c r="AA237" s="60"/>
      <c r="AB237" s="60"/>
    </row>
    <row r="238" spans="25:28">
      <c r="Y238" s="60"/>
      <c r="Z238" s="59"/>
      <c r="AA238" s="60"/>
      <c r="AB238" s="60"/>
    </row>
    <row r="239" spans="25:28">
      <c r="Y239" s="60"/>
      <c r="Z239" s="59"/>
      <c r="AA239" s="60"/>
      <c r="AB239" s="60"/>
    </row>
    <row r="240" spans="25:28">
      <c r="Y240" s="58"/>
      <c r="Z240" s="59"/>
      <c r="AA240" s="60"/>
      <c r="AB240" s="60"/>
    </row>
    <row r="241" spans="25:28">
      <c r="Y241" s="60"/>
      <c r="Z241" s="59"/>
      <c r="AA241" s="60"/>
      <c r="AB241" s="60"/>
    </row>
    <row r="242" spans="25:28">
      <c r="Y242" s="60"/>
      <c r="Z242" s="59"/>
      <c r="AA242" s="60"/>
      <c r="AB242" s="60"/>
    </row>
    <row r="243" spans="25:28">
      <c r="Y243" s="60"/>
      <c r="Z243" s="59"/>
      <c r="AA243" s="60"/>
      <c r="AB243" s="60"/>
    </row>
    <row r="244" spans="25:28">
      <c r="Y244" s="60"/>
      <c r="Z244" s="59"/>
      <c r="AA244" s="60"/>
      <c r="AB244" s="60"/>
    </row>
    <row r="245" spans="25:28">
      <c r="Y245" s="60"/>
      <c r="Z245" s="59"/>
      <c r="AA245" s="60"/>
      <c r="AB245" s="60"/>
    </row>
    <row r="246" spans="25:28">
      <c r="Y246" s="60"/>
      <c r="Z246" s="59"/>
      <c r="AA246" s="60"/>
      <c r="AB246" s="60"/>
    </row>
    <row r="247" spans="25:28">
      <c r="Y247" s="60"/>
      <c r="Z247" s="59"/>
      <c r="AA247" s="60"/>
      <c r="AB247" s="60"/>
    </row>
    <row r="248" spans="25:28">
      <c r="Y248" s="60"/>
      <c r="Z248" s="59"/>
      <c r="AA248" s="60"/>
      <c r="AB248" s="60"/>
    </row>
    <row r="249" spans="25:28">
      <c r="Y249" s="60"/>
      <c r="Z249" s="59"/>
      <c r="AA249" s="60"/>
      <c r="AB249" s="60"/>
    </row>
    <row r="250" spans="25:28">
      <c r="Y250" s="60"/>
      <c r="Z250" s="59"/>
      <c r="AA250" s="60"/>
      <c r="AB250" s="60"/>
    </row>
    <row r="251" spans="25:28">
      <c r="Y251" s="60"/>
      <c r="Z251" s="59"/>
      <c r="AA251" s="60"/>
      <c r="AB251" s="60"/>
    </row>
    <row r="252" spans="25:28">
      <c r="Y252" s="60"/>
      <c r="Z252" s="59"/>
      <c r="AA252" s="60"/>
      <c r="AB252" s="60"/>
    </row>
    <row r="253" spans="25:28">
      <c r="Y253" s="60"/>
      <c r="Z253" s="59"/>
      <c r="AA253" s="60"/>
      <c r="AB253" s="60"/>
    </row>
    <row r="254" spans="25:28">
      <c r="Y254" s="60"/>
      <c r="Z254" s="59"/>
      <c r="AA254" s="60"/>
      <c r="AB254" s="60"/>
    </row>
    <row r="255" spans="25:28">
      <c r="Y255" s="60"/>
      <c r="Z255" s="59"/>
      <c r="AA255" s="60"/>
      <c r="AB255" s="60"/>
    </row>
    <row r="256" spans="25:28">
      <c r="Y256" s="58"/>
      <c r="Z256" s="59"/>
      <c r="AA256" s="60"/>
      <c r="AB256" s="60"/>
    </row>
    <row r="257" spans="25:28">
      <c r="Y257" s="55"/>
      <c r="Z257" s="55"/>
      <c r="AA257" s="56"/>
      <c r="AB257" s="55"/>
    </row>
    <row r="258" spans="25:28">
      <c r="Y258" s="60"/>
      <c r="Z258" s="59"/>
      <c r="AA258" s="60"/>
      <c r="AB258" s="60"/>
    </row>
    <row r="259" spans="25:28">
      <c r="Y259" s="60"/>
      <c r="Z259" s="59"/>
      <c r="AA259" s="60"/>
      <c r="AB259" s="60"/>
    </row>
    <row r="260" spans="25:28">
      <c r="Y260" s="60"/>
      <c r="Z260" s="59"/>
      <c r="AA260" s="60"/>
      <c r="AB260" s="60"/>
    </row>
    <row r="261" spans="25:28">
      <c r="Y261" s="60"/>
      <c r="Z261" s="59"/>
      <c r="AA261" s="60"/>
      <c r="AB261" s="60"/>
    </row>
    <row r="262" spans="25:28">
      <c r="Y262" s="60"/>
      <c r="Z262" s="59"/>
      <c r="AA262" s="60"/>
      <c r="AB262" s="60"/>
    </row>
    <row r="263" spans="25:28">
      <c r="Y263" s="60"/>
      <c r="Z263" s="59"/>
      <c r="AA263" s="60"/>
      <c r="AB263" s="60"/>
    </row>
    <row r="264" spans="25:28">
      <c r="Y264" s="60"/>
      <c r="Z264" s="59"/>
      <c r="AA264" s="60"/>
      <c r="AB264" s="60"/>
    </row>
    <row r="265" spans="25:28">
      <c r="Y265" s="60"/>
      <c r="Z265" s="59"/>
      <c r="AA265" s="60"/>
      <c r="AB265" s="60"/>
    </row>
    <row r="266" spans="25:28">
      <c r="Y266" s="60"/>
      <c r="Z266" s="59"/>
      <c r="AA266" s="60"/>
      <c r="AB266" s="60"/>
    </row>
    <row r="267" spans="25:28">
      <c r="Y267" s="60"/>
      <c r="Z267" s="59"/>
      <c r="AA267" s="60"/>
      <c r="AB267" s="60"/>
    </row>
    <row r="268" spans="25:28">
      <c r="Y268" s="60"/>
      <c r="Z268" s="59"/>
      <c r="AA268" s="60"/>
      <c r="AB268" s="60"/>
    </row>
    <row r="269" spans="25:28">
      <c r="Y269" s="60"/>
      <c r="Z269" s="59"/>
      <c r="AA269" s="60"/>
      <c r="AB269" s="60"/>
    </row>
    <row r="270" spans="25:28">
      <c r="Y270" s="60"/>
      <c r="Z270" s="59"/>
      <c r="AA270" s="60"/>
      <c r="AB270" s="60"/>
    </row>
    <row r="271" spans="25:28">
      <c r="Y271" s="60"/>
      <c r="Z271" s="59"/>
      <c r="AA271" s="60"/>
      <c r="AB271" s="60"/>
    </row>
    <row r="272" spans="25:28">
      <c r="Y272" s="60"/>
      <c r="Z272" s="59"/>
      <c r="AA272" s="60"/>
      <c r="AB272" s="60"/>
    </row>
    <row r="273" spans="25:28">
      <c r="Y273" s="60"/>
      <c r="Z273" s="59"/>
      <c r="AA273" s="60"/>
      <c r="AB273" s="60"/>
    </row>
    <row r="274" spans="25:28">
      <c r="Y274" s="60"/>
      <c r="Z274" s="59"/>
      <c r="AA274" s="60"/>
      <c r="AB274" s="60"/>
    </row>
    <row r="275" spans="25:28">
      <c r="Y275" s="60"/>
      <c r="Z275" s="59"/>
      <c r="AA275" s="60"/>
      <c r="AB275" s="60"/>
    </row>
    <row r="276" spans="25:28">
      <c r="Y276" s="60"/>
      <c r="Z276" s="59"/>
      <c r="AA276" s="60"/>
      <c r="AB276" s="60"/>
    </row>
    <row r="277" spans="25:28">
      <c r="Y277" s="60"/>
      <c r="Z277" s="59"/>
      <c r="AA277" s="60"/>
      <c r="AB277" s="60"/>
    </row>
    <row r="278" spans="25:28">
      <c r="Y278" s="60"/>
      <c r="Z278" s="59"/>
      <c r="AA278" s="60"/>
      <c r="AB278" s="60"/>
    </row>
    <row r="279" spans="25:28">
      <c r="Y279" s="60"/>
      <c r="Z279" s="59"/>
      <c r="AA279" s="60"/>
      <c r="AB279" s="60"/>
    </row>
    <row r="280" spans="25:28">
      <c r="Y280" s="60"/>
      <c r="Z280" s="59"/>
      <c r="AA280" s="60"/>
      <c r="AB280" s="60"/>
    </row>
    <row r="281" spans="25:28">
      <c r="Y281" s="60"/>
      <c r="Z281" s="59"/>
      <c r="AA281" s="60"/>
      <c r="AB281" s="60"/>
    </row>
    <row r="282" spans="25:28">
      <c r="Y282" s="60"/>
      <c r="Z282" s="59"/>
      <c r="AA282" s="60"/>
      <c r="AB282" s="60"/>
    </row>
  </sheetData>
  <mergeCells count="16">
    <mergeCell ref="S10:W10"/>
    <mergeCell ref="S11:W12"/>
    <mergeCell ref="S13:W13"/>
    <mergeCell ref="S28:W28"/>
    <mergeCell ref="M28:Q28"/>
    <mergeCell ref="M10:Q10"/>
    <mergeCell ref="A28:E28"/>
    <mergeCell ref="G28:K28"/>
    <mergeCell ref="G10:K10"/>
    <mergeCell ref="G11:K12"/>
    <mergeCell ref="M11:Q12"/>
    <mergeCell ref="G13:K13"/>
    <mergeCell ref="M13:Q13"/>
    <mergeCell ref="A10:E10"/>
    <mergeCell ref="A11:E12"/>
    <mergeCell ref="A13:E1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AB313"/>
  <sheetViews>
    <sheetView topLeftCell="A7" zoomScale="90" zoomScaleNormal="90" workbookViewId="0">
      <selection activeCell="W37" sqref="W37"/>
    </sheetView>
  </sheetViews>
  <sheetFormatPr baseColWidth="10" defaultRowHeight="14.4"/>
  <cols>
    <col min="1" max="1" width="25.44140625" style="9" customWidth="1"/>
    <col min="2" max="2" width="21.6640625" style="9" customWidth="1"/>
    <col min="3" max="3" width="18.6640625" style="9" customWidth="1"/>
    <col min="4" max="4" width="13.5546875" style="9" customWidth="1"/>
    <col min="5" max="5" width="18.6640625" style="9" customWidth="1"/>
    <col min="6" max="6" width="4.5546875" style="3" customWidth="1"/>
    <col min="7" max="7" width="25.44140625" style="9" customWidth="1"/>
    <col min="8" max="8" width="21.6640625" style="9" customWidth="1"/>
    <col min="9" max="9" width="13.5546875" style="9" customWidth="1"/>
    <col min="10" max="11" width="18.6640625" style="9" customWidth="1"/>
    <col min="12" max="12" width="5.109375" style="9" customWidth="1"/>
    <col min="13" max="13" width="25.44140625" style="9" customWidth="1"/>
    <col min="14" max="14" width="21.6640625" style="9" customWidth="1"/>
    <col min="15" max="15" width="13.5546875" style="9" customWidth="1"/>
    <col min="16" max="17" width="18.6640625" style="9" customWidth="1"/>
    <col min="18" max="18" width="5.109375" style="9" customWidth="1"/>
    <col min="19" max="19" width="25.44140625" style="9" customWidth="1"/>
    <col min="20" max="20" width="21.6640625" style="9" customWidth="1"/>
    <col min="21" max="21" width="13.5546875" style="9" customWidth="1"/>
    <col min="22" max="23" width="18.6640625" style="9" customWidth="1"/>
    <col min="24" max="24" width="6" customWidth="1"/>
    <col min="25" max="25" width="16.109375" style="9" customWidth="1"/>
    <col min="26" max="26" width="16.33203125" style="9" customWidth="1"/>
    <col min="27" max="27" width="15.5546875" style="61" customWidth="1"/>
    <col min="28" max="28" width="18.6640625" style="9" customWidth="1"/>
    <col min="29" max="29" width="5.44140625" customWidth="1"/>
  </cols>
  <sheetData>
    <row r="1" spans="1:28">
      <c r="A1" s="3"/>
      <c r="B1" s="3"/>
      <c r="C1" s="3"/>
      <c r="D1" s="3"/>
      <c r="E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8">
      <c r="A2" s="3"/>
      <c r="B2" s="3"/>
      <c r="C2" s="3"/>
      <c r="D2" s="3"/>
      <c r="E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8">
      <c r="A3" s="3"/>
      <c r="B3" s="3"/>
      <c r="C3" s="3"/>
      <c r="D3" s="3"/>
      <c r="E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8">
      <c r="A4" s="3"/>
      <c r="B4" s="3"/>
      <c r="C4" s="3"/>
      <c r="D4" s="3"/>
      <c r="E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8">
      <c r="A5" s="3"/>
      <c r="B5" s="3"/>
      <c r="C5" s="3"/>
      <c r="D5" s="3"/>
      <c r="E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8">
      <c r="A6" s="3"/>
      <c r="B6" s="3"/>
      <c r="C6" s="3"/>
      <c r="D6" s="3"/>
      <c r="E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8">
      <c r="A7" s="3"/>
      <c r="B7" s="3"/>
      <c r="C7" s="3"/>
      <c r="D7" s="3"/>
      <c r="E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8" ht="18">
      <c r="A9" s="147" t="s">
        <v>0</v>
      </c>
      <c r="B9" s="147"/>
      <c r="C9" s="147"/>
      <c r="D9" s="147"/>
      <c r="E9" s="147"/>
      <c r="F9" s="90"/>
      <c r="G9" s="143" t="s">
        <v>59</v>
      </c>
      <c r="H9" s="143"/>
      <c r="I9" s="143"/>
      <c r="J9" s="143"/>
      <c r="K9" s="143"/>
      <c r="L9" s="100"/>
      <c r="M9" s="143" t="s">
        <v>14</v>
      </c>
      <c r="N9" s="143"/>
      <c r="O9" s="143"/>
      <c r="P9" s="143"/>
      <c r="Q9" s="143"/>
      <c r="R9" s="100"/>
      <c r="S9" s="143" t="s">
        <v>67</v>
      </c>
      <c r="T9" s="143"/>
      <c r="U9" s="143"/>
      <c r="V9" s="143"/>
      <c r="W9" s="143"/>
      <c r="Y9" s="159" t="s">
        <v>0</v>
      </c>
      <c r="Z9" s="159"/>
      <c r="AA9" s="159"/>
      <c r="AB9" s="159"/>
    </row>
    <row r="10" spans="1:28" ht="22.8">
      <c r="A10" s="162" t="s">
        <v>89</v>
      </c>
      <c r="B10" s="162"/>
      <c r="C10" s="162"/>
      <c r="D10" s="162"/>
      <c r="E10" s="162"/>
      <c r="F10" s="91"/>
      <c r="G10" s="162" t="s">
        <v>89</v>
      </c>
      <c r="H10" s="162"/>
      <c r="I10" s="162"/>
      <c r="J10" s="162"/>
      <c r="K10" s="162"/>
      <c r="L10" s="101"/>
      <c r="M10" s="162" t="s">
        <v>89</v>
      </c>
      <c r="N10" s="162"/>
      <c r="O10" s="162"/>
      <c r="P10" s="162"/>
      <c r="Q10" s="162"/>
      <c r="R10" s="101"/>
      <c r="S10" s="162" t="s">
        <v>89</v>
      </c>
      <c r="T10" s="162"/>
      <c r="U10" s="162"/>
      <c r="V10" s="162"/>
      <c r="W10" s="162"/>
      <c r="Y10" s="55"/>
      <c r="Z10" s="55"/>
      <c r="AA10" s="56"/>
      <c r="AB10" s="55"/>
    </row>
    <row r="11" spans="1:28" ht="22.8">
      <c r="A11" s="162"/>
      <c r="B11" s="162"/>
      <c r="C11" s="162"/>
      <c r="D11" s="162"/>
      <c r="E11" s="162"/>
      <c r="F11" s="91"/>
      <c r="G11" s="162"/>
      <c r="H11" s="162"/>
      <c r="I11" s="162"/>
      <c r="J11" s="162"/>
      <c r="K11" s="162"/>
      <c r="L11" s="101"/>
      <c r="M11" s="162"/>
      <c r="N11" s="162"/>
      <c r="O11" s="162"/>
      <c r="P11" s="162"/>
      <c r="Q11" s="162"/>
      <c r="R11" s="101"/>
      <c r="S11" s="162"/>
      <c r="T11" s="162"/>
      <c r="U11" s="162"/>
      <c r="V11" s="162"/>
      <c r="W11" s="162"/>
      <c r="Y11" s="55"/>
      <c r="Z11" s="55"/>
      <c r="AA11" s="56"/>
      <c r="AB11" s="55"/>
    </row>
    <row r="12" spans="1:28" hidden="1">
      <c r="A12" s="163" t="s">
        <v>25</v>
      </c>
      <c r="B12" s="163"/>
      <c r="C12" s="163"/>
      <c r="D12" s="163"/>
      <c r="E12" s="163"/>
      <c r="F12" s="88"/>
      <c r="G12" s="163" t="s">
        <v>50</v>
      </c>
      <c r="H12" s="163"/>
      <c r="I12" s="163"/>
      <c r="J12" s="163"/>
      <c r="K12" s="163"/>
      <c r="L12" s="102"/>
      <c r="M12" s="163" t="s">
        <v>25</v>
      </c>
      <c r="N12" s="163"/>
      <c r="O12" s="163"/>
      <c r="P12" s="163"/>
      <c r="Q12" s="163"/>
      <c r="R12" s="102"/>
      <c r="S12" s="163" t="s">
        <v>25</v>
      </c>
      <c r="T12" s="163"/>
      <c r="U12" s="163"/>
      <c r="V12" s="163"/>
      <c r="W12" s="163"/>
      <c r="Y12" s="55"/>
      <c r="Z12" s="55"/>
      <c r="AA12" s="56"/>
      <c r="AB12" s="55"/>
    </row>
    <row r="13" spans="1:28" ht="31.2" hidden="1">
      <c r="A13" s="44"/>
      <c r="B13" s="44"/>
      <c r="C13" s="44"/>
      <c r="D13" s="44"/>
      <c r="E13" s="44"/>
      <c r="F13" s="92"/>
      <c r="G13" s="44"/>
      <c r="H13" s="44"/>
      <c r="I13" s="44"/>
      <c r="J13" s="44"/>
      <c r="K13" s="44"/>
      <c r="L13" s="103"/>
      <c r="M13" s="44"/>
      <c r="N13" s="44"/>
      <c r="O13" s="44"/>
      <c r="P13" s="44"/>
      <c r="Q13" s="44"/>
      <c r="R13" s="103"/>
      <c r="S13" s="44"/>
      <c r="T13" s="44"/>
      <c r="U13" s="44"/>
      <c r="V13" s="44"/>
      <c r="W13" s="44"/>
      <c r="Y13" s="160" t="s">
        <v>55</v>
      </c>
      <c r="Z13" s="160"/>
      <c r="AA13" s="160"/>
      <c r="AB13" s="160"/>
    </row>
    <row r="14" spans="1:28" ht="18" hidden="1">
      <c r="A14" s="37" t="s">
        <v>1</v>
      </c>
      <c r="B14" s="45" t="s">
        <v>7</v>
      </c>
      <c r="C14" s="45" t="s">
        <v>2</v>
      </c>
      <c r="D14" s="45" t="s">
        <v>6</v>
      </c>
      <c r="E14" s="45" t="s">
        <v>3</v>
      </c>
      <c r="F14" s="93"/>
      <c r="G14" s="29" t="s">
        <v>1</v>
      </c>
      <c r="H14" s="7" t="s">
        <v>2</v>
      </c>
      <c r="I14" s="7" t="s">
        <v>11</v>
      </c>
      <c r="J14" s="7" t="s">
        <v>12</v>
      </c>
      <c r="K14" s="7" t="s">
        <v>13</v>
      </c>
      <c r="L14" s="104"/>
      <c r="M14" s="29" t="s">
        <v>1</v>
      </c>
      <c r="N14" s="7" t="s">
        <v>2</v>
      </c>
      <c r="O14" s="7" t="s">
        <v>11</v>
      </c>
      <c r="P14" s="7" t="s">
        <v>12</v>
      </c>
      <c r="Q14" s="7" t="s">
        <v>13</v>
      </c>
      <c r="R14" s="104"/>
      <c r="S14" s="29" t="s">
        <v>1</v>
      </c>
      <c r="T14" s="7" t="s">
        <v>2</v>
      </c>
      <c r="U14" s="7" t="s">
        <v>11</v>
      </c>
      <c r="V14" s="7" t="s">
        <v>12</v>
      </c>
      <c r="W14" s="7" t="s">
        <v>13</v>
      </c>
      <c r="Y14" s="9" t="s">
        <v>68</v>
      </c>
      <c r="Z14" s="9" t="s">
        <v>24</v>
      </c>
      <c r="AA14" s="61" t="s">
        <v>69</v>
      </c>
      <c r="AB14" s="9" t="s">
        <v>70</v>
      </c>
    </row>
    <row r="15" spans="1:28" ht="17.399999999999999" hidden="1">
      <c r="A15" s="42" t="s">
        <v>26</v>
      </c>
      <c r="B15" s="24">
        <v>412250</v>
      </c>
      <c r="C15" s="14">
        <f t="shared" ref="C15:C16" si="0">B15*100/119</f>
        <v>346428.57142857142</v>
      </c>
      <c r="D15" s="43">
        <v>16</v>
      </c>
      <c r="E15" s="14">
        <f t="shared" ref="E15" si="1">C15*0.84</f>
        <v>291000</v>
      </c>
      <c r="F15" s="94"/>
      <c r="G15" s="42" t="s">
        <v>26</v>
      </c>
      <c r="H15" s="12">
        <f t="shared" ref="H15:H16" si="2">C15</f>
        <v>346428.57142857142</v>
      </c>
      <c r="I15" s="15">
        <v>20</v>
      </c>
      <c r="J15" s="16">
        <f t="shared" ref="J15:J16" si="3">H15+(H15*I15/100)</f>
        <v>415714.28571428568</v>
      </c>
      <c r="K15" s="14">
        <v>415750</v>
      </c>
      <c r="L15" s="105"/>
      <c r="M15" s="42" t="s">
        <v>26</v>
      </c>
      <c r="N15" s="12">
        <f t="shared" ref="N15:N16" si="4">C15</f>
        <v>346428.57142857142</v>
      </c>
      <c r="O15" s="15">
        <v>22</v>
      </c>
      <c r="P15" s="16">
        <f t="shared" ref="P15:P16" si="5">N15+(N15*O15/100)</f>
        <v>422642.85714285716</v>
      </c>
      <c r="Q15" s="14">
        <v>422700</v>
      </c>
      <c r="R15" s="105"/>
      <c r="S15" s="42" t="s">
        <v>26</v>
      </c>
      <c r="T15" s="12">
        <f>C15</f>
        <v>346428.57142857142</v>
      </c>
      <c r="U15" s="15">
        <v>7.7</v>
      </c>
      <c r="V15" s="16">
        <f t="shared" ref="V15:V17" si="6">T15+(T15*U15/100)</f>
        <v>373103.57142857142</v>
      </c>
      <c r="W15" s="14">
        <v>373150</v>
      </c>
      <c r="Y15" s="57">
        <v>393000</v>
      </c>
      <c r="Z15" s="79">
        <v>4.9000000000000002E-2</v>
      </c>
      <c r="AA15" s="63">
        <f t="shared" ref="AA15:AA16" si="7">Y15+(Y15*Z15)</f>
        <v>412257</v>
      </c>
      <c r="AB15" s="130">
        <v>412260</v>
      </c>
    </row>
    <row r="16" spans="1:28" ht="17.399999999999999" hidden="1">
      <c r="A16" s="52" t="s">
        <v>27</v>
      </c>
      <c r="B16" s="24">
        <v>421750</v>
      </c>
      <c r="C16" s="14">
        <f t="shared" si="0"/>
        <v>354411.76470588235</v>
      </c>
      <c r="D16" s="43">
        <v>16</v>
      </c>
      <c r="E16" s="14">
        <f t="shared" ref="E16" si="8">C16*0.84</f>
        <v>297705.88235294115</v>
      </c>
      <c r="F16" s="94"/>
      <c r="G16" s="52" t="s">
        <v>27</v>
      </c>
      <c r="H16" s="12">
        <f t="shared" si="2"/>
        <v>354411.76470588235</v>
      </c>
      <c r="I16" s="15">
        <v>20</v>
      </c>
      <c r="J16" s="16">
        <f t="shared" si="3"/>
        <v>425294.1176470588</v>
      </c>
      <c r="K16" s="14">
        <v>425300</v>
      </c>
      <c r="L16" s="105"/>
      <c r="M16" s="52" t="s">
        <v>27</v>
      </c>
      <c r="N16" s="12">
        <f t="shared" si="4"/>
        <v>354411.76470588235</v>
      </c>
      <c r="O16" s="15">
        <v>22</v>
      </c>
      <c r="P16" s="16">
        <f t="shared" si="5"/>
        <v>432382.3529411765</v>
      </c>
      <c r="Q16" s="14">
        <v>432400</v>
      </c>
      <c r="R16" s="105"/>
      <c r="S16" s="52" t="s">
        <v>27</v>
      </c>
      <c r="T16" s="12">
        <f>C16</f>
        <v>354411.76470588235</v>
      </c>
      <c r="U16" s="15">
        <v>7.7</v>
      </c>
      <c r="V16" s="16">
        <f t="shared" si="6"/>
        <v>381701.4705882353</v>
      </c>
      <c r="W16" s="14">
        <v>381750</v>
      </c>
      <c r="Y16" s="57">
        <v>402050</v>
      </c>
      <c r="Z16" s="79">
        <v>4.9000000000000002E-2</v>
      </c>
      <c r="AA16" s="63">
        <f t="shared" si="7"/>
        <v>421750.45</v>
      </c>
      <c r="AB16" s="130">
        <v>421750</v>
      </c>
    </row>
    <row r="17" spans="1:28" ht="17.399999999999999" hidden="1">
      <c r="A17" s="52" t="s">
        <v>30</v>
      </c>
      <c r="B17" s="24">
        <v>421750</v>
      </c>
      <c r="C17" s="14">
        <f t="shared" ref="C17" si="9">B17*100/119</f>
        <v>354411.76470588235</v>
      </c>
      <c r="D17" s="43">
        <v>16</v>
      </c>
      <c r="E17" s="14">
        <f t="shared" ref="E17" si="10">C17*0.84</f>
        <v>297705.88235294115</v>
      </c>
      <c r="F17" s="94"/>
      <c r="G17" s="52" t="s">
        <v>30</v>
      </c>
      <c r="H17" s="12">
        <f t="shared" ref="H17" si="11">C17</f>
        <v>354411.76470588235</v>
      </c>
      <c r="I17" s="15">
        <v>20</v>
      </c>
      <c r="J17" s="16">
        <f t="shared" ref="J17" si="12">H17+(H17*I17/100)</f>
        <v>425294.1176470588</v>
      </c>
      <c r="K17" s="14">
        <v>425300</v>
      </c>
      <c r="L17" s="105"/>
      <c r="M17" s="52" t="s">
        <v>30</v>
      </c>
      <c r="N17" s="12">
        <f t="shared" ref="N17" si="13">C17</f>
        <v>354411.76470588235</v>
      </c>
      <c r="O17" s="15">
        <v>22</v>
      </c>
      <c r="P17" s="16">
        <f t="shared" ref="P17" si="14">N17+(N17*O17/100)</f>
        <v>432382.3529411765</v>
      </c>
      <c r="Q17" s="14">
        <v>432400</v>
      </c>
      <c r="R17" s="105"/>
      <c r="S17" s="52" t="s">
        <v>30</v>
      </c>
      <c r="T17" s="12">
        <f>C17</f>
        <v>354411.76470588235</v>
      </c>
      <c r="U17" s="15">
        <v>7.7</v>
      </c>
      <c r="V17" s="16">
        <f t="shared" si="6"/>
        <v>381701.4705882353</v>
      </c>
      <c r="W17" s="14">
        <v>381750</v>
      </c>
      <c r="Y17" s="57">
        <v>402050</v>
      </c>
      <c r="Z17" s="79">
        <v>4.9000000000000002E-2</v>
      </c>
      <c r="AA17" s="63">
        <f t="shared" ref="AA17" si="15">Y17+(Y17*Z17)</f>
        <v>421750.45</v>
      </c>
      <c r="AB17" s="130">
        <v>421750</v>
      </c>
    </row>
    <row r="18" spans="1:28" ht="17.399999999999999" hidden="1">
      <c r="A18" s="122"/>
      <c r="B18" s="123"/>
      <c r="C18" s="124"/>
      <c r="D18" s="125"/>
      <c r="E18" s="124"/>
      <c r="F18" s="124"/>
      <c r="G18" s="122"/>
      <c r="H18" s="126"/>
      <c r="I18" s="127"/>
      <c r="J18" s="128"/>
      <c r="K18" s="124"/>
      <c r="L18" s="124"/>
      <c r="M18" s="122"/>
      <c r="N18" s="126"/>
      <c r="O18" s="127"/>
      <c r="P18" s="128"/>
      <c r="Q18" s="124"/>
      <c r="R18" s="124"/>
      <c r="S18" s="122"/>
      <c r="T18" s="126"/>
      <c r="U18" s="127"/>
      <c r="V18" s="128"/>
      <c r="W18" s="124"/>
      <c r="Y18" s="129"/>
      <c r="Z18" s="59"/>
      <c r="AA18" s="60"/>
      <c r="AB18" s="60"/>
    </row>
    <row r="19" spans="1:28" hidden="1">
      <c r="A19" s="3"/>
      <c r="B19" s="3"/>
      <c r="C19" s="3"/>
      <c r="D19" s="3"/>
      <c r="E19" s="3"/>
      <c r="G19" s="121"/>
      <c r="H19" s="121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Y19" s="60"/>
      <c r="Z19" s="76"/>
      <c r="AA19" s="60"/>
      <c r="AB19" s="60"/>
    </row>
    <row r="20" spans="1:28" hidden="1">
      <c r="A20" s="3"/>
      <c r="B20" s="3"/>
      <c r="C20" s="3"/>
      <c r="D20" s="3"/>
      <c r="E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Y20" s="149" t="s">
        <v>46</v>
      </c>
      <c r="Z20" s="149"/>
      <c r="AA20" s="149"/>
      <c r="AB20" s="149"/>
    </row>
    <row r="21" spans="1:28" hidden="1">
      <c r="A21" s="163" t="s">
        <v>8</v>
      </c>
      <c r="B21" s="163"/>
      <c r="C21" s="163"/>
      <c r="D21" s="163"/>
      <c r="E21" s="163"/>
      <c r="F21" s="88"/>
      <c r="G21" s="163" t="s">
        <v>8</v>
      </c>
      <c r="H21" s="163"/>
      <c r="I21" s="163"/>
      <c r="J21" s="163"/>
      <c r="K21" s="163"/>
      <c r="L21" s="102"/>
      <c r="M21" s="163" t="s">
        <v>8</v>
      </c>
      <c r="N21" s="163"/>
      <c r="O21" s="163"/>
      <c r="P21" s="163"/>
      <c r="Q21" s="163"/>
      <c r="R21" s="102"/>
      <c r="S21" s="163" t="s">
        <v>8</v>
      </c>
      <c r="T21" s="163"/>
      <c r="U21" s="163"/>
      <c r="V21" s="163"/>
      <c r="W21" s="163"/>
      <c r="Y21" s="60"/>
      <c r="Z21" s="76"/>
      <c r="AA21" s="60"/>
      <c r="AB21" s="60"/>
    </row>
    <row r="22" spans="1:28" ht="31.2" hidden="1">
      <c r="A22" s="44"/>
      <c r="B22" s="44"/>
      <c r="C22" s="44"/>
      <c r="D22" s="44"/>
      <c r="E22" s="44"/>
      <c r="F22" s="92"/>
      <c r="G22" s="44"/>
      <c r="H22" s="3"/>
      <c r="I22" s="3"/>
      <c r="J22" s="3"/>
      <c r="K22" s="98"/>
      <c r="L22" s="98"/>
      <c r="M22" s="44"/>
      <c r="N22" s="44"/>
      <c r="O22" s="44"/>
      <c r="P22" s="44"/>
      <c r="Q22" s="44"/>
      <c r="R22" s="98"/>
      <c r="S22" s="44"/>
      <c r="T22" s="44"/>
      <c r="U22" s="44"/>
      <c r="V22" s="44"/>
      <c r="W22" s="44"/>
      <c r="Y22" s="160" t="s">
        <v>55</v>
      </c>
      <c r="Z22" s="160"/>
      <c r="AA22" s="160"/>
      <c r="AB22" s="160"/>
    </row>
    <row r="23" spans="1:28" ht="18" hidden="1">
      <c r="A23" s="37" t="s">
        <v>1</v>
      </c>
      <c r="B23" s="45" t="s">
        <v>7</v>
      </c>
      <c r="C23" s="45" t="s">
        <v>2</v>
      </c>
      <c r="D23" s="45" t="s">
        <v>6</v>
      </c>
      <c r="E23" s="45" t="s">
        <v>3</v>
      </c>
      <c r="F23" s="93"/>
      <c r="G23" s="37" t="s">
        <v>1</v>
      </c>
      <c r="H23" s="7" t="s">
        <v>2</v>
      </c>
      <c r="I23" s="7" t="s">
        <v>11</v>
      </c>
      <c r="J23" s="7" t="s">
        <v>12</v>
      </c>
      <c r="K23" s="7" t="s">
        <v>13</v>
      </c>
      <c r="L23" s="104"/>
      <c r="M23" s="37" t="s">
        <v>1</v>
      </c>
      <c r="N23" s="7" t="s">
        <v>2</v>
      </c>
      <c r="O23" s="7" t="s">
        <v>11</v>
      </c>
      <c r="P23" s="7" t="s">
        <v>12</v>
      </c>
      <c r="Q23" s="7" t="s">
        <v>13</v>
      </c>
      <c r="R23" s="104"/>
      <c r="S23" s="37" t="s">
        <v>1</v>
      </c>
      <c r="T23" s="7" t="s">
        <v>2</v>
      </c>
      <c r="U23" s="7" t="s">
        <v>11</v>
      </c>
      <c r="V23" s="7" t="s">
        <v>12</v>
      </c>
      <c r="W23" s="7" t="s">
        <v>13</v>
      </c>
      <c r="Y23" s="9" t="s">
        <v>68</v>
      </c>
      <c r="Z23" s="9" t="s">
        <v>24</v>
      </c>
      <c r="AA23" s="61" t="s">
        <v>69</v>
      </c>
      <c r="AB23" s="9" t="s">
        <v>70</v>
      </c>
    </row>
    <row r="24" spans="1:28" ht="17.399999999999999" hidden="1">
      <c r="A24" s="42" t="s">
        <v>29</v>
      </c>
      <c r="B24" s="24">
        <v>549900</v>
      </c>
      <c r="C24" s="14">
        <f t="shared" ref="C24:C25" si="16">B24*100/119</f>
        <v>462100.84033613448</v>
      </c>
      <c r="D24" s="43">
        <v>16</v>
      </c>
      <c r="E24" s="14">
        <f t="shared" ref="E24" si="17">C24*0.84</f>
        <v>388164.70588235295</v>
      </c>
      <c r="F24" s="94"/>
      <c r="G24" s="42" t="s">
        <v>29</v>
      </c>
      <c r="H24" s="12">
        <f t="shared" ref="H24:H25" si="18">C24</f>
        <v>462100.84033613448</v>
      </c>
      <c r="I24" s="15">
        <v>20</v>
      </c>
      <c r="J24" s="16">
        <f t="shared" ref="J24:J25" si="19">H24+(H24*I24/100)</f>
        <v>554521.00840336143</v>
      </c>
      <c r="K24" s="14">
        <v>554550</v>
      </c>
      <c r="L24" s="105"/>
      <c r="M24" s="42" t="s">
        <v>29</v>
      </c>
      <c r="N24" s="12">
        <f t="shared" ref="N24:N25" si="20">C24</f>
        <v>462100.84033613448</v>
      </c>
      <c r="O24" s="15">
        <v>22</v>
      </c>
      <c r="P24" s="16">
        <f t="shared" ref="P24:P25" si="21">N24+(N24*O24/100)</f>
        <v>563763.02521008404</v>
      </c>
      <c r="Q24" s="14">
        <v>563800</v>
      </c>
      <c r="R24" s="105"/>
      <c r="S24" s="42" t="s">
        <v>29</v>
      </c>
      <c r="T24" s="12">
        <f>C24</f>
        <v>462100.84033613448</v>
      </c>
      <c r="U24" s="15">
        <v>7.7</v>
      </c>
      <c r="V24" s="16">
        <f t="shared" ref="V24:V25" si="22">T24+(T24*U24/100)</f>
        <v>497682.60504201683</v>
      </c>
      <c r="W24" s="14">
        <v>497700</v>
      </c>
      <c r="Y24" s="57">
        <v>524200</v>
      </c>
      <c r="Z24" s="79">
        <v>4.9000000000000002E-2</v>
      </c>
      <c r="AA24" s="63">
        <f t="shared" ref="AA24:AA25" si="23">Y24+(Y24*Z24)</f>
        <v>549885.80000000005</v>
      </c>
      <c r="AB24" s="130">
        <v>549900</v>
      </c>
    </row>
    <row r="25" spans="1:28" ht="17.399999999999999" hidden="1">
      <c r="A25" s="52" t="s">
        <v>28</v>
      </c>
      <c r="B25" s="24">
        <v>559350</v>
      </c>
      <c r="C25" s="14">
        <f t="shared" si="16"/>
        <v>470042.01680672268</v>
      </c>
      <c r="D25" s="43">
        <v>16</v>
      </c>
      <c r="E25" s="14">
        <f t="shared" ref="E25" si="24">C25*0.84</f>
        <v>394835.29411764705</v>
      </c>
      <c r="F25" s="94"/>
      <c r="G25" s="52" t="s">
        <v>28</v>
      </c>
      <c r="H25" s="12">
        <f t="shared" si="18"/>
        <v>470042.01680672268</v>
      </c>
      <c r="I25" s="15">
        <v>20</v>
      </c>
      <c r="J25" s="16">
        <f t="shared" si="19"/>
        <v>564050.42016806721</v>
      </c>
      <c r="K25" s="14">
        <v>564050</v>
      </c>
      <c r="L25" s="105"/>
      <c r="M25" s="52" t="s">
        <v>28</v>
      </c>
      <c r="N25" s="12">
        <f t="shared" si="20"/>
        <v>470042.01680672268</v>
      </c>
      <c r="O25" s="15">
        <v>22</v>
      </c>
      <c r="P25" s="16">
        <f t="shared" si="21"/>
        <v>573451.26050420164</v>
      </c>
      <c r="Q25" s="14">
        <v>573500</v>
      </c>
      <c r="R25" s="105"/>
      <c r="S25" s="52" t="s">
        <v>28</v>
      </c>
      <c r="T25" s="12">
        <f>C25</f>
        <v>470042.01680672268</v>
      </c>
      <c r="U25" s="15">
        <v>7.7</v>
      </c>
      <c r="V25" s="16">
        <f t="shared" si="22"/>
        <v>506235.25210084033</v>
      </c>
      <c r="W25" s="14">
        <v>506250</v>
      </c>
      <c r="Y25" s="57">
        <v>533200</v>
      </c>
      <c r="Z25" s="79">
        <v>4.9000000000000002E-2</v>
      </c>
      <c r="AA25" s="63">
        <f t="shared" si="23"/>
        <v>559326.80000000005</v>
      </c>
      <c r="AB25" s="130">
        <v>559350</v>
      </c>
    </row>
    <row r="26" spans="1:28" hidden="1">
      <c r="A26" s="3"/>
      <c r="B26" s="3"/>
      <c r="C26" s="3"/>
      <c r="D26" s="3"/>
      <c r="E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Y26" s="60"/>
      <c r="Z26" s="76"/>
      <c r="AA26" s="60"/>
      <c r="AB26" s="60"/>
    </row>
    <row r="27" spans="1:28" hidden="1">
      <c r="A27" s="3"/>
      <c r="B27" s="3"/>
      <c r="C27" s="3"/>
      <c r="D27" s="3"/>
      <c r="E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Y27" s="60"/>
      <c r="Z27" s="76"/>
      <c r="AA27" s="60"/>
      <c r="AB27" s="60"/>
    </row>
    <row r="28" spans="1:28">
      <c r="A28" s="163" t="s">
        <v>16</v>
      </c>
      <c r="B28" s="163"/>
      <c r="C28" s="163"/>
      <c r="D28" s="163"/>
      <c r="E28" s="163"/>
      <c r="F28" s="88"/>
      <c r="G28" s="156" t="s">
        <v>16</v>
      </c>
      <c r="H28" s="157"/>
      <c r="I28" s="157"/>
      <c r="J28" s="157"/>
      <c r="K28" s="158"/>
      <c r="L28" s="96"/>
      <c r="M28" s="156" t="s">
        <v>16</v>
      </c>
      <c r="N28" s="157"/>
      <c r="O28" s="157"/>
      <c r="P28" s="157"/>
      <c r="Q28" s="158"/>
      <c r="R28" s="96"/>
      <c r="S28" s="156" t="s">
        <v>16</v>
      </c>
      <c r="T28" s="157"/>
      <c r="U28" s="157"/>
      <c r="V28" s="157"/>
      <c r="W28" s="158"/>
      <c r="Y28" s="60"/>
      <c r="Z28" s="76"/>
      <c r="AA28" s="60"/>
      <c r="AB28" s="60"/>
    </row>
    <row r="29" spans="1:28" ht="30">
      <c r="A29" s="44"/>
      <c r="B29" s="44"/>
      <c r="C29" s="44"/>
      <c r="D29" s="44"/>
      <c r="E29" s="44"/>
      <c r="F29" s="92"/>
      <c r="G29" s="44"/>
      <c r="H29" s="44"/>
      <c r="I29" s="44"/>
      <c r="J29" s="44"/>
      <c r="K29" s="44"/>
      <c r="L29" s="103"/>
      <c r="M29" s="44"/>
      <c r="N29" s="44"/>
      <c r="O29" s="44"/>
      <c r="P29" s="44"/>
      <c r="Q29" s="44"/>
      <c r="R29" s="103"/>
      <c r="S29" s="44"/>
      <c r="T29" s="44"/>
      <c r="U29" s="44"/>
      <c r="V29" s="44"/>
      <c r="W29" s="44"/>
      <c r="Y29" s="160" t="s">
        <v>90</v>
      </c>
      <c r="Z29" s="160"/>
      <c r="AA29" s="160"/>
      <c r="AB29" s="160"/>
    </row>
    <row r="30" spans="1:28" ht="18">
      <c r="A30" s="37" t="s">
        <v>1</v>
      </c>
      <c r="B30" s="45" t="s">
        <v>7</v>
      </c>
      <c r="C30" s="45" t="s">
        <v>2</v>
      </c>
      <c r="D30" s="45" t="s">
        <v>6</v>
      </c>
      <c r="E30" s="45" t="s">
        <v>3</v>
      </c>
      <c r="F30" s="93"/>
      <c r="G30" s="29" t="s">
        <v>1</v>
      </c>
      <c r="H30" s="7" t="s">
        <v>2</v>
      </c>
      <c r="I30" s="7" t="s">
        <v>11</v>
      </c>
      <c r="J30" s="7" t="s">
        <v>12</v>
      </c>
      <c r="K30" s="7" t="s">
        <v>13</v>
      </c>
      <c r="L30" s="104"/>
      <c r="M30" s="29" t="s">
        <v>1</v>
      </c>
      <c r="N30" s="7" t="s">
        <v>2</v>
      </c>
      <c r="O30" s="7" t="s">
        <v>11</v>
      </c>
      <c r="P30" s="7" t="s">
        <v>12</v>
      </c>
      <c r="Q30" s="7" t="s">
        <v>13</v>
      </c>
      <c r="R30" s="104"/>
      <c r="S30" s="29" t="s">
        <v>1</v>
      </c>
      <c r="T30" s="7" t="s">
        <v>2</v>
      </c>
      <c r="U30" s="7" t="s">
        <v>11</v>
      </c>
      <c r="V30" s="7" t="s">
        <v>12</v>
      </c>
      <c r="W30" s="7" t="s">
        <v>13</v>
      </c>
      <c r="Y30" s="9" t="s">
        <v>71</v>
      </c>
      <c r="Z30" s="9" t="s">
        <v>24</v>
      </c>
      <c r="AA30" s="61" t="s">
        <v>80</v>
      </c>
      <c r="AB30" s="9" t="s">
        <v>81</v>
      </c>
    </row>
    <row r="31" spans="1:28" s="54" customFormat="1" ht="17.399999999999999">
      <c r="A31" s="52" t="s">
        <v>17</v>
      </c>
      <c r="B31" s="24">
        <v>808100</v>
      </c>
      <c r="C31" s="14">
        <f t="shared" ref="C31:C36" si="25">B31*100/119</f>
        <v>679075.63025210088</v>
      </c>
      <c r="D31" s="43">
        <v>16</v>
      </c>
      <c r="E31" s="14">
        <f t="shared" ref="E31:E36" si="26">C31*0.84</f>
        <v>570423.5294117647</v>
      </c>
      <c r="F31" s="94"/>
      <c r="G31" s="52" t="s">
        <v>17</v>
      </c>
      <c r="H31" s="12">
        <f t="shared" ref="H31:H36" si="27">C31</f>
        <v>679075.63025210088</v>
      </c>
      <c r="I31" s="15">
        <v>20</v>
      </c>
      <c r="J31" s="16">
        <f t="shared" ref="J31:J36" si="28">H31+(H31*I31/100)</f>
        <v>814890.7563025211</v>
      </c>
      <c r="K31" s="14">
        <v>814900</v>
      </c>
      <c r="L31" s="105"/>
      <c r="M31" s="52" t="s">
        <v>17</v>
      </c>
      <c r="N31" s="12">
        <f t="shared" ref="N31:N34" si="29">C31</f>
        <v>679075.63025210088</v>
      </c>
      <c r="O31" s="15">
        <v>22</v>
      </c>
      <c r="P31" s="16">
        <f t="shared" ref="P31:P34" si="30">N31+(N31*O31/100)</f>
        <v>828472.26890756306</v>
      </c>
      <c r="Q31" s="14">
        <v>828500</v>
      </c>
      <c r="R31" s="105"/>
      <c r="S31" s="52" t="s">
        <v>17</v>
      </c>
      <c r="T31" s="12">
        <f t="shared" ref="T31:T36" si="31">C31</f>
        <v>679075.63025210088</v>
      </c>
      <c r="U31" s="15">
        <v>7.7</v>
      </c>
      <c r="V31" s="16">
        <f t="shared" ref="V31:V36" si="32">T31+(T31*U31/100)</f>
        <v>731364.45378151268</v>
      </c>
      <c r="W31" s="14">
        <v>731400</v>
      </c>
      <c r="Y31" s="57">
        <v>808100</v>
      </c>
      <c r="Z31" s="79"/>
      <c r="AA31" s="63">
        <f t="shared" ref="AA31:AA36" si="33">Y31+(Y31*Z31)</f>
        <v>808100</v>
      </c>
      <c r="AB31" s="130"/>
    </row>
    <row r="32" spans="1:28" s="54" customFormat="1" ht="17.399999999999999">
      <c r="A32" s="52" t="s">
        <v>19</v>
      </c>
      <c r="B32" s="24">
        <v>808100</v>
      </c>
      <c r="C32" s="14">
        <f t="shared" ref="C32" si="34">B32*100/119</f>
        <v>679075.63025210088</v>
      </c>
      <c r="D32" s="43">
        <v>16</v>
      </c>
      <c r="E32" s="14">
        <f t="shared" ref="E32" si="35">C32*0.84</f>
        <v>570423.5294117647</v>
      </c>
      <c r="F32" s="94"/>
      <c r="G32" s="52" t="s">
        <v>19</v>
      </c>
      <c r="H32" s="12">
        <f t="shared" si="27"/>
        <v>679075.63025210088</v>
      </c>
      <c r="I32" s="15">
        <v>20</v>
      </c>
      <c r="J32" s="16">
        <f t="shared" si="28"/>
        <v>814890.7563025211</v>
      </c>
      <c r="K32" s="14">
        <v>814900</v>
      </c>
      <c r="L32" s="105"/>
      <c r="M32" s="52" t="s">
        <v>19</v>
      </c>
      <c r="N32" s="12">
        <f t="shared" ref="N32" si="36">C32</f>
        <v>679075.63025210088</v>
      </c>
      <c r="O32" s="15">
        <v>22</v>
      </c>
      <c r="P32" s="16">
        <f t="shared" ref="P32" si="37">N32+(N32*O32/100)</f>
        <v>828472.26890756306</v>
      </c>
      <c r="Q32" s="14">
        <v>828500</v>
      </c>
      <c r="R32" s="105"/>
      <c r="S32" s="52" t="s">
        <v>19</v>
      </c>
      <c r="T32" s="12">
        <f t="shared" si="31"/>
        <v>679075.63025210088</v>
      </c>
      <c r="U32" s="15">
        <v>7.7</v>
      </c>
      <c r="V32" s="16">
        <f t="shared" si="32"/>
        <v>731364.45378151268</v>
      </c>
      <c r="W32" s="14">
        <v>731400</v>
      </c>
      <c r="Y32" s="57">
        <v>808100</v>
      </c>
      <c r="Z32" s="79"/>
      <c r="AA32" s="63">
        <f t="shared" si="33"/>
        <v>808100</v>
      </c>
      <c r="AB32" s="130"/>
    </row>
    <row r="33" spans="1:28" s="54" customFormat="1" ht="17.399999999999999">
      <c r="A33" s="52" t="s">
        <v>66</v>
      </c>
      <c r="B33" s="24">
        <v>844700</v>
      </c>
      <c r="C33" s="14">
        <f t="shared" ref="C33" si="38">B33*100/119</f>
        <v>709831.93277310929</v>
      </c>
      <c r="D33" s="43">
        <v>16</v>
      </c>
      <c r="E33" s="14">
        <f t="shared" ref="E33" si="39">C33*0.84</f>
        <v>596258.82352941181</v>
      </c>
      <c r="F33" s="94"/>
      <c r="G33" s="52" t="s">
        <v>66</v>
      </c>
      <c r="H33" s="12">
        <f t="shared" ref="H33" si="40">C33</f>
        <v>709831.93277310929</v>
      </c>
      <c r="I33" s="15">
        <v>20</v>
      </c>
      <c r="J33" s="16">
        <f t="shared" ref="J33" si="41">H33+(H33*I33/100)</f>
        <v>851798.31932773115</v>
      </c>
      <c r="K33" s="14">
        <v>851800</v>
      </c>
      <c r="L33" s="105"/>
      <c r="M33" s="52" t="s">
        <v>66</v>
      </c>
      <c r="N33" s="12">
        <f t="shared" ref="N33" si="42">C33</f>
        <v>709831.93277310929</v>
      </c>
      <c r="O33" s="15">
        <v>22</v>
      </c>
      <c r="P33" s="16">
        <f t="shared" ref="P33" si="43">N33+(N33*O33/100)</f>
        <v>865994.95798319334</v>
      </c>
      <c r="Q33" s="14">
        <v>866000</v>
      </c>
      <c r="R33" s="105"/>
      <c r="S33" s="52" t="s">
        <v>66</v>
      </c>
      <c r="T33" s="12">
        <f t="shared" si="31"/>
        <v>709831.93277310929</v>
      </c>
      <c r="U33" s="15">
        <v>7.7</v>
      </c>
      <c r="V33" s="16">
        <f t="shared" si="32"/>
        <v>764488.99159663869</v>
      </c>
      <c r="W33" s="14">
        <v>764500</v>
      </c>
      <c r="Y33" s="57">
        <v>814700</v>
      </c>
      <c r="Z33" s="79"/>
      <c r="AA33" s="63">
        <f t="shared" si="33"/>
        <v>814700</v>
      </c>
      <c r="AB33" s="130"/>
    </row>
    <row r="34" spans="1:28" s="54" customFormat="1" ht="17.399999999999999">
      <c r="A34" s="52" t="s">
        <v>73</v>
      </c>
      <c r="B34" s="24">
        <v>844700</v>
      </c>
      <c r="C34" s="14">
        <f t="shared" si="25"/>
        <v>709831.93277310929</v>
      </c>
      <c r="D34" s="43">
        <v>16</v>
      </c>
      <c r="E34" s="14">
        <f t="shared" si="26"/>
        <v>596258.82352941181</v>
      </c>
      <c r="F34" s="94"/>
      <c r="G34" s="52" t="s">
        <v>73</v>
      </c>
      <c r="H34" s="12">
        <f t="shared" si="27"/>
        <v>709831.93277310929</v>
      </c>
      <c r="I34" s="15">
        <v>20</v>
      </c>
      <c r="J34" s="16">
        <f t="shared" si="28"/>
        <v>851798.31932773115</v>
      </c>
      <c r="K34" s="14">
        <v>851800</v>
      </c>
      <c r="L34" s="105"/>
      <c r="M34" s="52" t="s">
        <v>73</v>
      </c>
      <c r="N34" s="12">
        <f t="shared" si="29"/>
        <v>709831.93277310929</v>
      </c>
      <c r="O34" s="15">
        <v>22</v>
      </c>
      <c r="P34" s="16">
        <f t="shared" si="30"/>
        <v>865994.95798319334</v>
      </c>
      <c r="Q34" s="14">
        <v>866000</v>
      </c>
      <c r="R34" s="105"/>
      <c r="S34" s="52" t="s">
        <v>73</v>
      </c>
      <c r="T34" s="12">
        <f t="shared" si="31"/>
        <v>709831.93277310929</v>
      </c>
      <c r="U34" s="15">
        <v>7.7</v>
      </c>
      <c r="V34" s="16">
        <f t="shared" si="32"/>
        <v>764488.99159663869</v>
      </c>
      <c r="W34" s="14">
        <v>764500</v>
      </c>
      <c r="Y34" s="57">
        <v>895750</v>
      </c>
      <c r="Z34" s="79"/>
      <c r="AA34" s="63">
        <f t="shared" si="33"/>
        <v>895750</v>
      </c>
      <c r="AB34" s="130"/>
    </row>
    <row r="35" spans="1:28" s="54" customFormat="1" ht="17.399999999999999">
      <c r="A35" s="52" t="s">
        <v>18</v>
      </c>
      <c r="B35" s="24">
        <v>895750</v>
      </c>
      <c r="C35" s="13">
        <f t="shared" ref="C35" si="44">B35*100/119</f>
        <v>752731.09243697475</v>
      </c>
      <c r="D35" s="34">
        <v>16</v>
      </c>
      <c r="E35" s="13">
        <f t="shared" ref="E35" si="45">C35*0.84</f>
        <v>632294.1176470588</v>
      </c>
      <c r="F35" s="95"/>
      <c r="G35" s="52" t="s">
        <v>18</v>
      </c>
      <c r="H35" s="12">
        <f t="shared" si="27"/>
        <v>752731.09243697475</v>
      </c>
      <c r="I35" s="15">
        <v>20</v>
      </c>
      <c r="J35" s="16">
        <f t="shared" si="28"/>
        <v>903277.31092436973</v>
      </c>
      <c r="K35" s="14">
        <v>903300</v>
      </c>
      <c r="L35" s="105"/>
      <c r="M35" s="52" t="s">
        <v>18</v>
      </c>
      <c r="N35" s="12">
        <f t="shared" ref="N35:N36" si="46">C35</f>
        <v>752731.09243697475</v>
      </c>
      <c r="O35" s="15">
        <v>22</v>
      </c>
      <c r="P35" s="16">
        <f t="shared" ref="P35:P36" si="47">N35+(N35*O35/100)</f>
        <v>918331.93277310918</v>
      </c>
      <c r="Q35" s="99">
        <v>918350</v>
      </c>
      <c r="R35" s="105"/>
      <c r="S35" s="52" t="s">
        <v>18</v>
      </c>
      <c r="T35" s="12">
        <f t="shared" si="31"/>
        <v>752731.09243697475</v>
      </c>
      <c r="U35" s="15">
        <v>7.7</v>
      </c>
      <c r="V35" s="16">
        <f t="shared" si="32"/>
        <v>810691.38655462186</v>
      </c>
      <c r="W35" s="99">
        <v>810700</v>
      </c>
      <c r="X35"/>
      <c r="Y35" s="57">
        <v>895750</v>
      </c>
      <c r="Z35" s="79"/>
      <c r="AA35" s="63">
        <f t="shared" ref="AA35" si="48">Y35+(Y35*Z35)</f>
        <v>895750</v>
      </c>
      <c r="AB35" s="130"/>
    </row>
    <row r="36" spans="1:28" ht="17.399999999999999">
      <c r="A36" s="52" t="s">
        <v>20</v>
      </c>
      <c r="B36" s="24">
        <v>895750</v>
      </c>
      <c r="C36" s="13">
        <f t="shared" si="25"/>
        <v>752731.09243697475</v>
      </c>
      <c r="D36" s="34">
        <v>16</v>
      </c>
      <c r="E36" s="13">
        <f t="shared" si="26"/>
        <v>632294.1176470588</v>
      </c>
      <c r="F36" s="95"/>
      <c r="G36" s="52" t="s">
        <v>20</v>
      </c>
      <c r="H36" s="12">
        <f t="shared" si="27"/>
        <v>752731.09243697475</v>
      </c>
      <c r="I36" s="15">
        <v>20</v>
      </c>
      <c r="J36" s="16">
        <f t="shared" si="28"/>
        <v>903277.31092436973</v>
      </c>
      <c r="K36" s="14">
        <v>903300</v>
      </c>
      <c r="L36" s="105"/>
      <c r="M36" s="52" t="s">
        <v>20</v>
      </c>
      <c r="N36" s="12">
        <f t="shared" si="46"/>
        <v>752731.09243697475</v>
      </c>
      <c r="O36" s="15">
        <v>22</v>
      </c>
      <c r="P36" s="16">
        <f t="shared" si="47"/>
        <v>918331.93277310918</v>
      </c>
      <c r="Q36" s="14">
        <v>918350</v>
      </c>
      <c r="R36" s="105"/>
      <c r="S36" s="52" t="s">
        <v>20</v>
      </c>
      <c r="T36" s="12">
        <f t="shared" si="31"/>
        <v>752731.09243697475</v>
      </c>
      <c r="U36" s="15">
        <v>7.7</v>
      </c>
      <c r="V36" s="16">
        <f t="shared" si="32"/>
        <v>810691.38655462186</v>
      </c>
      <c r="W36" s="14">
        <v>810700</v>
      </c>
      <c r="Y36" s="57">
        <v>895750</v>
      </c>
      <c r="Z36" s="79"/>
      <c r="AA36" s="63">
        <f t="shared" si="33"/>
        <v>895750</v>
      </c>
      <c r="AB36" s="130"/>
    </row>
    <row r="37" spans="1:28" ht="18">
      <c r="A37" s="30"/>
      <c r="B37" s="40"/>
      <c r="C37" s="31"/>
      <c r="D37" s="32"/>
      <c r="E37" s="31"/>
      <c r="F37" s="31"/>
      <c r="G37" s="53"/>
      <c r="H37" s="17"/>
      <c r="I37" s="18"/>
      <c r="J37" s="19"/>
      <c r="K37" s="20"/>
      <c r="L37" s="20"/>
      <c r="M37" s="53"/>
      <c r="N37" s="17"/>
      <c r="O37" s="18"/>
      <c r="P37" s="19"/>
      <c r="Q37" s="20"/>
      <c r="R37" s="20"/>
      <c r="S37" s="53"/>
      <c r="T37" s="17"/>
      <c r="U37" s="18"/>
      <c r="V37" s="19"/>
      <c r="W37" s="20"/>
      <c r="Y37" s="60"/>
      <c r="Z37" s="76"/>
      <c r="AA37" s="60"/>
      <c r="AB37" s="60"/>
    </row>
    <row r="38" spans="1:28" ht="18">
      <c r="A38" s="38"/>
      <c r="B38" s="38"/>
      <c r="C38" s="38"/>
      <c r="D38" s="38"/>
      <c r="E38" s="38"/>
      <c r="F38" s="38"/>
      <c r="G38" s="53"/>
      <c r="H38" s="17"/>
      <c r="I38" s="18"/>
      <c r="J38" s="19"/>
      <c r="K38" s="20"/>
      <c r="L38" s="20"/>
      <c r="M38" s="53"/>
      <c r="N38" s="17"/>
      <c r="O38" s="18"/>
      <c r="P38" s="19"/>
      <c r="Q38" s="20"/>
      <c r="R38" s="20"/>
      <c r="S38" s="53"/>
      <c r="T38" s="17"/>
      <c r="U38" s="18"/>
      <c r="V38" s="19"/>
      <c r="W38" s="20"/>
      <c r="Y38" s="60"/>
      <c r="Z38" s="76"/>
      <c r="AA38" s="60"/>
      <c r="AB38" s="60"/>
    </row>
    <row r="39" spans="1:28" ht="30">
      <c r="A39" s="165"/>
      <c r="B39" s="165"/>
      <c r="C39" s="165"/>
      <c r="D39" s="165"/>
      <c r="E39" s="165"/>
      <c r="F39" s="80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Y39" s="60"/>
      <c r="Z39" s="76"/>
      <c r="AA39" s="60"/>
      <c r="AB39" s="60"/>
    </row>
    <row r="40" spans="1:28" ht="30">
      <c r="A40" s="165"/>
      <c r="B40" s="165"/>
      <c r="C40" s="165"/>
      <c r="D40" s="165"/>
      <c r="E40" s="165"/>
      <c r="F40" s="80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Y40" s="60"/>
      <c r="Z40" s="76"/>
      <c r="AA40" s="60"/>
      <c r="AB40" s="60"/>
    </row>
    <row r="41" spans="1:28" ht="18">
      <c r="A41" s="166"/>
      <c r="B41" s="166"/>
      <c r="C41" s="166"/>
      <c r="D41" s="166"/>
      <c r="E41" s="166"/>
      <c r="F41" s="32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Y41" s="60"/>
      <c r="Z41" s="59"/>
      <c r="AA41" s="60"/>
      <c r="AB41" s="60"/>
    </row>
    <row r="42" spans="1:28" ht="18">
      <c r="A42" s="46"/>
      <c r="B42" s="46"/>
      <c r="C42" s="46"/>
      <c r="D42" s="46"/>
      <c r="E42" s="46"/>
      <c r="F42" s="46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Y42" s="60"/>
      <c r="Z42" s="59"/>
      <c r="AA42" s="60"/>
      <c r="AB42" s="60"/>
    </row>
    <row r="43" spans="1:28" ht="18.75" customHeight="1">
      <c r="A43" s="39"/>
      <c r="B43" s="32"/>
      <c r="C43" s="32"/>
      <c r="D43" s="32"/>
      <c r="E43" s="32"/>
      <c r="F43" s="32"/>
      <c r="G43" s="161"/>
      <c r="H43" s="161"/>
      <c r="I43" s="161"/>
      <c r="J43" s="161"/>
      <c r="K43" s="161"/>
      <c r="L43" s="81"/>
      <c r="M43" s="161"/>
      <c r="N43" s="161"/>
      <c r="O43" s="161"/>
      <c r="P43" s="161"/>
      <c r="Q43" s="161"/>
      <c r="R43" s="81"/>
      <c r="S43" s="161"/>
      <c r="T43" s="161"/>
      <c r="U43" s="161"/>
      <c r="V43" s="161"/>
      <c r="W43" s="161"/>
      <c r="Y43" s="60"/>
      <c r="Z43" s="59"/>
      <c r="AA43" s="60"/>
      <c r="AB43" s="60"/>
    </row>
    <row r="44" spans="1:28" ht="18.75" customHeight="1">
      <c r="A44" s="39"/>
      <c r="B44" s="40"/>
      <c r="C44" s="31"/>
      <c r="D44" s="32"/>
      <c r="E44" s="31"/>
      <c r="F44" s="31"/>
      <c r="G44" s="161"/>
      <c r="H44" s="161"/>
      <c r="I44" s="161"/>
      <c r="J44" s="161"/>
      <c r="K44" s="161"/>
      <c r="L44" s="81"/>
      <c r="M44" s="161"/>
      <c r="N44" s="161"/>
      <c r="O44" s="161"/>
      <c r="P44" s="161"/>
      <c r="Q44" s="161"/>
      <c r="R44" s="81"/>
      <c r="S44" s="161"/>
      <c r="T44" s="161"/>
      <c r="U44" s="161"/>
      <c r="V44" s="161"/>
      <c r="W44" s="161"/>
      <c r="Y44" s="77"/>
      <c r="Z44" s="78"/>
      <c r="AA44" s="77"/>
      <c r="AB44" s="77"/>
    </row>
    <row r="45" spans="1:28" ht="18">
      <c r="A45" s="39"/>
      <c r="B45" s="40"/>
      <c r="C45" s="31"/>
      <c r="D45" s="32"/>
      <c r="E45" s="31"/>
      <c r="F45" s="31"/>
      <c r="G45" s="164"/>
      <c r="H45" s="164"/>
      <c r="I45" s="164"/>
      <c r="J45" s="164"/>
      <c r="K45" s="164"/>
      <c r="L45" s="96"/>
      <c r="M45" s="164"/>
      <c r="N45" s="164"/>
      <c r="O45" s="164"/>
      <c r="P45" s="164"/>
      <c r="Q45" s="164"/>
      <c r="R45" s="96"/>
      <c r="S45" s="164"/>
      <c r="T45" s="164"/>
      <c r="U45" s="164"/>
      <c r="V45" s="164"/>
      <c r="W45" s="164"/>
      <c r="Y45" s="60"/>
      <c r="Z45" s="76"/>
      <c r="AA45" s="60"/>
      <c r="AB45" s="60"/>
    </row>
    <row r="46" spans="1:28" ht="18">
      <c r="A46" s="30"/>
      <c r="B46" s="40"/>
      <c r="C46" s="31"/>
      <c r="D46" s="32"/>
      <c r="E46" s="31"/>
      <c r="F46" s="31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Y46" s="60"/>
      <c r="Z46" s="76"/>
      <c r="AA46" s="60"/>
      <c r="AB46" s="60"/>
    </row>
    <row r="47" spans="1:28" ht="18">
      <c r="A47" s="39"/>
      <c r="B47" s="32"/>
      <c r="C47" s="32"/>
      <c r="D47" s="32"/>
      <c r="E47" s="32"/>
      <c r="F47" s="32"/>
      <c r="G47" s="39"/>
      <c r="H47" s="18"/>
      <c r="I47" s="18"/>
      <c r="J47" s="18"/>
      <c r="K47" s="18"/>
      <c r="L47" s="18"/>
      <c r="M47" s="39"/>
      <c r="N47" s="18"/>
      <c r="O47" s="18"/>
      <c r="P47" s="18"/>
      <c r="Q47" s="18"/>
      <c r="R47" s="18"/>
      <c r="S47" s="39"/>
      <c r="T47" s="18"/>
      <c r="U47" s="18"/>
      <c r="V47" s="18"/>
      <c r="W47" s="18"/>
      <c r="Y47" s="60"/>
      <c r="Z47" s="59"/>
      <c r="AA47" s="60"/>
      <c r="AB47" s="60"/>
    </row>
    <row r="48" spans="1:28" ht="18">
      <c r="A48" s="30"/>
      <c r="B48" s="40"/>
      <c r="C48" s="31"/>
      <c r="D48" s="32"/>
      <c r="E48" s="31"/>
      <c r="F48" s="31"/>
      <c r="G48" s="53"/>
      <c r="H48" s="17"/>
      <c r="I48" s="18"/>
      <c r="J48" s="19"/>
      <c r="K48" s="20"/>
      <c r="L48" s="20"/>
      <c r="M48" s="53"/>
      <c r="N48" s="17"/>
      <c r="O48" s="18"/>
      <c r="P48" s="19"/>
      <c r="Q48" s="20"/>
      <c r="R48" s="20"/>
      <c r="S48" s="53"/>
      <c r="T48" s="17"/>
      <c r="U48" s="18"/>
      <c r="V48" s="19"/>
      <c r="W48" s="20"/>
      <c r="Y48" s="60"/>
      <c r="Z48" s="59"/>
      <c r="AA48" s="60"/>
      <c r="AB48" s="60"/>
    </row>
    <row r="49" spans="1:28" ht="18">
      <c r="A49" s="30"/>
      <c r="B49" s="40"/>
      <c r="C49" s="31"/>
      <c r="D49" s="32"/>
      <c r="E49" s="31"/>
      <c r="F49" s="31"/>
      <c r="G49" s="53"/>
      <c r="H49" s="17"/>
      <c r="I49" s="18"/>
      <c r="J49" s="19"/>
      <c r="K49" s="20"/>
      <c r="L49" s="20"/>
      <c r="M49" s="53"/>
      <c r="N49" s="17"/>
      <c r="O49" s="18"/>
      <c r="P49" s="19"/>
      <c r="Q49" s="20"/>
      <c r="R49" s="20"/>
      <c r="S49" s="53"/>
      <c r="T49" s="17"/>
      <c r="U49" s="18"/>
      <c r="V49" s="19"/>
      <c r="W49" s="20"/>
      <c r="Y49" s="60"/>
      <c r="Z49" s="59"/>
      <c r="AA49" s="60"/>
      <c r="AB49" s="60"/>
    </row>
    <row r="50" spans="1:28" ht="18">
      <c r="A50" s="30"/>
      <c r="B50" s="40"/>
      <c r="C50" s="31"/>
      <c r="D50" s="32"/>
      <c r="E50" s="31"/>
      <c r="F50" s="31"/>
      <c r="G50" s="53"/>
      <c r="H50" s="17"/>
      <c r="I50" s="18"/>
      <c r="J50" s="19"/>
      <c r="K50" s="20"/>
      <c r="L50" s="20"/>
      <c r="M50" s="53"/>
      <c r="N50" s="17"/>
      <c r="O50" s="18"/>
      <c r="P50" s="19"/>
      <c r="Q50" s="20"/>
      <c r="R50" s="20"/>
      <c r="S50" s="53"/>
      <c r="T50" s="17"/>
      <c r="U50" s="18"/>
      <c r="V50" s="19"/>
      <c r="W50" s="20"/>
      <c r="Y50" s="60"/>
      <c r="Z50" s="59"/>
      <c r="AA50" s="60"/>
      <c r="AB50" s="60"/>
    </row>
    <row r="51" spans="1:28" ht="18">
      <c r="A51" s="30"/>
      <c r="B51" s="40"/>
      <c r="C51" s="31"/>
      <c r="D51" s="32"/>
      <c r="E51" s="31"/>
      <c r="F51" s="31"/>
      <c r="G51" s="53"/>
      <c r="H51" s="17"/>
      <c r="I51" s="18"/>
      <c r="J51" s="19"/>
      <c r="K51" s="20"/>
      <c r="L51" s="20"/>
      <c r="M51" s="53"/>
      <c r="N51" s="17"/>
      <c r="O51" s="18"/>
      <c r="P51" s="19"/>
      <c r="Q51" s="20"/>
      <c r="R51" s="20"/>
      <c r="S51" s="53"/>
      <c r="T51" s="17"/>
      <c r="U51" s="18"/>
      <c r="V51" s="19"/>
      <c r="W51" s="20"/>
      <c r="Y51" s="60"/>
      <c r="Z51" s="59"/>
      <c r="AA51" s="60"/>
      <c r="AB51" s="60"/>
    </row>
    <row r="52" spans="1:28" ht="18">
      <c r="A52" s="30"/>
      <c r="B52" s="40"/>
      <c r="C52" s="31"/>
      <c r="D52" s="32"/>
      <c r="E52" s="31"/>
      <c r="F52" s="31"/>
      <c r="G52" s="53"/>
      <c r="H52" s="17"/>
      <c r="I52" s="18"/>
      <c r="J52" s="19"/>
      <c r="K52" s="20"/>
      <c r="L52" s="20"/>
      <c r="M52" s="53"/>
      <c r="N52" s="17"/>
      <c r="O52" s="18"/>
      <c r="P52" s="19"/>
      <c r="Q52" s="20"/>
      <c r="R52" s="20"/>
      <c r="S52" s="53"/>
      <c r="T52" s="17"/>
      <c r="U52" s="18"/>
      <c r="V52" s="19"/>
      <c r="W52" s="20"/>
      <c r="Y52" s="60"/>
      <c r="Z52" s="59"/>
      <c r="AA52" s="60"/>
      <c r="AB52" s="60"/>
    </row>
    <row r="53" spans="1:28" ht="17.399999999999999">
      <c r="A53" s="3"/>
      <c r="B53" s="3"/>
      <c r="C53" s="3"/>
      <c r="D53" s="3"/>
      <c r="E53" s="3"/>
      <c r="G53" s="53"/>
      <c r="H53" s="17"/>
      <c r="I53" s="18"/>
      <c r="J53" s="19"/>
      <c r="K53" s="20"/>
      <c r="L53" s="20"/>
      <c r="M53" s="53"/>
      <c r="N53" s="17"/>
      <c r="O53" s="18"/>
      <c r="P53" s="19"/>
      <c r="Q53" s="20"/>
      <c r="R53" s="20"/>
      <c r="S53" s="53"/>
      <c r="T53" s="17"/>
      <c r="U53" s="18"/>
      <c r="V53" s="19"/>
      <c r="W53" s="20"/>
      <c r="Y53" s="60"/>
      <c r="Z53" s="59"/>
      <c r="AA53" s="60"/>
      <c r="AB53" s="60"/>
    </row>
    <row r="54" spans="1:28" ht="17.399999999999999">
      <c r="A54" s="3"/>
      <c r="B54" s="3"/>
      <c r="C54" s="3"/>
      <c r="D54" s="3"/>
      <c r="E54" s="3"/>
      <c r="G54" s="53"/>
      <c r="H54" s="17"/>
      <c r="I54" s="18"/>
      <c r="J54" s="19"/>
      <c r="K54" s="20"/>
      <c r="L54" s="20"/>
      <c r="M54" s="53"/>
      <c r="N54" s="17"/>
      <c r="O54" s="18"/>
      <c r="P54" s="19"/>
      <c r="Q54" s="20"/>
      <c r="R54" s="20"/>
      <c r="S54" s="53"/>
      <c r="T54" s="17"/>
      <c r="U54" s="18"/>
      <c r="V54" s="19"/>
      <c r="W54" s="20"/>
      <c r="Y54" s="60"/>
      <c r="Z54" s="59"/>
      <c r="AA54" s="60"/>
      <c r="AB54" s="60"/>
    </row>
    <row r="55" spans="1:28" ht="17.399999999999999">
      <c r="A55" s="3"/>
      <c r="B55" s="3"/>
      <c r="C55" s="3"/>
      <c r="D55" s="3"/>
      <c r="E55" s="3"/>
      <c r="G55" s="53"/>
      <c r="H55" s="17"/>
      <c r="I55" s="18"/>
      <c r="J55" s="19"/>
      <c r="K55" s="20"/>
      <c r="L55" s="20"/>
      <c r="M55" s="53"/>
      <c r="N55" s="17"/>
      <c r="O55" s="18"/>
      <c r="P55" s="19"/>
      <c r="Q55" s="20"/>
      <c r="R55" s="20"/>
      <c r="S55" s="53"/>
      <c r="T55" s="17"/>
      <c r="U55" s="18"/>
      <c r="V55" s="19"/>
      <c r="W55" s="20"/>
      <c r="Y55" s="60"/>
      <c r="Z55" s="59"/>
      <c r="AA55" s="60"/>
      <c r="AB55" s="60"/>
    </row>
    <row r="56" spans="1:28" ht="17.399999999999999">
      <c r="A56" s="3"/>
      <c r="B56" s="3"/>
      <c r="C56" s="3"/>
      <c r="D56" s="3"/>
      <c r="E56" s="3"/>
      <c r="G56" s="39"/>
      <c r="H56" s="40"/>
      <c r="I56" s="31"/>
      <c r="J56" s="32"/>
      <c r="K56" s="31"/>
      <c r="L56" s="31"/>
      <c r="M56" s="39"/>
      <c r="N56" s="40"/>
      <c r="O56" s="31"/>
      <c r="P56" s="32"/>
      <c r="Q56" s="31"/>
      <c r="R56" s="31"/>
      <c r="S56" s="39"/>
      <c r="T56" s="40"/>
      <c r="U56" s="31"/>
      <c r="V56" s="32"/>
      <c r="W56" s="31"/>
      <c r="Y56" s="60"/>
      <c r="Z56" s="59"/>
      <c r="AA56" s="60"/>
      <c r="AB56" s="60"/>
    </row>
    <row r="57" spans="1:28" ht="17.399999999999999">
      <c r="A57" s="3"/>
      <c r="B57" s="3"/>
      <c r="C57" s="3"/>
      <c r="D57" s="3"/>
      <c r="E57" s="3"/>
      <c r="G57" s="30"/>
      <c r="H57" s="40"/>
      <c r="I57" s="31"/>
      <c r="J57" s="32"/>
      <c r="K57" s="31"/>
      <c r="L57" s="31"/>
      <c r="M57" s="30"/>
      <c r="N57" s="40"/>
      <c r="O57" s="31"/>
      <c r="P57" s="32"/>
      <c r="Q57" s="31"/>
      <c r="R57" s="31"/>
      <c r="S57" s="30"/>
      <c r="T57" s="40"/>
      <c r="U57" s="31"/>
      <c r="V57" s="32"/>
      <c r="W57" s="31"/>
      <c r="Y57" s="60"/>
      <c r="Z57" s="59"/>
      <c r="AA57" s="60"/>
      <c r="AB57" s="60"/>
    </row>
    <row r="58" spans="1:28">
      <c r="A58" s="3"/>
      <c r="B58" s="3"/>
      <c r="C58" s="3"/>
      <c r="D58" s="3"/>
      <c r="E58" s="3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Y58" s="60"/>
      <c r="Z58" s="59"/>
      <c r="AA58" s="60"/>
      <c r="AB58" s="60"/>
    </row>
    <row r="59" spans="1:28" ht="15" customHeight="1">
      <c r="A59" s="3"/>
      <c r="B59" s="3"/>
      <c r="C59" s="3"/>
      <c r="D59" s="3"/>
      <c r="E59" s="3"/>
      <c r="G59" s="165"/>
      <c r="H59" s="165"/>
      <c r="I59" s="165"/>
      <c r="J59" s="165"/>
      <c r="K59" s="165"/>
      <c r="L59" s="80"/>
      <c r="M59" s="165"/>
      <c r="N59" s="165"/>
      <c r="O59" s="165"/>
      <c r="P59" s="165"/>
      <c r="Q59" s="165"/>
      <c r="R59" s="80"/>
      <c r="S59" s="165"/>
      <c r="T59" s="165"/>
      <c r="U59" s="165"/>
      <c r="V59" s="165"/>
      <c r="W59" s="165"/>
      <c r="Y59" s="60"/>
      <c r="Z59" s="59"/>
      <c r="AA59" s="60"/>
      <c r="AB59" s="60"/>
    </row>
    <row r="60" spans="1:28" ht="15" customHeight="1">
      <c r="A60" s="3"/>
      <c r="B60" s="3"/>
      <c r="C60" s="3"/>
      <c r="D60" s="3"/>
      <c r="E60" s="3"/>
      <c r="G60" s="165"/>
      <c r="H60" s="165"/>
      <c r="I60" s="165"/>
      <c r="J60" s="165"/>
      <c r="K60" s="165"/>
      <c r="L60" s="80"/>
      <c r="M60" s="165"/>
      <c r="N60" s="165"/>
      <c r="O60" s="165"/>
      <c r="P60" s="165"/>
      <c r="Q60" s="165"/>
      <c r="R60" s="80"/>
      <c r="S60" s="165"/>
      <c r="T60" s="165"/>
      <c r="U60" s="165"/>
      <c r="V60" s="165"/>
      <c r="W60" s="165"/>
      <c r="Y60" s="60"/>
      <c r="Z60" s="59"/>
      <c r="AA60" s="60"/>
      <c r="AB60" s="60"/>
    </row>
    <row r="61" spans="1:28" ht="17.399999999999999">
      <c r="A61" s="3"/>
      <c r="B61" s="3"/>
      <c r="C61" s="3"/>
      <c r="D61" s="3"/>
      <c r="E61" s="3"/>
      <c r="G61" s="166"/>
      <c r="H61" s="166"/>
      <c r="I61" s="166"/>
      <c r="J61" s="166"/>
      <c r="K61" s="166"/>
      <c r="L61" s="32"/>
      <c r="M61" s="166"/>
      <c r="N61" s="166"/>
      <c r="O61" s="166"/>
      <c r="P61" s="166"/>
      <c r="Q61" s="166"/>
      <c r="R61" s="32"/>
      <c r="S61" s="166"/>
      <c r="T61" s="166"/>
      <c r="U61" s="166"/>
      <c r="V61" s="166"/>
      <c r="W61" s="166"/>
      <c r="Y61" s="60"/>
      <c r="Z61" s="59"/>
      <c r="AA61" s="60"/>
      <c r="AB61" s="60"/>
    </row>
    <row r="62" spans="1:28" ht="17.399999999999999">
      <c r="A62" s="3"/>
      <c r="B62" s="3"/>
      <c r="C62" s="3"/>
      <c r="D62" s="3"/>
      <c r="E62" s="3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Y62" s="60"/>
      <c r="Z62" s="59"/>
      <c r="AA62" s="60"/>
      <c r="AB62" s="60"/>
    </row>
    <row r="63" spans="1:28" ht="17.399999999999999">
      <c r="A63" s="3"/>
      <c r="B63" s="3"/>
      <c r="C63" s="3"/>
      <c r="D63" s="3"/>
      <c r="E63" s="3"/>
      <c r="G63" s="39"/>
      <c r="H63" s="32"/>
      <c r="I63" s="32"/>
      <c r="J63" s="32"/>
      <c r="K63" s="32"/>
      <c r="L63" s="32"/>
      <c r="M63" s="39"/>
      <c r="N63" s="32"/>
      <c r="O63" s="32"/>
      <c r="P63" s="32"/>
      <c r="Q63" s="32"/>
      <c r="R63" s="32"/>
      <c r="S63" s="39"/>
      <c r="T63" s="32"/>
      <c r="U63" s="32"/>
      <c r="V63" s="32"/>
      <c r="W63" s="32"/>
      <c r="Y63" s="60"/>
      <c r="Z63" s="59"/>
      <c r="AA63" s="60"/>
      <c r="AB63" s="60"/>
    </row>
    <row r="64" spans="1:28" ht="17.399999999999999">
      <c r="A64" s="3"/>
      <c r="B64" s="3"/>
      <c r="C64" s="3"/>
      <c r="D64" s="3"/>
      <c r="E64" s="3"/>
      <c r="G64" s="39"/>
      <c r="H64" s="40"/>
      <c r="I64" s="31"/>
      <c r="J64" s="32"/>
      <c r="K64" s="31"/>
      <c r="L64" s="31"/>
      <c r="M64" s="39"/>
      <c r="N64" s="40"/>
      <c r="O64" s="31"/>
      <c r="P64" s="32"/>
      <c r="Q64" s="31"/>
      <c r="R64" s="31"/>
      <c r="S64" s="39"/>
      <c r="T64" s="40"/>
      <c r="U64" s="31"/>
      <c r="V64" s="32"/>
      <c r="W64" s="31"/>
      <c r="Y64" s="60"/>
      <c r="Z64" s="59"/>
      <c r="AA64" s="60"/>
      <c r="AB64" s="60"/>
    </row>
    <row r="65" spans="1:28" ht="17.399999999999999">
      <c r="A65" s="3"/>
      <c r="B65" s="3"/>
      <c r="C65" s="3"/>
      <c r="D65" s="3"/>
      <c r="E65" s="3"/>
      <c r="G65" s="39"/>
      <c r="H65" s="40"/>
      <c r="I65" s="31"/>
      <c r="J65" s="32"/>
      <c r="K65" s="31"/>
      <c r="L65" s="31"/>
      <c r="M65" s="39"/>
      <c r="N65" s="40"/>
      <c r="O65" s="31"/>
      <c r="P65" s="32"/>
      <c r="Q65" s="31"/>
      <c r="R65" s="31"/>
      <c r="S65" s="39"/>
      <c r="T65" s="40"/>
      <c r="U65" s="31"/>
      <c r="V65" s="32"/>
      <c r="W65" s="31"/>
      <c r="Y65" s="55"/>
      <c r="Z65" s="55"/>
      <c r="AA65" s="56"/>
      <c r="AB65" s="55"/>
    </row>
    <row r="66" spans="1:28" ht="17.399999999999999">
      <c r="A66" s="3"/>
      <c r="B66" s="3"/>
      <c r="C66" s="3"/>
      <c r="D66" s="3"/>
      <c r="E66" s="3"/>
      <c r="G66" s="30"/>
      <c r="H66" s="40"/>
      <c r="I66" s="31"/>
      <c r="J66" s="32"/>
      <c r="K66" s="31"/>
      <c r="L66" s="31"/>
      <c r="M66" s="30"/>
      <c r="N66" s="40"/>
      <c r="O66" s="31"/>
      <c r="P66" s="32"/>
      <c r="Q66" s="31"/>
      <c r="R66" s="31"/>
      <c r="S66" s="30"/>
      <c r="T66" s="40"/>
      <c r="U66" s="31"/>
      <c r="V66" s="32"/>
      <c r="W66" s="31"/>
      <c r="Y66" s="60"/>
      <c r="Z66" s="59"/>
      <c r="AA66" s="60"/>
      <c r="AB66" s="60"/>
    </row>
    <row r="67" spans="1:28" ht="17.399999999999999">
      <c r="A67" s="3"/>
      <c r="B67" s="3"/>
      <c r="C67" s="3"/>
      <c r="D67" s="3"/>
      <c r="E67" s="3"/>
      <c r="G67" s="47"/>
      <c r="H67" s="48"/>
      <c r="I67" s="48"/>
      <c r="J67" s="48"/>
      <c r="K67" s="48"/>
      <c r="L67" s="48"/>
      <c r="M67" s="47"/>
      <c r="N67" s="48"/>
      <c r="O67" s="48"/>
      <c r="P67" s="48"/>
      <c r="Q67" s="48"/>
      <c r="R67" s="48"/>
      <c r="S67" s="47"/>
      <c r="T67" s="48"/>
      <c r="U67" s="48"/>
      <c r="V67" s="48"/>
      <c r="W67" s="48"/>
      <c r="Y67" s="60"/>
      <c r="Z67" s="59"/>
      <c r="AA67" s="60"/>
      <c r="AB67" s="60"/>
    </row>
    <row r="68" spans="1:28" ht="17.399999999999999">
      <c r="A68" s="3"/>
      <c r="B68" s="3"/>
      <c r="C68" s="3"/>
      <c r="D68" s="3"/>
      <c r="E68" s="3"/>
      <c r="G68" s="49"/>
      <c r="H68" s="50"/>
      <c r="I68" s="51"/>
      <c r="J68" s="48"/>
      <c r="K68" s="51"/>
      <c r="L68" s="51"/>
      <c r="M68" s="49"/>
      <c r="N68" s="50"/>
      <c r="O68" s="51"/>
      <c r="P68" s="48"/>
      <c r="Q68" s="51"/>
      <c r="R68" s="51"/>
      <c r="S68" s="49"/>
      <c r="T68" s="50"/>
      <c r="U68" s="51"/>
      <c r="V68" s="48"/>
      <c r="W68" s="51"/>
      <c r="Y68" s="60"/>
      <c r="Z68" s="59"/>
      <c r="AA68" s="60"/>
      <c r="AB68" s="60"/>
    </row>
    <row r="69" spans="1:28" ht="17.399999999999999">
      <c r="G69" s="49"/>
      <c r="H69" s="50"/>
      <c r="I69" s="51"/>
      <c r="J69" s="48"/>
      <c r="K69" s="51"/>
      <c r="L69" s="51"/>
      <c r="M69" s="49"/>
      <c r="N69" s="50"/>
      <c r="O69" s="51"/>
      <c r="P69" s="48"/>
      <c r="Q69" s="51"/>
      <c r="R69" s="51"/>
      <c r="S69" s="49"/>
      <c r="T69" s="50"/>
      <c r="U69" s="51"/>
      <c r="V69" s="48"/>
      <c r="W69" s="51"/>
      <c r="Y69" s="60"/>
      <c r="Z69" s="59"/>
      <c r="AA69" s="60"/>
      <c r="AB69" s="60"/>
    </row>
    <row r="70" spans="1:28" ht="17.399999999999999">
      <c r="G70" s="49"/>
      <c r="H70" s="50"/>
      <c r="I70" s="51"/>
      <c r="J70" s="48"/>
      <c r="K70" s="51"/>
      <c r="L70" s="51"/>
      <c r="M70" s="49"/>
      <c r="N70" s="50"/>
      <c r="O70" s="51"/>
      <c r="P70" s="48"/>
      <c r="Q70" s="51"/>
      <c r="R70" s="51"/>
      <c r="S70" s="49"/>
      <c r="T70" s="50"/>
      <c r="U70" s="51"/>
      <c r="V70" s="48"/>
      <c r="W70" s="51"/>
      <c r="Y70" s="60"/>
      <c r="Z70" s="59"/>
      <c r="AA70" s="60"/>
      <c r="AB70" s="60"/>
    </row>
    <row r="71" spans="1:28" ht="17.399999999999999">
      <c r="G71" s="49"/>
      <c r="H71" s="50"/>
      <c r="I71" s="51"/>
      <c r="J71" s="48"/>
      <c r="K71" s="51"/>
      <c r="L71" s="51"/>
      <c r="M71" s="49"/>
      <c r="N71" s="50"/>
      <c r="O71" s="51"/>
      <c r="P71" s="48"/>
      <c r="Q71" s="51"/>
      <c r="R71" s="51"/>
      <c r="S71" s="49"/>
      <c r="T71" s="50"/>
      <c r="U71" s="51"/>
      <c r="V71" s="48"/>
      <c r="W71" s="51"/>
      <c r="Y71" s="60"/>
      <c r="Z71" s="59"/>
      <c r="AA71" s="60"/>
      <c r="AB71" s="60"/>
    </row>
    <row r="72" spans="1:28" ht="17.399999999999999">
      <c r="G72" s="49"/>
      <c r="H72" s="50"/>
      <c r="I72" s="51"/>
      <c r="J72" s="48"/>
      <c r="K72" s="51"/>
      <c r="L72" s="51"/>
      <c r="M72" s="49"/>
      <c r="N72" s="50"/>
      <c r="O72" s="51"/>
      <c r="P72" s="48"/>
      <c r="Q72" s="51"/>
      <c r="R72" s="51"/>
      <c r="S72" s="49"/>
      <c r="T72" s="50"/>
      <c r="U72" s="51"/>
      <c r="V72" s="48"/>
      <c r="W72" s="51"/>
      <c r="Y72" s="60"/>
      <c r="Z72" s="59"/>
      <c r="AA72" s="60"/>
      <c r="AB72" s="60"/>
    </row>
    <row r="73" spans="1:28">
      <c r="Y73" s="60"/>
      <c r="Z73" s="59"/>
      <c r="AA73" s="60"/>
      <c r="AB73" s="60"/>
    </row>
    <row r="74" spans="1:28">
      <c r="Y74" s="60"/>
      <c r="Z74" s="59"/>
      <c r="AA74" s="60"/>
      <c r="AB74" s="60"/>
    </row>
    <row r="75" spans="1:28">
      <c r="Y75" s="60"/>
      <c r="Z75" s="59"/>
      <c r="AA75" s="60"/>
      <c r="AB75" s="60"/>
    </row>
    <row r="76" spans="1:28">
      <c r="Y76" s="60"/>
      <c r="Z76" s="59"/>
      <c r="AA76" s="60"/>
      <c r="AB76" s="60"/>
    </row>
    <row r="77" spans="1:28">
      <c r="Y77" s="60"/>
      <c r="Z77" s="59"/>
      <c r="AA77" s="60"/>
      <c r="AB77" s="60"/>
    </row>
    <row r="78" spans="1:28">
      <c r="Y78" s="60"/>
      <c r="Z78" s="59"/>
      <c r="AA78" s="60"/>
      <c r="AB78" s="60"/>
    </row>
    <row r="79" spans="1:28">
      <c r="Y79" s="60"/>
      <c r="Z79" s="59"/>
      <c r="AA79" s="60"/>
      <c r="AB79" s="60"/>
    </row>
    <row r="80" spans="1:28">
      <c r="Y80" s="60"/>
      <c r="Z80" s="59"/>
      <c r="AA80" s="60"/>
      <c r="AB80" s="60"/>
    </row>
    <row r="81" spans="25:28">
      <c r="Y81" s="60"/>
      <c r="Z81" s="59"/>
      <c r="AA81" s="60"/>
      <c r="AB81" s="60"/>
    </row>
    <row r="82" spans="25:28">
      <c r="Y82" s="60"/>
      <c r="Z82" s="59"/>
      <c r="AA82" s="60"/>
      <c r="AB82" s="60"/>
    </row>
    <row r="83" spans="25:28">
      <c r="Y83" s="60"/>
      <c r="Z83" s="59"/>
      <c r="AA83" s="60"/>
      <c r="AB83" s="60"/>
    </row>
    <row r="84" spans="25:28">
      <c r="Y84" s="60"/>
      <c r="Z84" s="59"/>
      <c r="AA84" s="60"/>
      <c r="AB84" s="60"/>
    </row>
    <row r="85" spans="25:28">
      <c r="Y85" s="60"/>
      <c r="Z85" s="59"/>
      <c r="AA85" s="60"/>
      <c r="AB85" s="60"/>
    </row>
    <row r="86" spans="25:28">
      <c r="Y86" s="60"/>
      <c r="Z86" s="59"/>
      <c r="AA86" s="60"/>
      <c r="AB86" s="60"/>
    </row>
    <row r="87" spans="25:28">
      <c r="Y87" s="60"/>
      <c r="Z87" s="59"/>
      <c r="AA87" s="60"/>
      <c r="AB87" s="60"/>
    </row>
    <row r="88" spans="25:28">
      <c r="Y88" s="60"/>
      <c r="Z88" s="59"/>
      <c r="AA88" s="60"/>
      <c r="AB88" s="60"/>
    </row>
    <row r="89" spans="25:28">
      <c r="Y89" s="60"/>
      <c r="Z89" s="59"/>
      <c r="AA89" s="60"/>
      <c r="AB89" s="60"/>
    </row>
    <row r="90" spans="25:28">
      <c r="Y90" s="60"/>
      <c r="Z90" s="59"/>
      <c r="AA90" s="60"/>
      <c r="AB90" s="60"/>
    </row>
    <row r="91" spans="25:28">
      <c r="Y91" s="60"/>
      <c r="Z91" s="59"/>
      <c r="AA91" s="60"/>
      <c r="AB91" s="60"/>
    </row>
    <row r="92" spans="25:28">
      <c r="Y92" s="60"/>
      <c r="Z92" s="59"/>
      <c r="AA92" s="60"/>
      <c r="AB92" s="60"/>
    </row>
    <row r="93" spans="25:28">
      <c r="Y93" s="60"/>
      <c r="Z93" s="59"/>
      <c r="AA93" s="60"/>
      <c r="AB93" s="60"/>
    </row>
    <row r="94" spans="25:28">
      <c r="Y94" s="60"/>
      <c r="Z94" s="59"/>
      <c r="AA94" s="60"/>
      <c r="AB94" s="60"/>
    </row>
    <row r="95" spans="25:28">
      <c r="Y95" s="60"/>
      <c r="Z95" s="59"/>
      <c r="AA95" s="60"/>
      <c r="AB95" s="60"/>
    </row>
    <row r="96" spans="25:28">
      <c r="Y96" s="60"/>
      <c r="Z96" s="59"/>
      <c r="AA96" s="60"/>
      <c r="AB96" s="60"/>
    </row>
    <row r="97" spans="25:28">
      <c r="Y97" s="60"/>
      <c r="Z97" s="59"/>
      <c r="AA97" s="60"/>
      <c r="AB97" s="60"/>
    </row>
    <row r="98" spans="25:28">
      <c r="Y98" s="58"/>
      <c r="Z98" s="59"/>
      <c r="AA98" s="60"/>
      <c r="AB98" s="60"/>
    </row>
    <row r="99" spans="25:28">
      <c r="Y99" s="55"/>
      <c r="Z99" s="55"/>
      <c r="AA99" s="56"/>
      <c r="AB99" s="55"/>
    </row>
    <row r="100" spans="25:28">
      <c r="Y100" s="60"/>
      <c r="Z100" s="59"/>
      <c r="AA100" s="60"/>
      <c r="AB100" s="60"/>
    </row>
    <row r="101" spans="25:28">
      <c r="Y101" s="60"/>
      <c r="Z101" s="59"/>
      <c r="AA101" s="60"/>
      <c r="AB101" s="60"/>
    </row>
    <row r="102" spans="25:28">
      <c r="Y102" s="60"/>
      <c r="Z102" s="59"/>
      <c r="AA102" s="60"/>
      <c r="AB102" s="60"/>
    </row>
    <row r="103" spans="25:28">
      <c r="Y103" s="60"/>
      <c r="Z103" s="59"/>
      <c r="AA103" s="60"/>
      <c r="AB103" s="60"/>
    </row>
    <row r="104" spans="25:28">
      <c r="Y104" s="60"/>
      <c r="Z104" s="59"/>
      <c r="AA104" s="60"/>
      <c r="AB104" s="60"/>
    </row>
    <row r="105" spans="25:28">
      <c r="Y105" s="60"/>
      <c r="Z105" s="59"/>
      <c r="AA105" s="60"/>
      <c r="AB105" s="60"/>
    </row>
    <row r="106" spans="25:28">
      <c r="Y106" s="55"/>
      <c r="Z106" s="55"/>
      <c r="AA106" s="56"/>
      <c r="AB106" s="55"/>
    </row>
    <row r="107" spans="25:28">
      <c r="Y107" s="60"/>
      <c r="Z107" s="59"/>
      <c r="AA107" s="60"/>
      <c r="AB107" s="60"/>
    </row>
    <row r="108" spans="25:28">
      <c r="Y108" s="68"/>
      <c r="Z108" s="69"/>
      <c r="AA108" s="68"/>
      <c r="AB108" s="68"/>
    </row>
    <row r="109" spans="25:28">
      <c r="Y109" s="68"/>
      <c r="Z109" s="69"/>
      <c r="AA109" s="68"/>
      <c r="AB109" s="68"/>
    </row>
    <row r="110" spans="25:28">
      <c r="Y110" s="68"/>
      <c r="Z110" s="69"/>
      <c r="AA110" s="68"/>
      <c r="AB110" s="68"/>
    </row>
    <row r="111" spans="25:28">
      <c r="Y111" s="68"/>
      <c r="Z111" s="69"/>
      <c r="AA111" s="68"/>
      <c r="AB111" s="68"/>
    </row>
    <row r="112" spans="25:28">
      <c r="Y112" s="60"/>
      <c r="Z112" s="59"/>
      <c r="AA112" s="60"/>
      <c r="AB112" s="60"/>
    </row>
    <row r="113" spans="25:28">
      <c r="Y113" s="60"/>
      <c r="Z113" s="59"/>
      <c r="AA113" s="60"/>
      <c r="AB113" s="60"/>
    </row>
    <row r="114" spans="25:28">
      <c r="Y114" s="60"/>
      <c r="Z114" s="59"/>
      <c r="AA114" s="60"/>
      <c r="AB114" s="60"/>
    </row>
    <row r="115" spans="25:28">
      <c r="Y115" s="60"/>
      <c r="Z115" s="59"/>
      <c r="AA115" s="60"/>
      <c r="AB115" s="60"/>
    </row>
    <row r="116" spans="25:28">
      <c r="Y116" s="60"/>
      <c r="Z116" s="59"/>
      <c r="AA116" s="60"/>
      <c r="AB116" s="60"/>
    </row>
    <row r="117" spans="25:28">
      <c r="Y117" s="60"/>
      <c r="Z117" s="59"/>
      <c r="AA117" s="60"/>
      <c r="AB117" s="60"/>
    </row>
    <row r="118" spans="25:28">
      <c r="Y118" s="60"/>
      <c r="Z118" s="59"/>
      <c r="AA118" s="60"/>
      <c r="AB118" s="60"/>
    </row>
    <row r="119" spans="25:28">
      <c r="Y119" s="60"/>
      <c r="Z119" s="59"/>
      <c r="AA119" s="60"/>
      <c r="AB119" s="60"/>
    </row>
    <row r="120" spans="25:28">
      <c r="Y120" s="60"/>
      <c r="Z120" s="59"/>
      <c r="AA120" s="60"/>
      <c r="AB120" s="60"/>
    </row>
    <row r="121" spans="25:28">
      <c r="Y121" s="60"/>
      <c r="Z121" s="59"/>
      <c r="AA121" s="60"/>
      <c r="AB121" s="60"/>
    </row>
    <row r="122" spans="25:28">
      <c r="Y122" s="60"/>
      <c r="Z122" s="59"/>
      <c r="AA122" s="60"/>
      <c r="AB122" s="60"/>
    </row>
    <row r="123" spans="25:28">
      <c r="Y123" s="60"/>
      <c r="Z123" s="59"/>
      <c r="AA123" s="60"/>
      <c r="AB123" s="60"/>
    </row>
    <row r="124" spans="25:28">
      <c r="Y124" s="60"/>
      <c r="Z124" s="59"/>
      <c r="AA124" s="60"/>
      <c r="AB124" s="60"/>
    </row>
    <row r="125" spans="25:28">
      <c r="Y125" s="60"/>
      <c r="Z125" s="59"/>
      <c r="AA125" s="60"/>
      <c r="AB125" s="60"/>
    </row>
    <row r="126" spans="25:28">
      <c r="Y126" s="58"/>
      <c r="Z126" s="59"/>
      <c r="AA126" s="60"/>
      <c r="AB126" s="60"/>
    </row>
    <row r="127" spans="25:28">
      <c r="Y127" s="58"/>
      <c r="Z127" s="59"/>
      <c r="AA127" s="60"/>
      <c r="AB127" s="60"/>
    </row>
    <row r="128" spans="25:28">
      <c r="Y128" s="58"/>
      <c r="Z128" s="59"/>
      <c r="AA128" s="60"/>
      <c r="AB128" s="60"/>
    </row>
    <row r="129" spans="25:28">
      <c r="Y129" s="58"/>
      <c r="Z129" s="59"/>
      <c r="AA129" s="60"/>
      <c r="AB129" s="60"/>
    </row>
    <row r="130" spans="25:28">
      <c r="Y130" s="58"/>
      <c r="Z130" s="59"/>
      <c r="AA130" s="60"/>
      <c r="AB130" s="60"/>
    </row>
    <row r="131" spans="25:28">
      <c r="Y131" s="58"/>
      <c r="Z131" s="59"/>
      <c r="AA131" s="60"/>
      <c r="AB131" s="60"/>
    </row>
    <row r="132" spans="25:28">
      <c r="Y132" s="58"/>
      <c r="Z132" s="59"/>
      <c r="AA132" s="60"/>
      <c r="AB132" s="60"/>
    </row>
    <row r="133" spans="25:28">
      <c r="Y133" s="58"/>
      <c r="Z133" s="59"/>
      <c r="AA133" s="60"/>
      <c r="AB133" s="60"/>
    </row>
    <row r="134" spans="25:28">
      <c r="Y134" s="58"/>
      <c r="Z134" s="59"/>
      <c r="AA134" s="60"/>
      <c r="AB134" s="60"/>
    </row>
    <row r="135" spans="25:28">
      <c r="Y135" s="58"/>
      <c r="Z135" s="59"/>
      <c r="AA135" s="60"/>
      <c r="AB135" s="60"/>
    </row>
    <row r="136" spans="25:28">
      <c r="Y136" s="58"/>
      <c r="Z136" s="59"/>
      <c r="AA136" s="60"/>
      <c r="AB136" s="60"/>
    </row>
    <row r="137" spans="25:28">
      <c r="Y137" s="58"/>
      <c r="Z137" s="59"/>
      <c r="AA137" s="60"/>
      <c r="AB137" s="60"/>
    </row>
    <row r="138" spans="25:28">
      <c r="Y138" s="58"/>
      <c r="Z138" s="59"/>
      <c r="AA138" s="60"/>
      <c r="AB138" s="60"/>
    </row>
    <row r="139" spans="25:28">
      <c r="Y139" s="58"/>
      <c r="Z139" s="59"/>
      <c r="AA139" s="60"/>
      <c r="AB139" s="60"/>
    </row>
    <row r="140" spans="25:28">
      <c r="Y140" s="55"/>
      <c r="Z140" s="55"/>
      <c r="AA140" s="56"/>
      <c r="AB140" s="55"/>
    </row>
    <row r="141" spans="25:28">
      <c r="Y141" s="60"/>
      <c r="Z141" s="59"/>
      <c r="AA141" s="60"/>
      <c r="AB141" s="60"/>
    </row>
    <row r="142" spans="25:28">
      <c r="Y142" s="55"/>
      <c r="Z142" s="55"/>
      <c r="AA142" s="56"/>
      <c r="AB142" s="55"/>
    </row>
    <row r="143" spans="25:28">
      <c r="Y143" s="60"/>
      <c r="Z143" s="59"/>
      <c r="AA143" s="60"/>
      <c r="AB143" s="60"/>
    </row>
    <row r="144" spans="25:28">
      <c r="Y144" s="60"/>
      <c r="Z144" s="59"/>
      <c r="AA144" s="60"/>
      <c r="AB144" s="60"/>
    </row>
    <row r="145" spans="25:28">
      <c r="Y145" s="60"/>
      <c r="Z145" s="59"/>
      <c r="AA145" s="60"/>
      <c r="AB145" s="60"/>
    </row>
    <row r="146" spans="25:28">
      <c r="Y146" s="60"/>
      <c r="Z146" s="59"/>
      <c r="AA146" s="60"/>
      <c r="AB146" s="60"/>
    </row>
    <row r="147" spans="25:28">
      <c r="Y147" s="60"/>
      <c r="Z147" s="59"/>
      <c r="AA147" s="60"/>
      <c r="AB147" s="60"/>
    </row>
    <row r="148" spans="25:28">
      <c r="Y148" s="60"/>
      <c r="Z148" s="59"/>
      <c r="AA148" s="60"/>
      <c r="AB148" s="60"/>
    </row>
    <row r="149" spans="25:28">
      <c r="Y149" s="60"/>
      <c r="Z149" s="59"/>
      <c r="AA149" s="60"/>
      <c r="AB149" s="60"/>
    </row>
    <row r="150" spans="25:28">
      <c r="Y150" s="60"/>
      <c r="Z150" s="59"/>
      <c r="AA150" s="60"/>
      <c r="AB150" s="60"/>
    </row>
    <row r="151" spans="25:28">
      <c r="Y151" s="60"/>
      <c r="Z151" s="59"/>
      <c r="AA151" s="60"/>
      <c r="AB151" s="60"/>
    </row>
    <row r="152" spans="25:28">
      <c r="Y152" s="60"/>
      <c r="Z152" s="59"/>
      <c r="AA152" s="60"/>
      <c r="AB152" s="60"/>
    </row>
    <row r="153" spans="25:28">
      <c r="Y153" s="60"/>
      <c r="Z153" s="59"/>
      <c r="AA153" s="60"/>
      <c r="AB153" s="60"/>
    </row>
    <row r="154" spans="25:28">
      <c r="Y154" s="60"/>
      <c r="Z154" s="59"/>
      <c r="AA154" s="60"/>
      <c r="AB154" s="60"/>
    </row>
    <row r="155" spans="25:28">
      <c r="Y155" s="60"/>
      <c r="Z155" s="59"/>
      <c r="AA155" s="60"/>
      <c r="AB155" s="60"/>
    </row>
    <row r="156" spans="25:28">
      <c r="Y156" s="60"/>
      <c r="Z156" s="59"/>
      <c r="AA156" s="60"/>
      <c r="AB156" s="60"/>
    </row>
    <row r="157" spans="25:28">
      <c r="Y157" s="60"/>
      <c r="Z157" s="59"/>
      <c r="AA157" s="60"/>
      <c r="AB157" s="60"/>
    </row>
    <row r="158" spans="25:28">
      <c r="Y158" s="60"/>
      <c r="Z158" s="59"/>
      <c r="AA158" s="60"/>
      <c r="AB158" s="60"/>
    </row>
    <row r="159" spans="25:28">
      <c r="Y159" s="60"/>
      <c r="Z159" s="59"/>
      <c r="AA159" s="60"/>
      <c r="AB159" s="60"/>
    </row>
    <row r="160" spans="25:28">
      <c r="Y160" s="60"/>
      <c r="Z160" s="59"/>
      <c r="AA160" s="60"/>
      <c r="AB160" s="60"/>
    </row>
    <row r="161" spans="25:28">
      <c r="Y161" s="60"/>
      <c r="Z161" s="59"/>
      <c r="AA161" s="60"/>
      <c r="AB161" s="60"/>
    </row>
    <row r="162" spans="25:28">
      <c r="Y162" s="68"/>
      <c r="Z162" s="69"/>
      <c r="AA162" s="68"/>
      <c r="AB162" s="68"/>
    </row>
    <row r="163" spans="25:28">
      <c r="Y163" s="60"/>
      <c r="Z163" s="59"/>
      <c r="AA163" s="60"/>
      <c r="AB163" s="60"/>
    </row>
    <row r="164" spans="25:28">
      <c r="Y164" s="68"/>
      <c r="Z164" s="69"/>
      <c r="AA164" s="68"/>
      <c r="AB164" s="68"/>
    </row>
    <row r="165" spans="25:28">
      <c r="Y165" s="60"/>
      <c r="Z165" s="59"/>
      <c r="AA165" s="60"/>
      <c r="AB165" s="60"/>
    </row>
    <row r="166" spans="25:28">
      <c r="Y166" s="60"/>
      <c r="Z166" s="59"/>
      <c r="AA166" s="60"/>
      <c r="AB166" s="60"/>
    </row>
    <row r="167" spans="25:28">
      <c r="Y167" s="60"/>
      <c r="Z167" s="59"/>
      <c r="AA167" s="60"/>
      <c r="AB167" s="60"/>
    </row>
    <row r="168" spans="25:28">
      <c r="Y168" s="60"/>
      <c r="Z168" s="59"/>
      <c r="AA168" s="60"/>
      <c r="AB168" s="60"/>
    </row>
    <row r="169" spans="25:28">
      <c r="Y169" s="60"/>
      <c r="Z169" s="59"/>
      <c r="AA169" s="60"/>
      <c r="AB169" s="60"/>
    </row>
    <row r="170" spans="25:28">
      <c r="Y170" s="60"/>
      <c r="Z170" s="59"/>
      <c r="AA170" s="60"/>
      <c r="AB170" s="60"/>
    </row>
    <row r="171" spans="25:28">
      <c r="Y171" s="60"/>
      <c r="Z171" s="59"/>
      <c r="AA171" s="60"/>
      <c r="AB171" s="60"/>
    </row>
    <row r="172" spans="25:28">
      <c r="Y172" s="60"/>
      <c r="Z172" s="59"/>
      <c r="AA172" s="60"/>
      <c r="AB172" s="60"/>
    </row>
    <row r="173" spans="25:28">
      <c r="Y173" s="55"/>
      <c r="Z173" s="55"/>
      <c r="AA173" s="56"/>
      <c r="AB173" s="55"/>
    </row>
    <row r="174" spans="25:28">
      <c r="Y174" s="60"/>
      <c r="Z174" s="59"/>
      <c r="AA174" s="60"/>
      <c r="AB174" s="60"/>
    </row>
    <row r="175" spans="25:28">
      <c r="Y175" s="60"/>
      <c r="Z175" s="59"/>
      <c r="AA175" s="60"/>
      <c r="AB175" s="60"/>
    </row>
    <row r="176" spans="25:28">
      <c r="Y176" s="60"/>
      <c r="Z176" s="59"/>
      <c r="AA176" s="60"/>
      <c r="AB176" s="60"/>
    </row>
    <row r="177" spans="25:28">
      <c r="Y177" s="68"/>
      <c r="Z177" s="69"/>
      <c r="AA177" s="68"/>
      <c r="AB177" s="68"/>
    </row>
    <row r="178" spans="25:28">
      <c r="Y178" s="60"/>
      <c r="Z178" s="59"/>
      <c r="AA178" s="60"/>
      <c r="AB178" s="60"/>
    </row>
    <row r="179" spans="25:28">
      <c r="Y179" s="68"/>
      <c r="Z179" s="69"/>
      <c r="AA179" s="68"/>
      <c r="AB179" s="68"/>
    </row>
    <row r="180" spans="25:28">
      <c r="Y180" s="60"/>
      <c r="Z180" s="59"/>
      <c r="AA180" s="60"/>
      <c r="AB180" s="60"/>
    </row>
    <row r="181" spans="25:28">
      <c r="Y181" s="68"/>
      <c r="Z181" s="69"/>
      <c r="AA181" s="68"/>
      <c r="AB181" s="68"/>
    </row>
    <row r="182" spans="25:28">
      <c r="Y182" s="60"/>
      <c r="Z182" s="59"/>
      <c r="AA182" s="60"/>
      <c r="AB182" s="60"/>
    </row>
    <row r="183" spans="25:28">
      <c r="Y183" s="60"/>
      <c r="Z183" s="59"/>
      <c r="AA183" s="60"/>
      <c r="AB183" s="60"/>
    </row>
    <row r="184" spans="25:28">
      <c r="Y184" s="60"/>
      <c r="Z184" s="59"/>
      <c r="AA184" s="60"/>
      <c r="AB184" s="60"/>
    </row>
    <row r="185" spans="25:28">
      <c r="Y185" s="60"/>
      <c r="Z185" s="59"/>
      <c r="AA185" s="60"/>
      <c r="AB185" s="60"/>
    </row>
    <row r="186" spans="25:28">
      <c r="Y186" s="60"/>
      <c r="Z186" s="59"/>
      <c r="AA186" s="60"/>
      <c r="AB186" s="60"/>
    </row>
    <row r="187" spans="25:28">
      <c r="Y187" s="60"/>
      <c r="Z187" s="59"/>
      <c r="AA187" s="60"/>
      <c r="AB187" s="60"/>
    </row>
    <row r="188" spans="25:28">
      <c r="Y188" s="60"/>
      <c r="Z188" s="59"/>
      <c r="AA188" s="60"/>
      <c r="AB188" s="60"/>
    </row>
    <row r="189" spans="25:28">
      <c r="Y189" s="60"/>
      <c r="Z189" s="59"/>
      <c r="AA189" s="60"/>
      <c r="AB189" s="60"/>
    </row>
    <row r="190" spans="25:28">
      <c r="Y190" s="60"/>
      <c r="Z190" s="59"/>
      <c r="AA190" s="60"/>
      <c r="AB190" s="60"/>
    </row>
    <row r="191" spans="25:28">
      <c r="Y191" s="60"/>
      <c r="Z191" s="59"/>
      <c r="AA191" s="60"/>
      <c r="AB191" s="60"/>
    </row>
    <row r="192" spans="25:28">
      <c r="Y192" s="60"/>
      <c r="Z192" s="59"/>
      <c r="AA192" s="60"/>
      <c r="AB192" s="60"/>
    </row>
    <row r="193" spans="25:28">
      <c r="Y193" s="60"/>
      <c r="Z193" s="59"/>
      <c r="AA193" s="60"/>
      <c r="AB193" s="60"/>
    </row>
    <row r="194" spans="25:28">
      <c r="Y194" s="60"/>
      <c r="Z194" s="59"/>
      <c r="AA194" s="60"/>
      <c r="AB194" s="60"/>
    </row>
    <row r="195" spans="25:28">
      <c r="Y195" s="60"/>
      <c r="Z195" s="59"/>
      <c r="AA195" s="60"/>
      <c r="AB195" s="60"/>
    </row>
    <row r="196" spans="25:28">
      <c r="Y196" s="60"/>
      <c r="Z196" s="59"/>
      <c r="AA196" s="60"/>
      <c r="AB196" s="60"/>
    </row>
    <row r="197" spans="25:28">
      <c r="Y197" s="60"/>
      <c r="Z197" s="59"/>
      <c r="AA197" s="60"/>
      <c r="AB197" s="60"/>
    </row>
    <row r="198" spans="25:28">
      <c r="Y198" s="60"/>
      <c r="Z198" s="59"/>
      <c r="AA198" s="60"/>
      <c r="AB198" s="60"/>
    </row>
    <row r="199" spans="25:28">
      <c r="Y199" s="60"/>
      <c r="Z199" s="59"/>
      <c r="AA199" s="60"/>
      <c r="AB199" s="60"/>
    </row>
    <row r="200" spans="25:28">
      <c r="Y200" s="60"/>
      <c r="Z200" s="59"/>
      <c r="AA200" s="60"/>
      <c r="AB200" s="60"/>
    </row>
    <row r="201" spans="25:28">
      <c r="Y201" s="55"/>
      <c r="Z201" s="55"/>
      <c r="AA201" s="56"/>
      <c r="AB201" s="55"/>
    </row>
    <row r="202" spans="25:28">
      <c r="Y202" s="60"/>
      <c r="Z202" s="59"/>
      <c r="AA202" s="60"/>
      <c r="AB202" s="60"/>
    </row>
    <row r="203" spans="25:28">
      <c r="Y203" s="60"/>
      <c r="Z203" s="59"/>
      <c r="AA203" s="60"/>
      <c r="AB203" s="60"/>
    </row>
    <row r="204" spans="25:28">
      <c r="Y204" s="60"/>
      <c r="Z204" s="59"/>
      <c r="AA204" s="60"/>
      <c r="AB204" s="60"/>
    </row>
    <row r="205" spans="25:28">
      <c r="Y205" s="60"/>
      <c r="Z205" s="59"/>
      <c r="AA205" s="60"/>
      <c r="AB205" s="60"/>
    </row>
    <row r="206" spans="25:28">
      <c r="Y206" s="60"/>
      <c r="Z206" s="59"/>
      <c r="AA206" s="60"/>
      <c r="AB206" s="60"/>
    </row>
    <row r="207" spans="25:28">
      <c r="Y207" s="60"/>
      <c r="Z207" s="59"/>
      <c r="AA207" s="60"/>
      <c r="AB207" s="60"/>
    </row>
    <row r="208" spans="25:28">
      <c r="Y208" s="60"/>
      <c r="Z208" s="59"/>
      <c r="AA208" s="60"/>
      <c r="AB208" s="60"/>
    </row>
    <row r="209" spans="25:28">
      <c r="Y209" s="60"/>
      <c r="Z209" s="59"/>
      <c r="AA209" s="60"/>
      <c r="AB209" s="60"/>
    </row>
    <row r="210" spans="25:28">
      <c r="Y210" s="60"/>
      <c r="Z210" s="59"/>
      <c r="AA210" s="60"/>
      <c r="AB210" s="60"/>
    </row>
    <row r="211" spans="25:28">
      <c r="Y211" s="60"/>
      <c r="Z211" s="59"/>
      <c r="AA211" s="60"/>
      <c r="AB211" s="60"/>
    </row>
    <row r="212" spans="25:28">
      <c r="Y212" s="60"/>
      <c r="Z212" s="59"/>
      <c r="AA212" s="60"/>
      <c r="AB212" s="60"/>
    </row>
    <row r="213" spans="25:28">
      <c r="Y213" s="60"/>
      <c r="Z213" s="59"/>
      <c r="AA213" s="60"/>
      <c r="AB213" s="60"/>
    </row>
    <row r="214" spans="25:28">
      <c r="Y214" s="60"/>
      <c r="Z214" s="59"/>
      <c r="AA214" s="60"/>
      <c r="AB214" s="60"/>
    </row>
    <row r="215" spans="25:28">
      <c r="Y215" s="55"/>
      <c r="Z215" s="55"/>
      <c r="AA215" s="56"/>
      <c r="AB215" s="55"/>
    </row>
    <row r="216" spans="25:28">
      <c r="Y216" s="60"/>
      <c r="Z216" s="59"/>
      <c r="AA216" s="60"/>
      <c r="AB216" s="60"/>
    </row>
    <row r="217" spans="25:28">
      <c r="Y217" s="60"/>
      <c r="Z217" s="59"/>
      <c r="AA217" s="60"/>
      <c r="AB217" s="60"/>
    </row>
    <row r="218" spans="25:28">
      <c r="Y218" s="60"/>
      <c r="Z218" s="59"/>
      <c r="AA218" s="60"/>
      <c r="AB218" s="60"/>
    </row>
    <row r="219" spans="25:28">
      <c r="Y219" s="60"/>
      <c r="Z219" s="59"/>
      <c r="AA219" s="60"/>
      <c r="AB219" s="60"/>
    </row>
    <row r="220" spans="25:28">
      <c r="Y220" s="60"/>
      <c r="Z220" s="59"/>
      <c r="AA220" s="60"/>
      <c r="AB220" s="60"/>
    </row>
    <row r="221" spans="25:28">
      <c r="Y221" s="60"/>
      <c r="Z221" s="59"/>
      <c r="AA221" s="60"/>
      <c r="AB221" s="60"/>
    </row>
    <row r="222" spans="25:28">
      <c r="Y222" s="60"/>
      <c r="Z222" s="59"/>
      <c r="AA222" s="60"/>
      <c r="AB222" s="60"/>
    </row>
    <row r="223" spans="25:28">
      <c r="Y223" s="60"/>
      <c r="Z223" s="59"/>
      <c r="AA223" s="60"/>
      <c r="AB223" s="60"/>
    </row>
    <row r="224" spans="25:28">
      <c r="Y224" s="55"/>
      <c r="Z224" s="55"/>
      <c r="AA224" s="56"/>
      <c r="AB224" s="55"/>
    </row>
    <row r="225" spans="25:28">
      <c r="Y225" s="68"/>
      <c r="Z225" s="69"/>
      <c r="AA225" s="68"/>
      <c r="AB225" s="68"/>
    </row>
    <row r="226" spans="25:28">
      <c r="Y226" s="68"/>
      <c r="Z226" s="69"/>
      <c r="AA226" s="68"/>
      <c r="AB226" s="68"/>
    </row>
    <row r="227" spans="25:28">
      <c r="Y227" s="68"/>
      <c r="Z227" s="69"/>
      <c r="AA227" s="68"/>
      <c r="AB227" s="68"/>
    </row>
    <row r="228" spans="25:28">
      <c r="Y228" s="60"/>
      <c r="Z228" s="59"/>
      <c r="AA228" s="60"/>
      <c r="AB228" s="60"/>
    </row>
    <row r="229" spans="25:28">
      <c r="Y229" s="60"/>
      <c r="Z229" s="59"/>
      <c r="AA229" s="60"/>
      <c r="AB229" s="60"/>
    </row>
    <row r="230" spans="25:28">
      <c r="Y230" s="60"/>
      <c r="Z230" s="59"/>
      <c r="AA230" s="60"/>
      <c r="AB230" s="60"/>
    </row>
    <row r="231" spans="25:28">
      <c r="Y231" s="70"/>
      <c r="Z231" s="71"/>
      <c r="AA231" s="70"/>
      <c r="AB231" s="70"/>
    </row>
    <row r="232" spans="25:28">
      <c r="Y232" s="58"/>
      <c r="Z232" s="59"/>
      <c r="AA232" s="60"/>
      <c r="AB232" s="60"/>
    </row>
    <row r="233" spans="25:28">
      <c r="Y233" s="60"/>
      <c r="Z233" s="59"/>
      <c r="AA233" s="60"/>
      <c r="AB233" s="60"/>
    </row>
    <row r="234" spans="25:28">
      <c r="Y234" s="60"/>
      <c r="Z234" s="59"/>
      <c r="AA234" s="60"/>
      <c r="AB234" s="60"/>
    </row>
    <row r="235" spans="25:28">
      <c r="Y235" s="60"/>
      <c r="Z235" s="59"/>
      <c r="AA235" s="60"/>
      <c r="AB235" s="60"/>
    </row>
    <row r="236" spans="25:28">
      <c r="Y236" s="60"/>
      <c r="Z236" s="59"/>
      <c r="AA236" s="60"/>
      <c r="AB236" s="60"/>
    </row>
    <row r="237" spans="25:28">
      <c r="Y237" s="60"/>
      <c r="Z237" s="59"/>
      <c r="AA237" s="60"/>
      <c r="AB237" s="60"/>
    </row>
    <row r="238" spans="25:28">
      <c r="Y238" s="60"/>
      <c r="Z238" s="59"/>
      <c r="AA238" s="60"/>
      <c r="AB238" s="60"/>
    </row>
    <row r="239" spans="25:28">
      <c r="Y239" s="60"/>
      <c r="Z239" s="59"/>
      <c r="AA239" s="60"/>
      <c r="AB239" s="60"/>
    </row>
    <row r="240" spans="25:28">
      <c r="Y240" s="60"/>
      <c r="Z240" s="59"/>
      <c r="AA240" s="60"/>
      <c r="AB240" s="60"/>
    </row>
    <row r="241" spans="25:28">
      <c r="Y241" s="60"/>
      <c r="Z241" s="59"/>
      <c r="AA241" s="60"/>
      <c r="AB241" s="60"/>
    </row>
    <row r="242" spans="25:28">
      <c r="Y242" s="60"/>
      <c r="Z242" s="59"/>
      <c r="AA242" s="60"/>
      <c r="AB242" s="60"/>
    </row>
    <row r="243" spans="25:28">
      <c r="Y243" s="60"/>
      <c r="Z243" s="59"/>
      <c r="AA243" s="60"/>
      <c r="AB243" s="60"/>
    </row>
    <row r="244" spans="25:28">
      <c r="Y244" s="60"/>
      <c r="Z244" s="59"/>
      <c r="AA244" s="60"/>
      <c r="AB244" s="60"/>
    </row>
    <row r="245" spans="25:28">
      <c r="Y245" s="60"/>
      <c r="Z245" s="59"/>
      <c r="AA245" s="60"/>
      <c r="AB245" s="60"/>
    </row>
    <row r="246" spans="25:28">
      <c r="Y246" s="60"/>
      <c r="Z246" s="59"/>
      <c r="AA246" s="60"/>
      <c r="AB246" s="60"/>
    </row>
    <row r="247" spans="25:28">
      <c r="Y247" s="60"/>
      <c r="Z247" s="59"/>
      <c r="AA247" s="60"/>
      <c r="AB247" s="60"/>
    </row>
    <row r="248" spans="25:28">
      <c r="Y248" s="60"/>
      <c r="Z248" s="59"/>
      <c r="AA248" s="60"/>
      <c r="AB248" s="60"/>
    </row>
    <row r="249" spans="25:28">
      <c r="Y249" s="60"/>
      <c r="Z249" s="59"/>
      <c r="AA249" s="60"/>
      <c r="AB249" s="60"/>
    </row>
    <row r="250" spans="25:28">
      <c r="Y250" s="60"/>
      <c r="Z250" s="59"/>
      <c r="AA250" s="60"/>
      <c r="AB250" s="60"/>
    </row>
    <row r="251" spans="25:28">
      <c r="Y251" s="60"/>
      <c r="Z251" s="59"/>
      <c r="AA251" s="60"/>
      <c r="AB251" s="60"/>
    </row>
    <row r="252" spans="25:28">
      <c r="Y252" s="55"/>
      <c r="Z252" s="55"/>
      <c r="AA252" s="56"/>
      <c r="AB252" s="55"/>
    </row>
    <row r="253" spans="25:28">
      <c r="Y253" s="60"/>
      <c r="Z253" s="59"/>
      <c r="AA253" s="60"/>
      <c r="AB253" s="60"/>
    </row>
    <row r="254" spans="25:28">
      <c r="Y254" s="60"/>
      <c r="Z254" s="59"/>
      <c r="AA254" s="60"/>
      <c r="AB254" s="60"/>
    </row>
    <row r="255" spans="25:28">
      <c r="Y255" s="60"/>
      <c r="Z255" s="59"/>
      <c r="AA255" s="60"/>
      <c r="AB255" s="60"/>
    </row>
    <row r="256" spans="25:28">
      <c r="Y256" s="60"/>
      <c r="Z256" s="59"/>
      <c r="AA256" s="60"/>
      <c r="AB256" s="60"/>
    </row>
    <row r="257" spans="25:28">
      <c r="Y257" s="60"/>
      <c r="Z257" s="59"/>
      <c r="AA257" s="60"/>
      <c r="AB257" s="60"/>
    </row>
    <row r="258" spans="25:28">
      <c r="Y258" s="60"/>
      <c r="Z258" s="59"/>
      <c r="AA258" s="60"/>
      <c r="AB258" s="60"/>
    </row>
    <row r="259" spans="25:28">
      <c r="Y259" s="60"/>
      <c r="Z259" s="59"/>
      <c r="AA259" s="60"/>
      <c r="AB259" s="60"/>
    </row>
    <row r="260" spans="25:28">
      <c r="Y260" s="60"/>
      <c r="Z260" s="59"/>
      <c r="AA260" s="60"/>
      <c r="AB260" s="60"/>
    </row>
    <row r="261" spans="25:28">
      <c r="Y261" s="60"/>
      <c r="Z261" s="59"/>
      <c r="AA261" s="60"/>
      <c r="AB261" s="60"/>
    </row>
    <row r="262" spans="25:28">
      <c r="Y262" s="60"/>
      <c r="Z262" s="59"/>
      <c r="AA262" s="60"/>
      <c r="AB262" s="60"/>
    </row>
    <row r="263" spans="25:28">
      <c r="Y263" s="60"/>
      <c r="Z263" s="59"/>
      <c r="AA263" s="60"/>
      <c r="AB263" s="60"/>
    </row>
    <row r="264" spans="25:28">
      <c r="Y264" s="60"/>
      <c r="Z264" s="59"/>
      <c r="AA264" s="60"/>
      <c r="AB264" s="60"/>
    </row>
    <row r="265" spans="25:28">
      <c r="Y265" s="60"/>
      <c r="Z265" s="59"/>
      <c r="AA265" s="60"/>
      <c r="AB265" s="60"/>
    </row>
    <row r="266" spans="25:28">
      <c r="Y266" s="60"/>
      <c r="Z266" s="59"/>
      <c r="AA266" s="60"/>
      <c r="AB266" s="60"/>
    </row>
    <row r="267" spans="25:28">
      <c r="Y267" s="60"/>
      <c r="Z267" s="59"/>
      <c r="AA267" s="60"/>
      <c r="AB267" s="60"/>
    </row>
    <row r="268" spans="25:28">
      <c r="Y268" s="60"/>
      <c r="Z268" s="59"/>
      <c r="AA268" s="60"/>
      <c r="AB268" s="60"/>
    </row>
    <row r="269" spans="25:28">
      <c r="Y269" s="60"/>
      <c r="Z269" s="59"/>
      <c r="AA269" s="60"/>
      <c r="AB269" s="60"/>
    </row>
    <row r="270" spans="25:28">
      <c r="Y270" s="60"/>
      <c r="Z270" s="59"/>
      <c r="AA270" s="60"/>
      <c r="AB270" s="60"/>
    </row>
    <row r="271" spans="25:28">
      <c r="Y271" s="58"/>
      <c r="Z271" s="59"/>
      <c r="AA271" s="60"/>
      <c r="AB271" s="60"/>
    </row>
    <row r="272" spans="25:28">
      <c r="Y272" s="60"/>
      <c r="Z272" s="59"/>
      <c r="AA272" s="60"/>
      <c r="AB272" s="60"/>
    </row>
    <row r="273" spans="25:28">
      <c r="Y273" s="60"/>
      <c r="Z273" s="59"/>
      <c r="AA273" s="60"/>
      <c r="AB273" s="60"/>
    </row>
    <row r="274" spans="25:28">
      <c r="Y274" s="60"/>
      <c r="Z274" s="59"/>
      <c r="AA274" s="60"/>
      <c r="AB274" s="60"/>
    </row>
    <row r="275" spans="25:28">
      <c r="Y275" s="60"/>
      <c r="Z275" s="59"/>
      <c r="AA275" s="60"/>
      <c r="AB275" s="60"/>
    </row>
    <row r="276" spans="25:28">
      <c r="Y276" s="60"/>
      <c r="Z276" s="59"/>
      <c r="AA276" s="60"/>
      <c r="AB276" s="60"/>
    </row>
    <row r="277" spans="25:28">
      <c r="Y277" s="60"/>
      <c r="Z277" s="59"/>
      <c r="AA277" s="60"/>
      <c r="AB277" s="60"/>
    </row>
    <row r="278" spans="25:28">
      <c r="Y278" s="60"/>
      <c r="Z278" s="59"/>
      <c r="AA278" s="60"/>
      <c r="AB278" s="60"/>
    </row>
    <row r="279" spans="25:28">
      <c r="Y279" s="60"/>
      <c r="Z279" s="59"/>
      <c r="AA279" s="60"/>
      <c r="AB279" s="60"/>
    </row>
    <row r="280" spans="25:28">
      <c r="Y280" s="60"/>
      <c r="Z280" s="59"/>
      <c r="AA280" s="60"/>
      <c r="AB280" s="60"/>
    </row>
    <row r="281" spans="25:28">
      <c r="Y281" s="60"/>
      <c r="Z281" s="59"/>
      <c r="AA281" s="60"/>
      <c r="AB281" s="60"/>
    </row>
    <row r="282" spans="25:28">
      <c r="Y282" s="60"/>
      <c r="Z282" s="59"/>
      <c r="AA282" s="60"/>
      <c r="AB282" s="60"/>
    </row>
    <row r="283" spans="25:28">
      <c r="Y283" s="60"/>
      <c r="Z283" s="59"/>
      <c r="AA283" s="60"/>
      <c r="AB283" s="60"/>
    </row>
    <row r="284" spans="25:28">
      <c r="Y284" s="60"/>
      <c r="Z284" s="59"/>
      <c r="AA284" s="60"/>
      <c r="AB284" s="60"/>
    </row>
    <row r="285" spans="25:28">
      <c r="Y285" s="60"/>
      <c r="Z285" s="59"/>
      <c r="AA285" s="60"/>
      <c r="AB285" s="60"/>
    </row>
    <row r="286" spans="25:28">
      <c r="Y286" s="60"/>
      <c r="Z286" s="59"/>
      <c r="AA286" s="60"/>
      <c r="AB286" s="60"/>
    </row>
    <row r="287" spans="25:28">
      <c r="Y287" s="58"/>
      <c r="Z287" s="59"/>
      <c r="AA287" s="60"/>
      <c r="AB287" s="60"/>
    </row>
    <row r="288" spans="25:28">
      <c r="Y288" s="55"/>
      <c r="Z288" s="55"/>
      <c r="AA288" s="56"/>
      <c r="AB288" s="55"/>
    </row>
    <row r="289" spans="25:28">
      <c r="Y289" s="60"/>
      <c r="Z289" s="59"/>
      <c r="AA289" s="60"/>
      <c r="AB289" s="60"/>
    </row>
    <row r="290" spans="25:28">
      <c r="Y290" s="60"/>
      <c r="Z290" s="59"/>
      <c r="AA290" s="60"/>
      <c r="AB290" s="60"/>
    </row>
    <row r="291" spans="25:28">
      <c r="Y291" s="60"/>
      <c r="Z291" s="59"/>
      <c r="AA291" s="60"/>
      <c r="AB291" s="60"/>
    </row>
    <row r="292" spans="25:28">
      <c r="Y292" s="60"/>
      <c r="Z292" s="59"/>
      <c r="AA292" s="60"/>
      <c r="AB292" s="60"/>
    </row>
    <row r="293" spans="25:28">
      <c r="Y293" s="60"/>
      <c r="Z293" s="59"/>
      <c r="AA293" s="60"/>
      <c r="AB293" s="60"/>
    </row>
    <row r="294" spans="25:28">
      <c r="Y294" s="60"/>
      <c r="Z294" s="59"/>
      <c r="AA294" s="60"/>
      <c r="AB294" s="60"/>
    </row>
    <row r="295" spans="25:28">
      <c r="Y295" s="60"/>
      <c r="Z295" s="59"/>
      <c r="AA295" s="60"/>
      <c r="AB295" s="60"/>
    </row>
    <row r="296" spans="25:28">
      <c r="Y296" s="60"/>
      <c r="Z296" s="59"/>
      <c r="AA296" s="60"/>
      <c r="AB296" s="60"/>
    </row>
    <row r="297" spans="25:28">
      <c r="Y297" s="60"/>
      <c r="Z297" s="59"/>
      <c r="AA297" s="60"/>
      <c r="AB297" s="60"/>
    </row>
    <row r="298" spans="25:28">
      <c r="Y298" s="60"/>
      <c r="Z298" s="59"/>
      <c r="AA298" s="60"/>
      <c r="AB298" s="60"/>
    </row>
    <row r="299" spans="25:28">
      <c r="Y299" s="60"/>
      <c r="Z299" s="59"/>
      <c r="AA299" s="60"/>
      <c r="AB299" s="60"/>
    </row>
    <row r="300" spans="25:28">
      <c r="Y300" s="60"/>
      <c r="Z300" s="59"/>
      <c r="AA300" s="60"/>
      <c r="AB300" s="60"/>
    </row>
    <row r="301" spans="25:28">
      <c r="Y301" s="60"/>
      <c r="Z301" s="59"/>
      <c r="AA301" s="60"/>
      <c r="AB301" s="60"/>
    </row>
    <row r="302" spans="25:28">
      <c r="Y302" s="60"/>
      <c r="Z302" s="59"/>
      <c r="AA302" s="60"/>
      <c r="AB302" s="60"/>
    </row>
    <row r="303" spans="25:28">
      <c r="Y303" s="60"/>
      <c r="Z303" s="59"/>
      <c r="AA303" s="60"/>
      <c r="AB303" s="60"/>
    </row>
    <row r="304" spans="25:28">
      <c r="Y304" s="60"/>
      <c r="Z304" s="59"/>
      <c r="AA304" s="60"/>
      <c r="AB304" s="60"/>
    </row>
    <row r="305" spans="25:28">
      <c r="Y305" s="60"/>
      <c r="Z305" s="59"/>
      <c r="AA305" s="60"/>
      <c r="AB305" s="60"/>
    </row>
    <row r="306" spans="25:28">
      <c r="Y306" s="60"/>
      <c r="Z306" s="59"/>
      <c r="AA306" s="60"/>
      <c r="AB306" s="60"/>
    </row>
    <row r="307" spans="25:28">
      <c r="Y307" s="60"/>
      <c r="Z307" s="59"/>
      <c r="AA307" s="60"/>
      <c r="AB307" s="60"/>
    </row>
    <row r="308" spans="25:28">
      <c r="Y308" s="60"/>
      <c r="Z308" s="59"/>
      <c r="AA308" s="60"/>
      <c r="AB308" s="60"/>
    </row>
    <row r="309" spans="25:28">
      <c r="Y309" s="60"/>
      <c r="Z309" s="59"/>
      <c r="AA309" s="60"/>
      <c r="AB309" s="60"/>
    </row>
    <row r="310" spans="25:28">
      <c r="Y310" s="60"/>
      <c r="Z310" s="59"/>
      <c r="AA310" s="60"/>
      <c r="AB310" s="60"/>
    </row>
    <row r="311" spans="25:28">
      <c r="Y311" s="60"/>
      <c r="Z311" s="59"/>
      <c r="AA311" s="60"/>
      <c r="AB311" s="60"/>
    </row>
    <row r="312" spans="25:28">
      <c r="Y312" s="60"/>
      <c r="Z312" s="59"/>
      <c r="AA312" s="60"/>
      <c r="AB312" s="60"/>
    </row>
    <row r="313" spans="25:28">
      <c r="Y313" s="60"/>
      <c r="Z313" s="59"/>
      <c r="AA313" s="60"/>
      <c r="AB313" s="60"/>
    </row>
  </sheetData>
  <mergeCells count="39">
    <mergeCell ref="S45:W45"/>
    <mergeCell ref="S59:W60"/>
    <mergeCell ref="S61:W61"/>
    <mergeCell ref="A9:E9"/>
    <mergeCell ref="A10:E11"/>
    <mergeCell ref="A12:E12"/>
    <mergeCell ref="A21:E21"/>
    <mergeCell ref="M28:Q28"/>
    <mergeCell ref="G9:K9"/>
    <mergeCell ref="G10:K11"/>
    <mergeCell ref="G12:K12"/>
    <mergeCell ref="M9:Q9"/>
    <mergeCell ref="M10:Q11"/>
    <mergeCell ref="M12:Q12"/>
    <mergeCell ref="G21:K21"/>
    <mergeCell ref="M21:Q21"/>
    <mergeCell ref="A41:E41"/>
    <mergeCell ref="A28:E28"/>
    <mergeCell ref="A39:E40"/>
    <mergeCell ref="G59:K60"/>
    <mergeCell ref="G61:K61"/>
    <mergeCell ref="G28:K28"/>
    <mergeCell ref="M45:Q45"/>
    <mergeCell ref="M59:Q60"/>
    <mergeCell ref="M61:Q61"/>
    <mergeCell ref="G45:K45"/>
    <mergeCell ref="G43:K44"/>
    <mergeCell ref="Y9:AB9"/>
    <mergeCell ref="Y29:AB29"/>
    <mergeCell ref="Y13:AB13"/>
    <mergeCell ref="Y22:AB22"/>
    <mergeCell ref="M43:Q44"/>
    <mergeCell ref="Y20:AB20"/>
    <mergeCell ref="S9:W9"/>
    <mergeCell ref="S10:W11"/>
    <mergeCell ref="S12:W12"/>
    <mergeCell ref="S21:W21"/>
    <mergeCell ref="S28:W28"/>
    <mergeCell ref="S43:W44"/>
  </mergeCells>
  <pageMargins left="0.70866141732283472" right="0.70866141732283472" top="0.78740157480314965" bottom="0.78740157480314965" header="0.31496062992125984" footer="0.31496062992125984"/>
  <pageSetup paperSize="9" scale="88" orientation="portrait" r:id="rId1"/>
  <headerFooter>
    <oddFooter xml:space="preserve">&amp;L&amp;"Georgia,Fett"&amp;9&amp;K002060Concorde &amp;"-,Standard"Reisemobile aus Leidenschaft
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A8CA0409B50754382AD461A9D681D9E" ma:contentTypeVersion="18" ma:contentTypeDescription="Ein neues Dokument erstellen." ma:contentTypeScope="" ma:versionID="61038e645eb79a34c8b6e590195fa659">
  <xsd:schema xmlns:xsd="http://www.w3.org/2001/XMLSchema" xmlns:xs="http://www.w3.org/2001/XMLSchema" xmlns:p="http://schemas.microsoft.com/office/2006/metadata/properties" xmlns:ns2="03f972a1-c866-4318-9a21-f7a20c803a54" xmlns:ns3="2caf25af-0127-40b1-b090-e6a3c7318563" targetNamespace="http://schemas.microsoft.com/office/2006/metadata/properties" ma:root="true" ma:fieldsID="3aba21667a553ab22cbc871a5a056836" ns2:_="" ns3:_="">
    <xsd:import namespace="03f972a1-c866-4318-9a21-f7a20c803a54"/>
    <xsd:import namespace="2caf25af-0127-40b1-b090-e6a3c731856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f972a1-c866-4318-9a21-f7a20c803a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Bildmarkierungen" ma:readOnly="false" ma:fieldId="{5cf76f15-5ced-4ddc-b409-7134ff3c332f}" ma:taxonomyMulti="true" ma:sspId="1d6dce3f-2666-4a79-93ea-313ef1c76aa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af25af-0127-40b1-b090-e6a3c731856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e6b54c39-c6c0-4929-a72d-f80b45eeadc2}" ma:internalName="TaxCatchAll" ma:showField="CatchAllData" ma:web="2caf25af-0127-40b1-b090-e6a3c731856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360791-C6E8-43D2-8B23-1CD88F63E4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f972a1-c866-4318-9a21-f7a20c803a54"/>
    <ds:schemaRef ds:uri="2caf25af-0127-40b1-b090-e6a3c73185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DE37BD4-F462-47E0-9227-A6D4638F89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</vt:i4>
      </vt:variant>
    </vt:vector>
  </HeadingPairs>
  <TitlesOfParts>
    <vt:vector size="7" baseType="lpstr">
      <vt:lpstr>Credo 2025</vt:lpstr>
      <vt:lpstr>Carver 2025</vt:lpstr>
      <vt:lpstr>Charisma 2025</vt:lpstr>
      <vt:lpstr>Cruiser 2025</vt:lpstr>
      <vt:lpstr>Liner 2025</vt:lpstr>
      <vt:lpstr>Centurion 2025</vt:lpstr>
      <vt:lpstr>'Centurion 2025'!Druckbereich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Freitag</dc:creator>
  <cp:lastModifiedBy>Wolfgang Steiner</cp:lastModifiedBy>
  <cp:lastPrinted>2020-04-22T14:09:24Z</cp:lastPrinted>
  <dcterms:created xsi:type="dcterms:W3CDTF">2014-02-17T14:49:32Z</dcterms:created>
  <dcterms:modified xsi:type="dcterms:W3CDTF">2024-11-20T10:32:32Z</dcterms:modified>
</cp:coreProperties>
</file>