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8760" activeTab="2"/>
  </bookViews>
  <sheets>
    <sheet name="Tabular Burn-Down Chart" sheetId="1" r:id="rId1"/>
    <sheet name="Task Point Breakdown" sheetId="2" r:id="rId2"/>
    <sheet name="Test Breakdown" sheetId="3" r:id="rId3"/>
  </sheets>
  <calcPr calcId="125725"/>
</workbook>
</file>

<file path=xl/calcChain.xml><?xml version="1.0" encoding="utf-8"?>
<calcChain xmlns="http://schemas.openxmlformats.org/spreadsheetml/2006/main">
  <c r="B15" i="2"/>
  <c r="B16" s="1"/>
  <c r="B17" s="1"/>
  <c r="B18" s="1"/>
  <c r="B19" s="1"/>
  <c r="B20" s="1"/>
  <c r="B21" s="1"/>
  <c r="B14"/>
  <c r="B13"/>
  <c r="B12"/>
  <c r="B11"/>
  <c r="B10"/>
  <c r="B9"/>
  <c r="B8"/>
  <c r="B7"/>
  <c r="B6"/>
  <c r="B5"/>
  <c r="B4"/>
  <c r="J51" i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B22" i="2" l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<sst xmlns="http://schemas.openxmlformats.org/spreadsheetml/2006/main" count="562" uniqueCount="217">
  <si>
    <t>Download/Install Eclipse, Java SDK, Eclipse App Engine plug-in and Github.</t>
  </si>
  <si>
    <t>N/A</t>
  </si>
  <si>
    <t>Time Estimate</t>
  </si>
  <si>
    <t>Time Required</t>
  </si>
  <si>
    <t>Complete online Google App Engine tutorials to learn the basics of the environment.</t>
  </si>
  <si>
    <t>Upload the example files to the remote Git repository.</t>
  </si>
  <si>
    <t>Check that files committed by other users are able to be accessed and modified appropriately.</t>
  </si>
  <si>
    <t>Research potential panel options to determine common configurations.</t>
  </si>
  <si>
    <t>Add a variety of panels to the Google Apps Database.</t>
  </si>
  <si>
    <t>Add a selection menu, with basic descriptions and radio boxes for each of the panel types.</t>
  </si>
  <si>
    <t>Research effects of panel facing on the output of a solar panel.</t>
  </si>
  <si>
    <t>Add panel facing direction options to the calculator menu.</t>
  </si>
  <si>
    <t>Research the effects of panel angle changes on the output of a solar panel.</t>
  </si>
  <si>
    <t>Add panel angle options to the calculator menu.</t>
  </si>
  <si>
    <t>Implement the algorithm to consider the panel facing in all calculations.</t>
  </si>
  <si>
    <t>Implement the algorithm to consider the panel angle changes in the calcuator outputs.</t>
  </si>
  <si>
    <t>Research the effects on how each of these factors effect the total generation of a solar panel output.</t>
  </si>
  <si>
    <t>Develop an algorithm for determining the power output based on Brisbane data at the time of installation.</t>
  </si>
  <si>
    <t>Modify the algorithm to allow for calculating yearly values, considering panel degredation.</t>
  </si>
  <si>
    <t>Create a new page for displaying outputs from panel calculations.</t>
  </si>
  <si>
    <t>Add the yearly panel power outputs to a table in the results page.</t>
  </si>
  <si>
    <t>Add an input field to allow the user to enter their power feed-in tariffs.</t>
  </si>
  <si>
    <t>Create an algorithm for determining yearly money savings based on power generation and power cost.</t>
  </si>
  <si>
    <t>Add an additional column to the results table to reflect the cost savings.</t>
  </si>
  <si>
    <t>Research the expected greenhouse gas reductions from solar panels.</t>
  </si>
  <si>
    <t>Create an algorithm to determine carbon savings from panel electricity generation.</t>
  </si>
  <si>
    <t>Add a column to the results table showing expected yearly carbon savings.</t>
  </si>
  <si>
    <t>Create an algorithm to determine total results based on yearly breakdowns.</t>
  </si>
  <si>
    <t>Create a separate results section to show totals for all values (power, savings, carbon reductions etc).</t>
  </si>
  <si>
    <t>Add total values to the bottom of the breakdown table.</t>
  </si>
  <si>
    <t>Create an algorithm to determine average yearly results based on yearly breakdowns.</t>
  </si>
  <si>
    <t>Add in the average values for all major outputs in the new results section.</t>
  </si>
  <si>
    <t>Create an algorithm to determine average daily results based on average yearly results.</t>
  </si>
  <si>
    <t>Display the average daily results alongside yearly amounts for easier readability.</t>
  </si>
  <si>
    <t>Create an algorithm for determining yearly investment values for a solar panel over its lifetime.</t>
  </si>
  <si>
    <t>Create an algorithm for determining yearly investment values for a standard investment.</t>
  </si>
  <si>
    <t>Create a separate section in the results page for displaying the solar panel investment alongside the bank investment.</t>
  </si>
  <si>
    <t>Create an algorithm for determining the break-even time for the product, using the panel investment algorithm.</t>
  </si>
  <si>
    <t>Add a label to display the estimated break-even time for the product given the specified inputs.</t>
  </si>
  <si>
    <t>Research the effects of excess power generation (other that which is being consumed) for a solar panel.</t>
  </si>
  <si>
    <t>Add an input field in the calculator page to allow users to enter their excess power generation tariff.</t>
  </si>
  <si>
    <t>Create an algorithm to determine the amount of money generated from power over that which is being consumed.</t>
  </si>
  <si>
    <t>Add a separate section to the results page for information related to excess earnings.</t>
  </si>
  <si>
    <t>Add in year-by-year breakdowns of how much money will be generated from excess earnings.</t>
  </si>
  <si>
    <t>Develop an algorithm for determining the panels required to completely generate solar power from panels, for a minimum of ten years.</t>
  </si>
  <si>
    <t>Add a label to the earnings section which displays the wattage needed to achieve total panel power generation.</t>
  </si>
  <si>
    <t>Update the calculator with improved graphics for easier usability.</t>
  </si>
  <si>
    <t>Update the calculator to include graphs in all areas which describe yearly breakdown figures.</t>
  </si>
  <si>
    <t>Add a page to the web interface to provide users with important solar panel terminology.</t>
  </si>
  <si>
    <t>Add in reasonable default values to each of the specified inputs.</t>
  </si>
  <si>
    <t>Add in form validation to ensure all values specified are appropriate inputs before submission.</t>
  </si>
  <si>
    <t>Add a home page to provide users with a description of the purpose and usage of the calculator.</t>
  </si>
  <si>
    <t>Add a disclaimer message to both the input and results pages to inform users that all values are esimates only.</t>
  </si>
  <si>
    <t>Research the effects of weather on different parts of Australia.</t>
  </si>
  <si>
    <t>Add in an additional input field to allow the user to specify their location.</t>
  </si>
  <si>
    <t>Add to the Google Datastore available locations and their estimated daylight hours.</t>
  </si>
  <si>
    <t>Task Description</t>
  </si>
  <si>
    <t>Task ID</t>
  </si>
  <si>
    <t>Completing Member(s)</t>
  </si>
  <si>
    <t>Checking Member(s)</t>
  </si>
  <si>
    <t>Joel Harman</t>
  </si>
  <si>
    <t>15 Hours</t>
  </si>
  <si>
    <t>30 Hours</t>
  </si>
  <si>
    <t>3 Hours</t>
  </si>
  <si>
    <t>4 Hours</t>
  </si>
  <si>
    <t>2 Hours</t>
  </si>
  <si>
    <t>1.5 Hours</t>
  </si>
  <si>
    <t>2.5 Hours</t>
  </si>
  <si>
    <t>1 Hour</t>
  </si>
  <si>
    <t>10 Hours</t>
  </si>
  <si>
    <t>5 Hours</t>
  </si>
  <si>
    <t>2 Hour</t>
  </si>
  <si>
    <t>Release One Burn-Down Chart</t>
  </si>
  <si>
    <t>Iteration One - Basic Functionality, with focus on new users.</t>
  </si>
  <si>
    <t>Iteration Two - Focus on Usability and User Information.</t>
  </si>
  <si>
    <t>Add in an option for existing users to enter the current life of their panel (in years).</t>
  </si>
  <si>
    <t>Develop an algorithm to determine the expected amount of money saved to date (if existing user).</t>
  </si>
  <si>
    <t>Develop an algorithm to determine the expected amount of power generated to date (if existing user).</t>
  </si>
  <si>
    <t>Develop an algorithm to determine the expected amount of carbon emission reductions to date (if existing user).</t>
  </si>
  <si>
    <t>Develop an algorithm to determine the current expected power generation (if an existing user).</t>
  </si>
  <si>
    <t>Create a new "existing user" section to the results page, but only shown if a current panel age is specified.</t>
  </si>
  <si>
    <t>Create output labels/graphs showing the current and cummulitive totals to date for all important pieces of information.</t>
  </si>
  <si>
    <t>ALL</t>
  </si>
  <si>
    <t>Anthony Pitts</t>
  </si>
  <si>
    <t>Matthew Martin</t>
  </si>
  <si>
    <t>Alvin Liu</t>
  </si>
  <si>
    <t>Mark Powell</t>
  </si>
  <si>
    <t>Task Points</t>
  </si>
  <si>
    <t>Est. Comp. Date</t>
  </si>
  <si>
    <t>Comp. Date</t>
  </si>
  <si>
    <t>Rem. Task Points</t>
  </si>
  <si>
    <t>Day</t>
  </si>
  <si>
    <t>Story Point Burn-Down</t>
  </si>
  <si>
    <t>Est. Points Remaining</t>
  </si>
  <si>
    <t>Points Remaining</t>
  </si>
  <si>
    <t>25 Hours</t>
  </si>
  <si>
    <t>6 Hours</t>
  </si>
  <si>
    <t>3.5 Hours</t>
  </si>
  <si>
    <t>4.5 Hours</t>
  </si>
  <si>
    <t>Test Description</t>
  </si>
  <si>
    <t>Passes</t>
  </si>
  <si>
    <t>Release One Test Breakdown</t>
  </si>
  <si>
    <t>ü</t>
  </si>
  <si>
    <t>Test #</t>
  </si>
  <si>
    <t>Empty constructor test. Checks to ensure an empty constructor can be initialised.</t>
  </si>
  <si>
    <t>Main constructor test. Checks to ensure that a constructor can be initialised with all main calculator inputs.</t>
  </si>
  <si>
    <t>Sum Result test. Checks to ensure that an empty list can be summed correctly.</t>
  </si>
  <si>
    <t>Sum Result test. Checks to ensure that a positive list can be summed correctly.</t>
  </si>
  <si>
    <t>Sum Result test. Checks to ensure that a mixed list, including decimals, can be summed correctly.</t>
  </si>
  <si>
    <t>Average Result test. Checks to ensure that if an average from an empty list is requested, an exception is returned.</t>
  </si>
  <si>
    <t>Average Result test. Checks to ensure that averages calculate correctly in positive lists.</t>
  </si>
  <si>
    <t>Average Result test. Checks to ensure that averages calculate correctly in mixed, decimal lists.</t>
  </si>
  <si>
    <t>Sum Result test. Checks to ensure that an exception will trigger if a null list is parsed for calculation.</t>
  </si>
  <si>
    <t>Average Result test. Checks to ensure that an exception will trigger if a null list is parsed for calculation.</t>
  </si>
  <si>
    <t>Electricity Generation test with positive power. Checks to ensure that yearly electricity generation values are calculated correctly.</t>
  </si>
  <si>
    <t>Electricity Generation test with zero power. Checks to ensure that yearly electricity generation values are calculated correctly.</t>
  </si>
  <si>
    <t>Electricty Generation test with negative power. Checks to ensure that an exception is triggered.</t>
  </si>
  <si>
    <t>Lifetime Savings with positive list. Checks to ensure result is calculated correctly.</t>
  </si>
  <si>
    <t>Lifetime Savings with empty list. Check to ensure that a zero list is returned.</t>
  </si>
  <si>
    <t>Lifetime Savings with null list. Check to ensure that an exception is triggered.</t>
  </si>
  <si>
    <t>Carbon Savings with positive list. Checks to ensure result is calculated correctly.</t>
  </si>
  <si>
    <t>Carbon Savings with empty list. Checks to ensure that a zero list is returned.</t>
  </si>
  <si>
    <t>Carbon Savings with null list. Checks to ensure that an exception is triggered.</t>
  </si>
  <si>
    <t>Carbon Savings with different sized list than expected. Checks to ensure exception is triggered.</t>
  </si>
  <si>
    <t>Back Investment test. Checks to ensure that the final result is calculated correctly.</t>
  </si>
  <si>
    <t>Bank Investment test with a less than one input. Checks to ensure that the final result is calculated correctly.</t>
  </si>
  <si>
    <t>Bank investment test with a negative input. Checks to ensure that an exception is triggered correctly.</t>
  </si>
  <si>
    <t>Bank Investment test with a zero input. Checks to ensure that an exception is fired correctly.</t>
  </si>
  <si>
    <t>Panel investment test with mixed array. Checks to ensure that the return is calculated correctly.</t>
  </si>
  <si>
    <t>Panel investment test with a zero length array. Checks to ensure that an exception is thrown accordingly.</t>
  </si>
  <si>
    <t>Panel investment test with a null array. Checks to ensure that an exception is thrown correctly.</t>
  </si>
  <si>
    <t>Panel invetsment test with different sized list than expected. Checks to ensure that an exception is thrown correctly.</t>
  </si>
  <si>
    <t>Break-Even test with expected break even. Checks to ensure that the break-even time is calculated correctly.</t>
  </si>
  <si>
    <t>Break-Even test with no expected break even. Checks to ensure that the appropriate message value is returned.</t>
  </si>
  <si>
    <t>Break-Even test with borderline break even. Checks to ensure that the break even is calculated correctly.</t>
  </si>
  <si>
    <t>Break-Even test with empty savings array. Checks to ensure that the appropriate break even time is returned.</t>
  </si>
  <si>
    <t>Break-Even test with null savings array. Checks to ensure that an exception is thrown correctly.</t>
  </si>
  <si>
    <t>Calculate excess power generation test with regular inputs. Checks to ensure that the correct outputs are returned.</t>
  </si>
  <si>
    <t>Calculate excess power generation test with an empty power input. Checks to ensure that the correct outputs are returned.</t>
  </si>
  <si>
    <t>Calculate excess power generation test with a null input. Checks to ensure that an exception is triggered correctly.</t>
  </si>
  <si>
    <t>Calculate excess power generation test with negative inputs. Checks to ensure that the correct inputs are returned.</t>
  </si>
  <si>
    <t>Calculate excess power earnings with regular inputs. Checks to ensure that the correct outputs are returned.</t>
  </si>
  <si>
    <t>Calculate excess power earnings with empty power input. Checks to ensure that the correct results are returned.</t>
  </si>
  <si>
    <t>Calculate excess power earnings with negative power inputs. Checks to ensure the correct results are returned.</t>
  </si>
  <si>
    <t>Calculate excess power earnings with power over that which is generated. Checks to ensure correct results are returned.</t>
  </si>
  <si>
    <t>Calculate excess power earnings with power under that which is used. Checks to ensure correct results are returned.</t>
  </si>
  <si>
    <t>Calculate excess power earnings with a null power input. Checks to ensure an exception is thrown correctly.</t>
  </si>
  <si>
    <t>Calculate panel generation percent test with regular inputs. Checks to ensure results are calculated correctly.</t>
  </si>
  <si>
    <t>Calculate panel generation percent test with zero length. Checks to ensure correct results are returned.</t>
  </si>
  <si>
    <t>Calculate panel generation percent test with null input. Checks to ensure that an exception is triggered correctly.</t>
  </si>
  <si>
    <t>Panel Wattage Accessor Test.</t>
  </si>
  <si>
    <t>Panel Wattage Mutator Test.</t>
  </si>
  <si>
    <t>Angle of Installation Accessor Test.</t>
  </si>
  <si>
    <t>Angle of Installation Mutator Test.</t>
  </si>
  <si>
    <t>Panel Ground Angle Accessor Test.</t>
  </si>
  <si>
    <t>Panel Ground Angle Mutator Test.</t>
  </si>
  <si>
    <t>Hours of Daylight Accessor Test.</t>
  </si>
  <si>
    <t>Hours of Daylight Mutator Test.</t>
  </si>
  <si>
    <t>Savings Per Kilowatt Accessor Test.</t>
  </si>
  <si>
    <t>Savings Per Kilowatt Mutator test.</t>
  </si>
  <si>
    <t>System Cost Accessor Test.</t>
  </si>
  <si>
    <t>System Cost Mutator test.</t>
  </si>
  <si>
    <t>Feed-In Tariff Accessor Test.</t>
  </si>
  <si>
    <t>Feed-In Tariff Mutator Test.</t>
  </si>
  <si>
    <t>Cost Per Watt Accessor Test.</t>
  </si>
  <si>
    <t>Cost Per Watt Mutator Test.</t>
  </si>
  <si>
    <t>Electricity Generation Acessor Test.</t>
  </si>
  <si>
    <t>Electricity Generator Mutator Test.</t>
  </si>
  <si>
    <t>Panel Choice Selection. Simple check to ensure that it is usable in the web application as it is the first element. Radio boxes work appropriately and link to correct images.</t>
  </si>
  <si>
    <t>Panel Facing Selection. Check to ensure it fits in with the choice selection and the drop-down menu allows all options to be selected appropriately.</t>
  </si>
  <si>
    <t>Panel angle input. Check to ensure users are able to enter their desired angle in correctly and it fits appropriately with the other input options.</t>
  </si>
  <si>
    <t>Result output. Check to ensure that the form correctly links to the results page, feeding the correct values to the calculator.</t>
  </si>
  <si>
    <t>Panel Choice Selection #2. Check to ensure that changing the choice of panel correctly affects the results specified.</t>
  </si>
  <si>
    <t>Panel Facing Selection #2. Check to ensure that changing the facing of the panel correctly affects the results specified.</t>
  </si>
  <si>
    <t>Panel Angle input #2. Check to ensure that changing the angle of the panels correctly affects the results specified.</t>
  </si>
  <si>
    <t>Overall totals. Check to ensure that the overall totals are specified correctly when appended to the results table.</t>
  </si>
  <si>
    <t>Feed-In Tariff input test. Check to ensure that it fits in with the inputs page correctly, and changing the value correctly affects the outputs specified.</t>
  </si>
  <si>
    <t>Greenhouse Gas reduction test. Check to ensure that the additional column provides correct data corresponding to the output power generation.</t>
  </si>
  <si>
    <t xml:space="preserve">Totals summary test. Check to ensure that the total summaries for all important data match up with the expected data. </t>
  </si>
  <si>
    <t>Investment integration test #1. Check to ensure that the investment returns match up with the estimated savings calculated previously.</t>
  </si>
  <si>
    <t>Investment integration test #2. Check that the investment break even time specified matches up with what the data suggests.</t>
  </si>
  <si>
    <t>Investment integration test #3. Check that the value specified in net profit matches up with what should be expected from the total, minus the system cost.</t>
  </si>
  <si>
    <t>Investment integration test #4. Check to ensure that the bank investment starts at the same initial value as the panel investment.</t>
  </si>
  <si>
    <t>Investment integration test #5. Check to ensure that the total end bank investment value specified matches up with what the data is showing.</t>
  </si>
  <si>
    <t>Earnings integration test #1. Check to ensure that modifying the excess feed-in value also affects the expected return appropriately.</t>
  </si>
  <si>
    <t>Earnings integration test #2. Check to ensure that the estimated savings directly correspond with the expected power generation values.</t>
  </si>
  <si>
    <t>Graph integration test. Check to ensure that the values shown on each of the graphs match up with their table equivalents.</t>
  </si>
  <si>
    <t>Existing user summary. Check the existing user summary to ensure that at the time specified, the values match with what is expected (by viewing tabulated information further down the page).</t>
  </si>
  <si>
    <t>System Tests</t>
  </si>
  <si>
    <t>Check to ensure that an outside user is able to navigate the web application to the calculator.</t>
  </si>
  <si>
    <t>Check to ensure that an outside user is able to understand all of the terminology in the calculator (assuming they look at the terminology/information page).</t>
  </si>
  <si>
    <t>Check to ensure that an outside user is able to understand how to input all inormation and retrieve their results.</t>
  </si>
  <si>
    <t>Check to ensure that an ourside user is able to view the results page and understand what each section means.</t>
  </si>
  <si>
    <t>Check to ensure that an outside user is able to understand and interpret the graphical outputs and undestand what each section means.</t>
  </si>
  <si>
    <t>Unit Tests</t>
  </si>
  <si>
    <t>Integration Tests</t>
  </si>
  <si>
    <t>Check to ensure that the site loads and retrieves information in a reasonable amount of time (&lt; 2 seconds).</t>
  </si>
  <si>
    <t>Check to ensure that incorrect information will inform users of their mistakes and how they can be fixed.</t>
  </si>
  <si>
    <t>Check to ensure that the application runs sucessfully on the main browsers (IE, Firefox, Chrome, Opera etc).</t>
  </si>
  <si>
    <t>Non-Functional Acceptance Tests</t>
  </si>
  <si>
    <t>Electricity Generation (St. 1): Output is measured on a yearly basis for the lifetime of the product.</t>
  </si>
  <si>
    <t>Electricity Generation (St. 1): Output is measured in megawatts.</t>
  </si>
  <si>
    <t>Electricity Generation (St. 1): Each year should be displayed seperately.</t>
  </si>
  <si>
    <t>Potential Purchaser (St. 2): Multiple common panel options are available for the user to choose between.</t>
  </si>
  <si>
    <t>Potential Purchaser (St. 2): Each panel has its own power generation, degredation and lifespan with which results are calculated.</t>
  </si>
  <si>
    <t>Panel Cost Savings (St. 3): Cost savings are in dollar format, with values specified as yearly amounts.</t>
  </si>
  <si>
    <t>Panel Carbon Savings (St. 4): Carbon savings are displayed in metric tonnes, on a yearly basis.</t>
  </si>
  <si>
    <t>Break-Even (St. 5): Break even cost is displayed as number of years since the product purchase.</t>
  </si>
  <si>
    <t>Total Lifetime Savings (St.6): An estimated range of savings is provided, to account for potential variation.</t>
  </si>
  <si>
    <t>Lifetime Panel Degredation (St. 7): Actual power generation is displayed in medgawatts. With consecutive years displayed side by side.</t>
  </si>
  <si>
    <t>Total Panel Generation (St. 8): Power genration must exceed specifications for a minimum of ten years.</t>
  </si>
  <si>
    <t>Potential Earnings (St. 9): Excess power is estimated based on estimated usage and expected generation.</t>
  </si>
  <si>
    <t>Climate Impact (St. 12): Users are able to select the area they wish to calculate results for.</t>
  </si>
  <si>
    <t>Comparisons with Other Investments (St. 19): Comparison results are clearly displayed side-by-side for easy comparison.</t>
  </si>
  <si>
    <t>Error Descriptors (St. 42): All errors should display at least one message.</t>
  </si>
  <si>
    <t>Error Descriptors (St. 42): All errors should indicate how they can be avoided, not just why they occurred.</t>
  </si>
  <si>
    <t>Lifetime Savings with different sized list than expected. Check to ensure exception is triggered.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</si>
</sst>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6" fillId="4" borderId="0" xfId="3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0" xfId="2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5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6.4830815067035544E-2"/>
          <c:y val="2.8179971227445946E-2"/>
          <c:w val="0.60630129341940375"/>
          <c:h val="0.89915153911200429"/>
        </c:manualLayout>
      </c:layout>
      <c:lineChart>
        <c:grouping val="standard"/>
        <c:ser>
          <c:idx val="1"/>
          <c:order val="0"/>
          <c:tx>
            <c:strRef>
              <c:f>'Task Point Breakdown'!$B$2</c:f>
              <c:strCache>
                <c:ptCount val="1"/>
                <c:pt idx="0">
                  <c:v>Est. Points Remaining</c:v>
                </c:pt>
              </c:strCache>
            </c:strRef>
          </c:tx>
          <c:marker>
            <c:symbol val="none"/>
          </c:marker>
          <c:val>
            <c:numRef>
              <c:f>'Task Point Breakdown'!$B$3:$B$30</c:f>
              <c:numCache>
                <c:formatCode>0</c:formatCode>
                <c:ptCount val="28"/>
                <c:pt idx="0" formatCode="General">
                  <c:v>193</c:v>
                </c:pt>
                <c:pt idx="1">
                  <c:v>185</c:v>
                </c:pt>
                <c:pt idx="2">
                  <c:v>167</c:v>
                </c:pt>
                <c:pt idx="3">
                  <c:v>160</c:v>
                </c:pt>
                <c:pt idx="4">
                  <c:v>155</c:v>
                </c:pt>
                <c:pt idx="5">
                  <c:v>150</c:v>
                </c:pt>
                <c:pt idx="6">
                  <c:v>141</c:v>
                </c:pt>
                <c:pt idx="7">
                  <c:v>137</c:v>
                </c:pt>
                <c:pt idx="8">
                  <c:v>130</c:v>
                </c:pt>
                <c:pt idx="9">
                  <c:v>125</c:v>
                </c:pt>
                <c:pt idx="10">
                  <c:v>121</c:v>
                </c:pt>
                <c:pt idx="11">
                  <c:v>114</c:v>
                </c:pt>
                <c:pt idx="12">
                  <c:v>105</c:v>
                </c:pt>
                <c:pt idx="13">
                  <c:v>96</c:v>
                </c:pt>
                <c:pt idx="14">
                  <c:v>89</c:v>
                </c:pt>
                <c:pt idx="15">
                  <c:v>81</c:v>
                </c:pt>
                <c:pt idx="16">
                  <c:v>73</c:v>
                </c:pt>
                <c:pt idx="17">
                  <c:v>65</c:v>
                </c:pt>
                <c:pt idx="18">
                  <c:v>58</c:v>
                </c:pt>
                <c:pt idx="19">
                  <c:v>52</c:v>
                </c:pt>
                <c:pt idx="20">
                  <c:v>46</c:v>
                </c:pt>
                <c:pt idx="21">
                  <c:v>38</c:v>
                </c:pt>
                <c:pt idx="22">
                  <c:v>32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6</c:v>
                </c:pt>
                <c:pt idx="27">
                  <c:v>0.42858000000000018</c:v>
                </c:pt>
              </c:numCache>
            </c:numRef>
          </c:val>
        </c:ser>
        <c:ser>
          <c:idx val="2"/>
          <c:order val="1"/>
          <c:tx>
            <c:strRef>
              <c:f>'Task Point Breakdown'!$C$2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val>
            <c:numRef>
              <c:f>'Task Point Breakdown'!$C$3:$C$30</c:f>
              <c:numCache>
                <c:formatCode>General</c:formatCode>
                <c:ptCount val="28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185</c:v>
                </c:pt>
                <c:pt idx="4">
                  <c:v>171</c:v>
                </c:pt>
                <c:pt idx="5">
                  <c:v>160</c:v>
                </c:pt>
                <c:pt idx="6">
                  <c:v>148</c:v>
                </c:pt>
                <c:pt idx="7">
                  <c:v>137</c:v>
                </c:pt>
                <c:pt idx="8">
                  <c:v>132</c:v>
                </c:pt>
                <c:pt idx="9">
                  <c:v>121</c:v>
                </c:pt>
                <c:pt idx="10">
                  <c:v>115</c:v>
                </c:pt>
                <c:pt idx="11">
                  <c:v>110</c:v>
                </c:pt>
                <c:pt idx="12">
                  <c:v>91</c:v>
                </c:pt>
                <c:pt idx="13">
                  <c:v>91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42</c:v>
                </c:pt>
                <c:pt idx="18">
                  <c:v>38</c:v>
                </c:pt>
                <c:pt idx="19">
                  <c:v>38</c:v>
                </c:pt>
                <c:pt idx="20">
                  <c:v>30</c:v>
                </c:pt>
                <c:pt idx="21">
                  <c:v>22</c:v>
                </c:pt>
                <c:pt idx="22">
                  <c:v>22</c:v>
                </c:pt>
                <c:pt idx="23">
                  <c:v>13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5822976"/>
        <c:axId val="115824512"/>
      </c:lineChart>
      <c:catAx>
        <c:axId val="115822976"/>
        <c:scaling>
          <c:orientation val="minMax"/>
        </c:scaling>
        <c:axPos val="b"/>
        <c:tickLblPos val="nextTo"/>
        <c:crossAx val="115824512"/>
        <c:crosses val="autoZero"/>
        <c:auto val="1"/>
        <c:lblAlgn val="ctr"/>
        <c:lblOffset val="100"/>
      </c:catAx>
      <c:valAx>
        <c:axId val="115824512"/>
        <c:scaling>
          <c:orientation val="minMax"/>
        </c:scaling>
        <c:axPos val="l"/>
        <c:numFmt formatCode="General" sourceLinked="1"/>
        <c:tickLblPos val="nextTo"/>
        <c:crossAx val="11582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419099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B62" sqref="B62:J62"/>
    </sheetView>
  </sheetViews>
  <sheetFormatPr defaultRowHeight="40.5" customHeight="1"/>
  <cols>
    <col min="2" max="2" width="47.5703125" customWidth="1"/>
    <col min="3" max="3" width="21.7109375" customWidth="1"/>
    <col min="4" max="4" width="22.42578125" customWidth="1"/>
    <col min="5" max="5" width="13.5703125" customWidth="1"/>
    <col min="6" max="6" width="14.42578125" customWidth="1"/>
    <col min="7" max="7" width="17.42578125" customWidth="1"/>
    <col min="8" max="8" width="15.7109375" customWidth="1"/>
    <col min="9" max="9" width="12.5703125" customWidth="1"/>
    <col min="10" max="10" width="16" customWidth="1"/>
    <col min="11" max="11" width="13.7109375" customWidth="1"/>
    <col min="13" max="13" width="48.140625" customWidth="1"/>
  </cols>
  <sheetData>
    <row r="1" spans="1:13" ht="40.5" customHeight="1">
      <c r="A1" s="23" t="s">
        <v>72</v>
      </c>
      <c r="B1" s="23"/>
      <c r="C1" s="23"/>
      <c r="D1" s="23"/>
      <c r="E1" s="23"/>
      <c r="F1" s="23"/>
      <c r="G1" s="23"/>
      <c r="H1" s="23"/>
      <c r="I1" s="23"/>
      <c r="J1" s="23"/>
    </row>
    <row r="2" spans="1:13" ht="40.5" customHeight="1">
      <c r="A2" s="24" t="s">
        <v>73</v>
      </c>
      <c r="B2" s="24"/>
      <c r="C2" s="24"/>
      <c r="D2" s="24"/>
      <c r="E2" s="24"/>
      <c r="F2" s="24"/>
      <c r="G2" s="24"/>
      <c r="H2" s="24"/>
      <c r="I2" s="24"/>
      <c r="J2" s="24"/>
    </row>
    <row r="3" spans="1:13" ht="40.5" customHeight="1">
      <c r="A3" s="5" t="s">
        <v>57</v>
      </c>
      <c r="B3" s="1" t="s">
        <v>56</v>
      </c>
      <c r="C3" s="5" t="s">
        <v>58</v>
      </c>
      <c r="D3" s="5" t="s">
        <v>59</v>
      </c>
      <c r="E3" s="6" t="s">
        <v>2</v>
      </c>
      <c r="F3" s="6" t="s">
        <v>3</v>
      </c>
      <c r="G3" s="6" t="s">
        <v>88</v>
      </c>
      <c r="H3" s="6" t="s">
        <v>89</v>
      </c>
      <c r="I3" s="6" t="s">
        <v>87</v>
      </c>
      <c r="J3" s="6" t="s">
        <v>90</v>
      </c>
    </row>
    <row r="4" spans="1:13" ht="40.5" customHeight="1">
      <c r="A4" s="4">
        <v>1</v>
      </c>
      <c r="B4" s="2" t="s">
        <v>0</v>
      </c>
      <c r="C4" s="14" t="s">
        <v>82</v>
      </c>
      <c r="D4" s="4" t="s">
        <v>1</v>
      </c>
      <c r="E4" s="3" t="s">
        <v>61</v>
      </c>
      <c r="F4" s="3" t="s">
        <v>95</v>
      </c>
      <c r="G4" s="8">
        <v>41144</v>
      </c>
      <c r="H4" s="8">
        <v>41147</v>
      </c>
      <c r="I4" s="3">
        <v>8</v>
      </c>
      <c r="J4" s="3">
        <v>185</v>
      </c>
      <c r="K4" s="3"/>
    </row>
    <row r="5" spans="1:13" ht="40.5" customHeight="1">
      <c r="A5" s="4">
        <v>2</v>
      </c>
      <c r="B5" s="2" t="s">
        <v>4</v>
      </c>
      <c r="C5" s="4" t="s">
        <v>82</v>
      </c>
      <c r="D5" s="4" t="s">
        <v>1</v>
      </c>
      <c r="E5" s="3" t="s">
        <v>62</v>
      </c>
      <c r="F5" s="3" t="s">
        <v>95</v>
      </c>
      <c r="G5" s="8">
        <v>41145</v>
      </c>
      <c r="H5" s="8">
        <v>41179</v>
      </c>
      <c r="I5" s="3">
        <v>10</v>
      </c>
      <c r="J5" s="3">
        <f>J4-I5</f>
        <v>175</v>
      </c>
      <c r="K5" s="3"/>
    </row>
    <row r="6" spans="1:13" ht="40.5" customHeight="1">
      <c r="A6" s="4">
        <v>3</v>
      </c>
      <c r="B6" s="2" t="s">
        <v>5</v>
      </c>
      <c r="C6" s="4" t="s">
        <v>82</v>
      </c>
      <c r="D6" s="4" t="s">
        <v>1</v>
      </c>
      <c r="E6" s="3" t="s">
        <v>63</v>
      </c>
      <c r="F6" s="3" t="s">
        <v>64</v>
      </c>
      <c r="G6" s="8">
        <v>41145</v>
      </c>
      <c r="H6" s="8">
        <v>41148</v>
      </c>
      <c r="I6" s="3">
        <v>4</v>
      </c>
      <c r="J6" s="3">
        <f t="shared" ref="J6:J46" si="0">J5-I6</f>
        <v>171</v>
      </c>
    </row>
    <row r="7" spans="1:13" ht="40.5" customHeight="1">
      <c r="A7" s="4">
        <v>4</v>
      </c>
      <c r="B7" s="2" t="s">
        <v>6</v>
      </c>
      <c r="C7" s="4" t="s">
        <v>82</v>
      </c>
      <c r="D7" s="4" t="s">
        <v>82</v>
      </c>
      <c r="E7" s="3" t="s">
        <v>63</v>
      </c>
      <c r="F7" s="3" t="s">
        <v>96</v>
      </c>
      <c r="G7" s="8">
        <v>41145</v>
      </c>
      <c r="H7" s="8">
        <v>41149</v>
      </c>
      <c r="I7" s="3">
        <v>4</v>
      </c>
      <c r="J7" s="3">
        <f t="shared" si="0"/>
        <v>167</v>
      </c>
    </row>
    <row r="8" spans="1:13" ht="40.5" customHeight="1">
      <c r="A8" s="4">
        <v>5</v>
      </c>
      <c r="B8" s="2" t="s">
        <v>7</v>
      </c>
      <c r="C8" s="10" t="s">
        <v>83</v>
      </c>
      <c r="D8" s="11" t="s">
        <v>84</v>
      </c>
      <c r="E8" s="3" t="s">
        <v>64</v>
      </c>
      <c r="F8" s="3" t="s">
        <v>65</v>
      </c>
      <c r="G8" s="8">
        <v>41146</v>
      </c>
      <c r="H8" s="8">
        <v>41149</v>
      </c>
      <c r="I8" s="3">
        <v>2</v>
      </c>
      <c r="J8" s="3">
        <f t="shared" si="0"/>
        <v>165</v>
      </c>
      <c r="K8" s="3"/>
      <c r="M8" s="15"/>
    </row>
    <row r="9" spans="1:13" ht="40.5" customHeight="1">
      <c r="A9" s="4">
        <v>6</v>
      </c>
      <c r="B9" s="2" t="s">
        <v>8</v>
      </c>
      <c r="C9" s="10" t="s">
        <v>83</v>
      </c>
      <c r="D9" s="11" t="s">
        <v>84</v>
      </c>
      <c r="E9" s="3" t="s">
        <v>63</v>
      </c>
      <c r="F9" s="3" t="s">
        <v>65</v>
      </c>
      <c r="G9" s="8">
        <v>41146</v>
      </c>
      <c r="H9" s="8">
        <v>41149</v>
      </c>
      <c r="I9" s="3">
        <v>3</v>
      </c>
      <c r="J9" s="3">
        <f t="shared" si="0"/>
        <v>162</v>
      </c>
      <c r="K9" s="9"/>
    </row>
    <row r="10" spans="1:13" ht="40.5" customHeight="1">
      <c r="A10" s="4">
        <v>7</v>
      </c>
      <c r="B10" s="2" t="s">
        <v>9</v>
      </c>
      <c r="C10" s="9" t="s">
        <v>60</v>
      </c>
      <c r="D10" s="13" t="s">
        <v>86</v>
      </c>
      <c r="E10" s="3" t="s">
        <v>63</v>
      </c>
      <c r="F10" s="3" t="s">
        <v>64</v>
      </c>
      <c r="G10" s="8">
        <v>41146</v>
      </c>
      <c r="H10" s="8">
        <v>41149</v>
      </c>
      <c r="I10" s="3">
        <v>2</v>
      </c>
      <c r="J10" s="3">
        <f t="shared" si="0"/>
        <v>160</v>
      </c>
      <c r="K10" s="10"/>
    </row>
    <row r="11" spans="1:13" ht="40.5" customHeight="1">
      <c r="A11" s="4">
        <v>8</v>
      </c>
      <c r="B11" s="2" t="s">
        <v>10</v>
      </c>
      <c r="C11" s="10" t="s">
        <v>83</v>
      </c>
      <c r="D11" s="11" t="s">
        <v>84</v>
      </c>
      <c r="E11" s="3" t="s">
        <v>65</v>
      </c>
      <c r="F11" s="3" t="s">
        <v>63</v>
      </c>
      <c r="G11" s="8">
        <v>41147</v>
      </c>
      <c r="H11" s="8">
        <v>41150</v>
      </c>
      <c r="I11" s="3">
        <v>2</v>
      </c>
      <c r="J11" s="3">
        <f t="shared" si="0"/>
        <v>158</v>
      </c>
      <c r="K11" s="11"/>
    </row>
    <row r="12" spans="1:13" ht="40.5" customHeight="1">
      <c r="A12" s="4">
        <v>9</v>
      </c>
      <c r="B12" s="2" t="s">
        <v>11</v>
      </c>
      <c r="C12" s="9" t="s">
        <v>60</v>
      </c>
      <c r="D12" s="12" t="s">
        <v>85</v>
      </c>
      <c r="E12" s="3" t="s">
        <v>65</v>
      </c>
      <c r="F12" s="3" t="s">
        <v>65</v>
      </c>
      <c r="G12" s="8">
        <v>41147</v>
      </c>
      <c r="H12" s="8">
        <v>41150</v>
      </c>
      <c r="I12" s="3">
        <v>1</v>
      </c>
      <c r="J12" s="3">
        <f t="shared" si="0"/>
        <v>157</v>
      </c>
      <c r="K12" s="12"/>
    </row>
    <row r="13" spans="1:13" ht="40.5" customHeight="1">
      <c r="A13" s="4">
        <v>10</v>
      </c>
      <c r="B13" s="2" t="s">
        <v>14</v>
      </c>
      <c r="C13" s="11" t="s">
        <v>84</v>
      </c>
      <c r="D13" s="13" t="s">
        <v>86</v>
      </c>
      <c r="E13" s="3" t="s">
        <v>65</v>
      </c>
      <c r="F13" s="3" t="s">
        <v>65</v>
      </c>
      <c r="G13" s="8">
        <v>41147</v>
      </c>
      <c r="H13" s="8">
        <v>41150</v>
      </c>
      <c r="I13" s="3">
        <v>2</v>
      </c>
      <c r="J13" s="3">
        <f t="shared" si="0"/>
        <v>155</v>
      </c>
      <c r="K13" s="13"/>
    </row>
    <row r="14" spans="1:13" ht="40.5" customHeight="1">
      <c r="A14" s="4">
        <v>11</v>
      </c>
      <c r="B14" s="2" t="s">
        <v>12</v>
      </c>
      <c r="C14" s="11" t="s">
        <v>84</v>
      </c>
      <c r="D14" s="13" t="s">
        <v>86</v>
      </c>
      <c r="E14" s="3" t="s">
        <v>65</v>
      </c>
      <c r="F14" s="3" t="s">
        <v>63</v>
      </c>
      <c r="G14" s="8">
        <v>41148</v>
      </c>
      <c r="H14" s="8">
        <v>41150</v>
      </c>
      <c r="I14" s="3">
        <v>2</v>
      </c>
      <c r="J14" s="3">
        <f t="shared" si="0"/>
        <v>153</v>
      </c>
      <c r="K14" s="3"/>
    </row>
    <row r="15" spans="1:13" ht="40.5" customHeight="1">
      <c r="A15" s="4">
        <v>12</v>
      </c>
      <c r="B15" s="2" t="s">
        <v>13</v>
      </c>
      <c r="C15" s="9" t="s">
        <v>60</v>
      </c>
      <c r="D15" s="12" t="s">
        <v>85</v>
      </c>
      <c r="E15" s="3" t="s">
        <v>65</v>
      </c>
      <c r="F15" s="3" t="s">
        <v>68</v>
      </c>
      <c r="G15" s="8">
        <v>41148</v>
      </c>
      <c r="H15" s="8">
        <v>41150</v>
      </c>
      <c r="I15" s="3">
        <v>1</v>
      </c>
      <c r="J15" s="3">
        <f t="shared" si="0"/>
        <v>152</v>
      </c>
      <c r="K15" s="3"/>
    </row>
    <row r="16" spans="1:13" ht="40.5" customHeight="1">
      <c r="A16" s="4">
        <v>13</v>
      </c>
      <c r="B16" s="2" t="s">
        <v>15</v>
      </c>
      <c r="C16" s="12" t="s">
        <v>85</v>
      </c>
      <c r="D16" s="10" t="s">
        <v>83</v>
      </c>
      <c r="E16" s="3" t="s">
        <v>65</v>
      </c>
      <c r="F16" s="3" t="s">
        <v>65</v>
      </c>
      <c r="G16" s="8">
        <v>41148</v>
      </c>
      <c r="H16" s="8">
        <v>41150</v>
      </c>
      <c r="I16" s="3">
        <v>2</v>
      </c>
      <c r="J16" s="3">
        <f t="shared" si="0"/>
        <v>150</v>
      </c>
      <c r="K16" s="3"/>
    </row>
    <row r="17" spans="1:11" ht="40.5" customHeight="1">
      <c r="A17" s="4">
        <v>14</v>
      </c>
      <c r="B17" s="2" t="s">
        <v>16</v>
      </c>
      <c r="C17" s="12" t="s">
        <v>85</v>
      </c>
      <c r="D17" s="10" t="s">
        <v>83</v>
      </c>
      <c r="E17" s="3" t="s">
        <v>65</v>
      </c>
      <c r="F17" s="3" t="s">
        <v>63</v>
      </c>
      <c r="G17" s="8">
        <v>41149</v>
      </c>
      <c r="H17" s="8">
        <v>41150</v>
      </c>
      <c r="I17" s="3">
        <v>2</v>
      </c>
      <c r="J17" s="3">
        <f t="shared" si="0"/>
        <v>148</v>
      </c>
      <c r="K17" s="3"/>
    </row>
    <row r="18" spans="1:11" ht="53.25" customHeight="1">
      <c r="A18" s="4">
        <v>15</v>
      </c>
      <c r="B18" s="2" t="s">
        <v>17</v>
      </c>
      <c r="C18" s="13" t="s">
        <v>86</v>
      </c>
      <c r="D18" s="9" t="s">
        <v>60</v>
      </c>
      <c r="E18" s="3" t="s">
        <v>63</v>
      </c>
      <c r="F18" s="3" t="s">
        <v>64</v>
      </c>
      <c r="G18" s="8">
        <v>41149</v>
      </c>
      <c r="H18" s="8">
        <v>41151</v>
      </c>
      <c r="I18" s="3">
        <v>4</v>
      </c>
      <c r="J18" s="3">
        <f t="shared" si="0"/>
        <v>144</v>
      </c>
      <c r="K18" s="3"/>
    </row>
    <row r="19" spans="1:11" ht="40.5" customHeight="1">
      <c r="A19" s="4">
        <v>16</v>
      </c>
      <c r="B19" s="2" t="s">
        <v>18</v>
      </c>
      <c r="C19" s="13" t="s">
        <v>86</v>
      </c>
      <c r="D19" s="9" t="s">
        <v>60</v>
      </c>
      <c r="E19" s="3" t="s">
        <v>66</v>
      </c>
      <c r="F19" s="3" t="s">
        <v>66</v>
      </c>
      <c r="G19" s="8">
        <v>41149</v>
      </c>
      <c r="H19" s="8">
        <v>41151</v>
      </c>
      <c r="I19" s="3">
        <v>3</v>
      </c>
      <c r="J19" s="3">
        <f t="shared" si="0"/>
        <v>141</v>
      </c>
      <c r="K19" s="3"/>
    </row>
    <row r="20" spans="1:11" ht="50.25" customHeight="1">
      <c r="A20" s="4">
        <v>17</v>
      </c>
      <c r="B20" s="2" t="s">
        <v>19</v>
      </c>
      <c r="C20" s="9" t="s">
        <v>60</v>
      </c>
      <c r="D20" s="12" t="s">
        <v>85</v>
      </c>
      <c r="E20" s="3" t="s">
        <v>65</v>
      </c>
      <c r="F20" s="3" t="s">
        <v>63</v>
      </c>
      <c r="G20" s="8">
        <v>41150</v>
      </c>
      <c r="H20" s="8">
        <v>41151</v>
      </c>
      <c r="I20" s="3">
        <v>2</v>
      </c>
      <c r="J20" s="3">
        <f t="shared" si="0"/>
        <v>139</v>
      </c>
      <c r="K20" s="3"/>
    </row>
    <row r="21" spans="1:11" ht="40.5" customHeight="1">
      <c r="A21" s="4">
        <v>18</v>
      </c>
      <c r="B21" s="2" t="s">
        <v>20</v>
      </c>
      <c r="C21" s="9" t="s">
        <v>60</v>
      </c>
      <c r="D21" s="12" t="s">
        <v>85</v>
      </c>
      <c r="E21" s="3" t="s">
        <v>67</v>
      </c>
      <c r="F21" s="3" t="s">
        <v>67</v>
      </c>
      <c r="G21" s="8">
        <v>41150</v>
      </c>
      <c r="H21" s="8">
        <v>41151</v>
      </c>
      <c r="I21" s="3">
        <v>1</v>
      </c>
      <c r="J21" s="3">
        <f t="shared" si="0"/>
        <v>138</v>
      </c>
    </row>
    <row r="22" spans="1:11" ht="40.5" customHeight="1">
      <c r="A22" s="4">
        <v>19</v>
      </c>
      <c r="B22" s="2" t="s">
        <v>21</v>
      </c>
      <c r="C22" s="9" t="s">
        <v>60</v>
      </c>
      <c r="D22" s="12" t="s">
        <v>85</v>
      </c>
      <c r="E22" s="3" t="s">
        <v>68</v>
      </c>
      <c r="F22" s="3" t="s">
        <v>71</v>
      </c>
      <c r="G22" s="8">
        <v>41150</v>
      </c>
      <c r="H22" s="8">
        <v>41151</v>
      </c>
      <c r="I22" s="3">
        <v>1</v>
      </c>
      <c r="J22" s="3">
        <f t="shared" si="0"/>
        <v>137</v>
      </c>
      <c r="K22" s="3"/>
    </row>
    <row r="23" spans="1:11" ht="40.5" customHeight="1">
      <c r="A23" s="4">
        <v>20</v>
      </c>
      <c r="B23" s="2" t="s">
        <v>22</v>
      </c>
      <c r="C23" s="12" t="s">
        <v>85</v>
      </c>
      <c r="D23" s="13" t="s">
        <v>86</v>
      </c>
      <c r="E23" s="3" t="s">
        <v>65</v>
      </c>
      <c r="F23" s="3" t="s">
        <v>63</v>
      </c>
      <c r="G23" s="8">
        <v>41151</v>
      </c>
      <c r="H23" s="8">
        <v>41152</v>
      </c>
      <c r="I23" s="3">
        <v>3</v>
      </c>
      <c r="J23" s="3">
        <f t="shared" si="0"/>
        <v>134</v>
      </c>
      <c r="K23" s="3"/>
    </row>
    <row r="24" spans="1:11" ht="40.5" customHeight="1">
      <c r="A24" s="4">
        <v>21</v>
      </c>
      <c r="B24" s="2" t="s">
        <v>23</v>
      </c>
      <c r="C24" s="9" t="s">
        <v>60</v>
      </c>
      <c r="D24" s="12" t="s">
        <v>85</v>
      </c>
      <c r="E24" s="3" t="s">
        <v>65</v>
      </c>
      <c r="F24" s="3" t="s">
        <v>68</v>
      </c>
      <c r="G24" s="8">
        <v>41151</v>
      </c>
      <c r="H24" s="8">
        <v>41152</v>
      </c>
      <c r="I24" s="3">
        <v>2</v>
      </c>
      <c r="J24" s="3">
        <f t="shared" si="0"/>
        <v>132</v>
      </c>
      <c r="K24" s="3"/>
    </row>
    <row r="25" spans="1:11" ht="40.5" customHeight="1">
      <c r="A25" s="4">
        <v>22</v>
      </c>
      <c r="B25" s="2" t="s">
        <v>24</v>
      </c>
      <c r="C25" s="11" t="s">
        <v>84</v>
      </c>
      <c r="D25" s="13" t="s">
        <v>86</v>
      </c>
      <c r="E25" s="3" t="s">
        <v>66</v>
      </c>
      <c r="F25" s="3" t="s">
        <v>65</v>
      </c>
      <c r="G25" s="8">
        <v>41151</v>
      </c>
      <c r="H25" s="8">
        <v>41153</v>
      </c>
      <c r="I25" s="3">
        <v>2</v>
      </c>
      <c r="J25" s="3">
        <f t="shared" si="0"/>
        <v>130</v>
      </c>
    </row>
    <row r="26" spans="1:11" ht="40.5" customHeight="1">
      <c r="A26" s="4">
        <v>23</v>
      </c>
      <c r="B26" s="2" t="s">
        <v>25</v>
      </c>
      <c r="C26" s="11" t="s">
        <v>84</v>
      </c>
      <c r="D26" s="13" t="s">
        <v>86</v>
      </c>
      <c r="E26" s="3" t="s">
        <v>65</v>
      </c>
      <c r="F26" s="3" t="s">
        <v>65</v>
      </c>
      <c r="G26" s="8">
        <v>41152</v>
      </c>
      <c r="H26" s="8">
        <v>41153</v>
      </c>
      <c r="I26" s="3">
        <v>2</v>
      </c>
      <c r="J26" s="3">
        <f t="shared" si="0"/>
        <v>128</v>
      </c>
      <c r="K26" s="3"/>
    </row>
    <row r="27" spans="1:11" ht="40.5" customHeight="1">
      <c r="A27" s="4">
        <v>24</v>
      </c>
      <c r="B27" s="2" t="s">
        <v>26</v>
      </c>
      <c r="C27" s="9" t="s">
        <v>60</v>
      </c>
      <c r="D27" s="12" t="s">
        <v>85</v>
      </c>
      <c r="E27" s="3" t="s">
        <v>65</v>
      </c>
      <c r="F27" s="3" t="s">
        <v>68</v>
      </c>
      <c r="G27" s="8">
        <v>41152</v>
      </c>
      <c r="H27" s="8">
        <v>41153</v>
      </c>
      <c r="I27" s="3">
        <v>1</v>
      </c>
      <c r="J27" s="3">
        <f t="shared" si="0"/>
        <v>127</v>
      </c>
      <c r="K27" s="3"/>
    </row>
    <row r="28" spans="1:11" ht="40.5" customHeight="1">
      <c r="A28" s="4">
        <v>25</v>
      </c>
      <c r="B28" s="2" t="s">
        <v>27</v>
      </c>
      <c r="C28" s="10" t="s">
        <v>83</v>
      </c>
      <c r="D28" s="9" t="s">
        <v>60</v>
      </c>
      <c r="E28" s="3" t="s">
        <v>65</v>
      </c>
      <c r="F28" s="3" t="s">
        <v>65</v>
      </c>
      <c r="G28" s="8">
        <v>41152</v>
      </c>
      <c r="H28" s="8">
        <v>41153</v>
      </c>
      <c r="I28" s="3">
        <v>2</v>
      </c>
      <c r="J28" s="3">
        <f t="shared" si="0"/>
        <v>125</v>
      </c>
    </row>
    <row r="29" spans="1:11" ht="40.5" customHeight="1">
      <c r="A29" s="4">
        <v>26</v>
      </c>
      <c r="B29" s="2" t="s">
        <v>28</v>
      </c>
      <c r="C29" s="9" t="s">
        <v>60</v>
      </c>
      <c r="D29" s="10" t="s">
        <v>83</v>
      </c>
      <c r="E29" s="3" t="s">
        <v>65</v>
      </c>
      <c r="F29" s="3" t="s">
        <v>65</v>
      </c>
      <c r="G29" s="8">
        <v>41153</v>
      </c>
      <c r="H29" s="8">
        <v>41153</v>
      </c>
      <c r="I29" s="3">
        <v>2</v>
      </c>
      <c r="J29" s="3">
        <f t="shared" si="0"/>
        <v>123</v>
      </c>
      <c r="K29" s="3"/>
    </row>
    <row r="30" spans="1:11" ht="40.5" customHeight="1">
      <c r="A30" s="4">
        <v>27</v>
      </c>
      <c r="B30" s="2" t="s">
        <v>29</v>
      </c>
      <c r="C30" s="9" t="s">
        <v>60</v>
      </c>
      <c r="D30" s="10" t="s">
        <v>83</v>
      </c>
      <c r="E30" s="3" t="s">
        <v>68</v>
      </c>
      <c r="F30" s="3" t="s">
        <v>68</v>
      </c>
      <c r="G30" s="8">
        <v>41153</v>
      </c>
      <c r="H30" s="8">
        <v>41153</v>
      </c>
      <c r="I30" s="3">
        <v>2</v>
      </c>
      <c r="J30" s="3">
        <f t="shared" si="0"/>
        <v>121</v>
      </c>
      <c r="K30" s="3"/>
    </row>
    <row r="31" spans="1:11" ht="40.5" customHeight="1">
      <c r="A31" s="4">
        <v>28</v>
      </c>
      <c r="B31" s="2" t="s">
        <v>30</v>
      </c>
      <c r="C31" s="10" t="s">
        <v>83</v>
      </c>
      <c r="D31" s="13" t="s">
        <v>86</v>
      </c>
      <c r="E31" s="3" t="s">
        <v>65</v>
      </c>
      <c r="F31" s="3" t="s">
        <v>65</v>
      </c>
      <c r="G31" s="8">
        <v>41154</v>
      </c>
      <c r="H31" s="8">
        <v>41154</v>
      </c>
      <c r="I31" s="3">
        <v>3</v>
      </c>
      <c r="J31" s="3">
        <f t="shared" si="0"/>
        <v>118</v>
      </c>
      <c r="K31" s="3"/>
    </row>
    <row r="32" spans="1:11" ht="40.5" customHeight="1">
      <c r="A32" s="4">
        <v>29</v>
      </c>
      <c r="B32" s="2" t="s">
        <v>31</v>
      </c>
      <c r="C32" s="9" t="s">
        <v>60</v>
      </c>
      <c r="D32" s="12" t="s">
        <v>85</v>
      </c>
      <c r="E32" s="3" t="s">
        <v>63</v>
      </c>
      <c r="F32" s="3" t="s">
        <v>63</v>
      </c>
      <c r="G32" s="8">
        <v>41154</v>
      </c>
      <c r="H32" s="8">
        <v>41154</v>
      </c>
      <c r="I32" s="3">
        <v>2</v>
      </c>
      <c r="J32" s="3">
        <f t="shared" si="0"/>
        <v>116</v>
      </c>
      <c r="K32" s="3"/>
    </row>
    <row r="33" spans="1:11" ht="40.5" customHeight="1">
      <c r="A33" s="4">
        <v>30</v>
      </c>
      <c r="B33" s="2" t="s">
        <v>32</v>
      </c>
      <c r="C33" s="10" t="s">
        <v>83</v>
      </c>
      <c r="D33" s="12" t="s">
        <v>85</v>
      </c>
      <c r="E33" s="3" t="s">
        <v>68</v>
      </c>
      <c r="F33" s="3" t="s">
        <v>68</v>
      </c>
      <c r="G33" s="8">
        <v>41154</v>
      </c>
      <c r="H33" s="8">
        <v>41154</v>
      </c>
      <c r="I33" s="3">
        <v>1</v>
      </c>
      <c r="J33" s="3">
        <f t="shared" si="0"/>
        <v>115</v>
      </c>
    </row>
    <row r="34" spans="1:11" ht="40.5" customHeight="1">
      <c r="A34" s="4">
        <v>31</v>
      </c>
      <c r="B34" s="2" t="s">
        <v>33</v>
      </c>
      <c r="C34" s="9" t="s">
        <v>60</v>
      </c>
      <c r="D34" s="11" t="s">
        <v>84</v>
      </c>
      <c r="E34" s="3" t="s">
        <v>68</v>
      </c>
      <c r="F34" s="3" t="s">
        <v>68</v>
      </c>
      <c r="G34" s="8">
        <v>41154</v>
      </c>
      <c r="H34" s="8">
        <v>41155</v>
      </c>
      <c r="I34" s="3">
        <v>1</v>
      </c>
      <c r="J34" s="3">
        <f t="shared" si="0"/>
        <v>114</v>
      </c>
      <c r="K34" s="3"/>
    </row>
    <row r="35" spans="1:11" ht="40.5" customHeight="1">
      <c r="A35" s="4">
        <v>32</v>
      </c>
      <c r="B35" s="2" t="s">
        <v>34</v>
      </c>
      <c r="C35" s="9" t="s">
        <v>60</v>
      </c>
      <c r="D35" s="11" t="s">
        <v>84</v>
      </c>
      <c r="E35" s="3" t="s">
        <v>63</v>
      </c>
      <c r="F35" s="3" t="s">
        <v>63</v>
      </c>
      <c r="G35" s="8">
        <v>41155</v>
      </c>
      <c r="H35" s="8">
        <v>41155</v>
      </c>
      <c r="I35" s="3">
        <v>4</v>
      </c>
      <c r="J35" s="3">
        <f t="shared" si="0"/>
        <v>110</v>
      </c>
      <c r="K35" s="3"/>
    </row>
    <row r="36" spans="1:11" ht="40.5" customHeight="1">
      <c r="A36" s="4">
        <v>33</v>
      </c>
      <c r="B36" s="2" t="s">
        <v>35</v>
      </c>
      <c r="C36" s="13" t="s">
        <v>86</v>
      </c>
      <c r="D36" s="11" t="s">
        <v>84</v>
      </c>
      <c r="E36" s="3" t="s">
        <v>65</v>
      </c>
      <c r="F36" s="3" t="s">
        <v>65</v>
      </c>
      <c r="G36" s="8">
        <v>41155</v>
      </c>
      <c r="H36" s="8">
        <v>41156</v>
      </c>
      <c r="I36" s="3">
        <v>4</v>
      </c>
      <c r="J36" s="3">
        <f t="shared" si="0"/>
        <v>106</v>
      </c>
    </row>
    <row r="37" spans="1:11" ht="54.75" customHeight="1">
      <c r="A37" s="4">
        <v>34</v>
      </c>
      <c r="B37" s="2" t="s">
        <v>36</v>
      </c>
      <c r="C37" s="9" t="s">
        <v>60</v>
      </c>
      <c r="D37" s="12" t="s">
        <v>85</v>
      </c>
      <c r="E37" s="3" t="s">
        <v>65</v>
      </c>
      <c r="F37" s="3" t="s">
        <v>65</v>
      </c>
      <c r="G37" s="8">
        <v>41155</v>
      </c>
      <c r="H37" s="8">
        <v>41156</v>
      </c>
      <c r="I37" s="3">
        <v>4</v>
      </c>
      <c r="J37" s="3">
        <f t="shared" si="0"/>
        <v>102</v>
      </c>
      <c r="K37" s="3"/>
    </row>
    <row r="38" spans="1:11" ht="56.25" customHeight="1">
      <c r="A38" s="4">
        <v>35</v>
      </c>
      <c r="B38" s="2" t="s">
        <v>37</v>
      </c>
      <c r="C38" s="13" t="s">
        <v>86</v>
      </c>
      <c r="D38" s="12" t="s">
        <v>85</v>
      </c>
      <c r="E38" s="3" t="s">
        <v>65</v>
      </c>
      <c r="F38" s="3" t="s">
        <v>65</v>
      </c>
      <c r="G38" s="8">
        <v>41156</v>
      </c>
      <c r="H38" s="8">
        <v>41156</v>
      </c>
      <c r="I38" s="3">
        <v>4</v>
      </c>
      <c r="J38" s="3">
        <f t="shared" si="0"/>
        <v>98</v>
      </c>
      <c r="K38" s="3"/>
    </row>
    <row r="39" spans="1:11" ht="55.5" customHeight="1">
      <c r="A39" s="4">
        <v>36</v>
      </c>
      <c r="B39" s="2" t="s">
        <v>38</v>
      </c>
      <c r="C39" s="9" t="s">
        <v>60</v>
      </c>
      <c r="D39" s="13" t="s">
        <v>86</v>
      </c>
      <c r="E39" s="3" t="s">
        <v>68</v>
      </c>
      <c r="F39" s="3" t="s">
        <v>68</v>
      </c>
      <c r="G39" s="8">
        <v>41156</v>
      </c>
      <c r="H39" s="8">
        <v>41156</v>
      </c>
      <c r="I39" s="3">
        <v>2</v>
      </c>
      <c r="J39" s="3">
        <f t="shared" si="0"/>
        <v>96</v>
      </c>
    </row>
    <row r="40" spans="1:11" ht="48" customHeight="1">
      <c r="A40" s="4">
        <v>37</v>
      </c>
      <c r="B40" s="2" t="s">
        <v>39</v>
      </c>
      <c r="C40" s="10" t="s">
        <v>83</v>
      </c>
      <c r="D40" s="9" t="s">
        <v>60</v>
      </c>
      <c r="E40" s="3" t="s">
        <v>64</v>
      </c>
      <c r="F40" s="3" t="s">
        <v>70</v>
      </c>
      <c r="G40" s="8">
        <v>41156</v>
      </c>
      <c r="H40" s="8">
        <v>41156</v>
      </c>
      <c r="I40" s="3">
        <v>3</v>
      </c>
      <c r="J40" s="3">
        <f t="shared" si="0"/>
        <v>93</v>
      </c>
    </row>
    <row r="41" spans="1:11" ht="40.5" customHeight="1">
      <c r="A41" s="4">
        <v>38</v>
      </c>
      <c r="B41" s="2" t="s">
        <v>40</v>
      </c>
      <c r="C41" s="9" t="s">
        <v>60</v>
      </c>
      <c r="D41" s="10" t="s">
        <v>83</v>
      </c>
      <c r="E41" s="3" t="s">
        <v>68</v>
      </c>
      <c r="F41" s="3" t="s">
        <v>68</v>
      </c>
      <c r="G41" s="8">
        <v>41157</v>
      </c>
      <c r="H41" s="8">
        <v>41156</v>
      </c>
      <c r="I41" s="3">
        <v>2</v>
      </c>
      <c r="J41" s="3">
        <f t="shared" si="0"/>
        <v>91</v>
      </c>
      <c r="K41" s="3"/>
    </row>
    <row r="42" spans="1:11" ht="51.75" customHeight="1">
      <c r="A42" s="4">
        <v>39</v>
      </c>
      <c r="B42" s="2" t="s">
        <v>41</v>
      </c>
      <c r="C42" s="10" t="s">
        <v>83</v>
      </c>
      <c r="D42" s="11" t="s">
        <v>84</v>
      </c>
      <c r="E42" s="3" t="s">
        <v>65</v>
      </c>
      <c r="F42" s="3" t="s">
        <v>63</v>
      </c>
      <c r="G42" s="8">
        <v>41157</v>
      </c>
      <c r="H42" s="8">
        <v>41158</v>
      </c>
      <c r="I42" s="3">
        <v>3</v>
      </c>
      <c r="J42" s="3">
        <f t="shared" si="0"/>
        <v>88</v>
      </c>
      <c r="K42" s="3"/>
    </row>
    <row r="43" spans="1:11" ht="40.5" customHeight="1">
      <c r="A43" s="4">
        <v>40</v>
      </c>
      <c r="B43" s="2" t="s">
        <v>42</v>
      </c>
      <c r="C43" s="9" t="s">
        <v>60</v>
      </c>
      <c r="D43" s="11" t="s">
        <v>84</v>
      </c>
      <c r="E43" s="3" t="s">
        <v>68</v>
      </c>
      <c r="F43" s="3" t="s">
        <v>71</v>
      </c>
      <c r="G43" s="8">
        <v>41157</v>
      </c>
      <c r="H43" s="8">
        <v>41158</v>
      </c>
      <c r="I43" s="3">
        <v>2</v>
      </c>
      <c r="J43" s="3">
        <f t="shared" si="0"/>
        <v>86</v>
      </c>
      <c r="K43" s="3"/>
    </row>
    <row r="44" spans="1:11" ht="49.5" customHeight="1">
      <c r="A44" s="4">
        <v>41</v>
      </c>
      <c r="B44" s="2" t="s">
        <v>43</v>
      </c>
      <c r="C44" s="12" t="s">
        <v>85</v>
      </c>
      <c r="D44" s="13" t="s">
        <v>86</v>
      </c>
      <c r="E44" s="3" t="s">
        <v>63</v>
      </c>
      <c r="F44" s="3" t="s">
        <v>63</v>
      </c>
      <c r="G44" s="8">
        <v>41158</v>
      </c>
      <c r="H44" s="8">
        <v>41158</v>
      </c>
      <c r="I44" s="3">
        <v>3</v>
      </c>
      <c r="J44" s="3">
        <f t="shared" si="0"/>
        <v>83</v>
      </c>
      <c r="K44" s="3"/>
    </row>
    <row r="45" spans="1:11" ht="51.75" customHeight="1">
      <c r="A45" s="4">
        <v>42</v>
      </c>
      <c r="B45" s="2" t="s">
        <v>44</v>
      </c>
      <c r="C45" s="12" t="s">
        <v>85</v>
      </c>
      <c r="D45" s="13" t="s">
        <v>86</v>
      </c>
      <c r="E45" s="3" t="s">
        <v>65</v>
      </c>
      <c r="F45" s="3" t="s">
        <v>63</v>
      </c>
      <c r="G45" s="8">
        <v>41158</v>
      </c>
      <c r="H45" s="8">
        <v>41158</v>
      </c>
      <c r="I45" s="3">
        <v>3</v>
      </c>
      <c r="J45" s="3">
        <f t="shared" si="0"/>
        <v>80</v>
      </c>
    </row>
    <row r="46" spans="1:11" ht="54" customHeight="1">
      <c r="A46" s="4">
        <v>43</v>
      </c>
      <c r="B46" s="2" t="s">
        <v>45</v>
      </c>
      <c r="C46" s="9" t="s">
        <v>60</v>
      </c>
      <c r="D46" s="12" t="s">
        <v>85</v>
      </c>
      <c r="E46" s="3" t="s">
        <v>68</v>
      </c>
      <c r="F46" s="3" t="s">
        <v>68</v>
      </c>
      <c r="G46" s="8">
        <v>41158</v>
      </c>
      <c r="H46" s="8">
        <v>41158</v>
      </c>
      <c r="I46" s="3">
        <v>2</v>
      </c>
      <c r="J46" s="3">
        <f t="shared" si="0"/>
        <v>78</v>
      </c>
      <c r="K46" s="3"/>
    </row>
    <row r="47" spans="1:11" ht="53.25" customHeight="1">
      <c r="G47" s="3"/>
      <c r="H47" s="3"/>
    </row>
    <row r="48" spans="1:11" ht="42" customHeight="1">
      <c r="A48" s="24" t="s">
        <v>74</v>
      </c>
      <c r="B48" s="24"/>
      <c r="C48" s="24"/>
      <c r="D48" s="24"/>
      <c r="E48" s="24"/>
      <c r="F48" s="24"/>
      <c r="G48" s="24"/>
      <c r="H48" s="24"/>
      <c r="I48" s="24"/>
      <c r="J48" s="24"/>
    </row>
    <row r="49" spans="1:11" ht="40.5" customHeight="1">
      <c r="A49" s="5" t="s">
        <v>57</v>
      </c>
      <c r="B49" s="1" t="s">
        <v>56</v>
      </c>
      <c r="C49" s="5" t="s">
        <v>58</v>
      </c>
      <c r="D49" s="5" t="s">
        <v>59</v>
      </c>
      <c r="E49" s="6" t="s">
        <v>2</v>
      </c>
      <c r="F49" s="6" t="s">
        <v>3</v>
      </c>
      <c r="G49" s="6" t="s">
        <v>88</v>
      </c>
      <c r="H49" s="6" t="s">
        <v>89</v>
      </c>
      <c r="I49" s="6" t="s">
        <v>87</v>
      </c>
      <c r="J49" s="6" t="s">
        <v>90</v>
      </c>
    </row>
    <row r="50" spans="1:11" ht="37.5" customHeight="1">
      <c r="A50" s="4">
        <v>44</v>
      </c>
      <c r="B50" s="2" t="s">
        <v>46</v>
      </c>
      <c r="C50" s="9" t="s">
        <v>60</v>
      </c>
      <c r="D50" s="13" t="s">
        <v>82</v>
      </c>
      <c r="E50" s="3" t="s">
        <v>69</v>
      </c>
      <c r="F50" s="3" t="s">
        <v>61</v>
      </c>
      <c r="G50" s="8">
        <v>41160</v>
      </c>
      <c r="H50" s="8">
        <v>41158</v>
      </c>
      <c r="I50" s="3">
        <v>8</v>
      </c>
      <c r="J50" s="3">
        <v>78</v>
      </c>
      <c r="K50" s="3"/>
    </row>
    <row r="51" spans="1:11" ht="40.5" customHeight="1">
      <c r="A51" s="4">
        <v>45</v>
      </c>
      <c r="B51" s="2" t="s">
        <v>47</v>
      </c>
      <c r="C51" s="9" t="s">
        <v>60</v>
      </c>
      <c r="D51" s="13" t="s">
        <v>82</v>
      </c>
      <c r="E51" s="3" t="s">
        <v>70</v>
      </c>
      <c r="F51" s="3" t="s">
        <v>64</v>
      </c>
      <c r="G51" s="8">
        <v>41161</v>
      </c>
      <c r="H51" s="8">
        <v>41158</v>
      </c>
      <c r="I51" s="3">
        <v>7</v>
      </c>
      <c r="J51" s="3">
        <f>J50-I51</f>
        <v>71</v>
      </c>
      <c r="K51" s="3"/>
    </row>
    <row r="52" spans="1:11" ht="40.5" customHeight="1">
      <c r="A52" s="4">
        <v>46</v>
      </c>
      <c r="B52" s="2" t="s">
        <v>49</v>
      </c>
      <c r="C52" s="13" t="s">
        <v>86</v>
      </c>
      <c r="D52" s="9" t="s">
        <v>60</v>
      </c>
      <c r="E52" s="3" t="s">
        <v>63</v>
      </c>
      <c r="F52" s="3" t="s">
        <v>97</v>
      </c>
      <c r="G52" s="8">
        <v>41161</v>
      </c>
      <c r="H52" s="8">
        <v>41159</v>
      </c>
      <c r="I52" s="3">
        <v>6</v>
      </c>
      <c r="J52" s="3">
        <f t="shared" ref="J52:J66" si="1">J51-I52</f>
        <v>65</v>
      </c>
      <c r="K52" s="3"/>
    </row>
    <row r="53" spans="1:11" ht="40.5" customHeight="1">
      <c r="A53" s="4">
        <v>47</v>
      </c>
      <c r="B53" s="2" t="s">
        <v>48</v>
      </c>
      <c r="C53" s="11" t="s">
        <v>84</v>
      </c>
      <c r="D53" s="10" t="s">
        <v>83</v>
      </c>
      <c r="E53" s="3" t="s">
        <v>64</v>
      </c>
      <c r="F53" s="3" t="s">
        <v>98</v>
      </c>
      <c r="G53" s="8">
        <v>41162</v>
      </c>
      <c r="H53" s="8">
        <v>41161</v>
      </c>
      <c r="I53" s="3">
        <v>5</v>
      </c>
      <c r="J53" s="3">
        <f t="shared" si="1"/>
        <v>60</v>
      </c>
      <c r="K53" s="3"/>
    </row>
    <row r="54" spans="1:11" ht="40.5" customHeight="1">
      <c r="A54" s="4">
        <v>48</v>
      </c>
      <c r="B54" s="2" t="s">
        <v>50</v>
      </c>
      <c r="C54" s="11" t="s">
        <v>84</v>
      </c>
      <c r="D54" s="10" t="s">
        <v>83</v>
      </c>
      <c r="E54" s="3" t="s">
        <v>63</v>
      </c>
      <c r="F54" s="3" t="s">
        <v>64</v>
      </c>
      <c r="G54" s="8">
        <v>41162</v>
      </c>
      <c r="H54" s="8">
        <v>41161</v>
      </c>
      <c r="I54" s="3">
        <v>5</v>
      </c>
      <c r="J54" s="3">
        <f t="shared" si="1"/>
        <v>55</v>
      </c>
      <c r="K54" s="3"/>
    </row>
    <row r="55" spans="1:11" ht="40.5" customHeight="1">
      <c r="A55" s="4">
        <v>49</v>
      </c>
      <c r="B55" s="2" t="s">
        <v>51</v>
      </c>
      <c r="C55" s="9" t="s">
        <v>60</v>
      </c>
      <c r="D55" s="13" t="s">
        <v>86</v>
      </c>
      <c r="E55" s="3" t="s">
        <v>65</v>
      </c>
      <c r="F55" s="3" t="s">
        <v>65</v>
      </c>
      <c r="G55" s="8">
        <v>41163</v>
      </c>
      <c r="H55" s="8">
        <v>41161</v>
      </c>
      <c r="I55" s="3">
        <v>5</v>
      </c>
      <c r="J55" s="3">
        <f t="shared" si="1"/>
        <v>50</v>
      </c>
    </row>
    <row r="56" spans="1:11" ht="52.5" customHeight="1">
      <c r="A56" s="4">
        <v>50</v>
      </c>
      <c r="B56" s="2" t="s">
        <v>52</v>
      </c>
      <c r="C56" s="11" t="s">
        <v>84</v>
      </c>
      <c r="D56" s="13" t="s">
        <v>86</v>
      </c>
      <c r="E56" s="3" t="s">
        <v>68</v>
      </c>
      <c r="F56" s="3" t="s">
        <v>66</v>
      </c>
      <c r="G56" s="8">
        <v>41163</v>
      </c>
      <c r="H56" s="8">
        <v>41162</v>
      </c>
      <c r="I56" s="3">
        <v>4</v>
      </c>
      <c r="J56" s="3">
        <f t="shared" si="1"/>
        <v>46</v>
      </c>
      <c r="K56" s="3"/>
    </row>
    <row r="57" spans="1:11" ht="40.5" customHeight="1">
      <c r="A57" s="4">
        <v>51</v>
      </c>
      <c r="B57" s="2" t="s">
        <v>53</v>
      </c>
      <c r="C57" s="10" t="s">
        <v>83</v>
      </c>
      <c r="D57" s="11" t="s">
        <v>84</v>
      </c>
      <c r="E57" s="3" t="s">
        <v>63</v>
      </c>
      <c r="F57" s="3" t="s">
        <v>64</v>
      </c>
      <c r="G57" s="8">
        <v>41164</v>
      </c>
      <c r="H57" s="8">
        <v>41164</v>
      </c>
      <c r="I57" s="3">
        <v>5</v>
      </c>
      <c r="J57" s="3">
        <f t="shared" si="1"/>
        <v>41</v>
      </c>
      <c r="K57" s="3"/>
    </row>
    <row r="58" spans="1:11" ht="40.5" customHeight="1">
      <c r="A58" s="4">
        <v>52</v>
      </c>
      <c r="B58" s="2" t="s">
        <v>55</v>
      </c>
      <c r="C58" s="10" t="s">
        <v>83</v>
      </c>
      <c r="D58" s="9" t="s">
        <v>60</v>
      </c>
      <c r="E58" s="3" t="s">
        <v>67</v>
      </c>
      <c r="F58" s="3" t="s">
        <v>63</v>
      </c>
      <c r="G58" s="8">
        <v>41164</v>
      </c>
      <c r="H58" s="8">
        <v>41164</v>
      </c>
      <c r="I58" s="3">
        <v>3</v>
      </c>
      <c r="J58" s="3">
        <f t="shared" si="1"/>
        <v>38</v>
      </c>
      <c r="K58" s="3"/>
    </row>
    <row r="59" spans="1:11" ht="40.5" customHeight="1">
      <c r="A59" s="4">
        <v>53</v>
      </c>
      <c r="B59" s="2" t="s">
        <v>54</v>
      </c>
      <c r="C59" s="9" t="s">
        <v>60</v>
      </c>
      <c r="D59" s="13" t="s">
        <v>86</v>
      </c>
      <c r="E59" s="3" t="s">
        <v>65</v>
      </c>
      <c r="F59" s="3" t="s">
        <v>66</v>
      </c>
      <c r="G59" s="8">
        <v>41165</v>
      </c>
      <c r="H59" s="8">
        <v>41165</v>
      </c>
      <c r="I59" s="3">
        <v>3</v>
      </c>
      <c r="J59" s="3">
        <f t="shared" si="1"/>
        <v>35</v>
      </c>
      <c r="K59" s="3"/>
    </row>
    <row r="60" spans="1:11" ht="50.25" customHeight="1">
      <c r="A60" s="4">
        <v>54</v>
      </c>
      <c r="B60" s="2" t="s">
        <v>75</v>
      </c>
      <c r="C60" s="9" t="s">
        <v>60</v>
      </c>
      <c r="D60" s="13" t="s">
        <v>86</v>
      </c>
      <c r="E60" s="3" t="s">
        <v>65</v>
      </c>
      <c r="F60" s="3" t="s">
        <v>68</v>
      </c>
      <c r="G60" s="8">
        <v>41165</v>
      </c>
      <c r="H60" s="8">
        <v>41165</v>
      </c>
      <c r="I60" s="3">
        <v>5</v>
      </c>
      <c r="J60" s="3">
        <f t="shared" si="1"/>
        <v>30</v>
      </c>
      <c r="K60" s="3"/>
    </row>
    <row r="61" spans="1:11" ht="51" customHeight="1">
      <c r="A61" s="4">
        <v>55</v>
      </c>
      <c r="B61" s="2" t="s">
        <v>77</v>
      </c>
      <c r="C61" s="13" t="s">
        <v>86</v>
      </c>
      <c r="D61" s="10" t="s">
        <v>83</v>
      </c>
      <c r="E61" s="3" t="s">
        <v>65</v>
      </c>
      <c r="F61" s="3" t="s">
        <v>67</v>
      </c>
      <c r="G61" s="8">
        <v>41166</v>
      </c>
      <c r="H61" s="8">
        <v>41167</v>
      </c>
      <c r="I61" s="3">
        <v>3</v>
      </c>
      <c r="J61" s="3">
        <f t="shared" si="1"/>
        <v>27</v>
      </c>
    </row>
    <row r="62" spans="1:11" ht="52.5" customHeight="1">
      <c r="A62" s="4">
        <v>56</v>
      </c>
      <c r="B62" s="2" t="s">
        <v>76</v>
      </c>
      <c r="C62" s="13" t="s">
        <v>86</v>
      </c>
      <c r="D62" s="12" t="s">
        <v>85</v>
      </c>
      <c r="E62" s="3" t="s">
        <v>65</v>
      </c>
      <c r="F62" s="3" t="s">
        <v>67</v>
      </c>
      <c r="G62" s="8">
        <v>41166</v>
      </c>
      <c r="H62" s="8">
        <v>41167</v>
      </c>
      <c r="I62" s="3">
        <v>3</v>
      </c>
      <c r="J62" s="3">
        <f t="shared" si="1"/>
        <v>24</v>
      </c>
      <c r="K62" s="3"/>
    </row>
    <row r="63" spans="1:11" ht="54" customHeight="1">
      <c r="A63" s="4">
        <v>57</v>
      </c>
      <c r="B63" s="2" t="s">
        <v>78</v>
      </c>
      <c r="C63" s="13" t="s">
        <v>86</v>
      </c>
      <c r="D63" s="12" t="s">
        <v>85</v>
      </c>
      <c r="E63" s="3" t="s">
        <v>65</v>
      </c>
      <c r="F63" s="3" t="s">
        <v>68</v>
      </c>
      <c r="G63" s="8">
        <v>41167</v>
      </c>
      <c r="H63" s="8">
        <v>41167</v>
      </c>
      <c r="I63" s="3">
        <v>3</v>
      </c>
      <c r="J63" s="3">
        <f t="shared" si="1"/>
        <v>21</v>
      </c>
      <c r="K63" s="3"/>
    </row>
    <row r="64" spans="1:11" ht="40.5" customHeight="1">
      <c r="A64" s="4">
        <v>58</v>
      </c>
      <c r="B64" s="2" t="s">
        <v>79</v>
      </c>
      <c r="C64" s="13" t="s">
        <v>86</v>
      </c>
      <c r="D64" s="12" t="s">
        <v>85</v>
      </c>
      <c r="E64" s="3" t="s">
        <v>65</v>
      </c>
      <c r="F64" s="3" t="s">
        <v>68</v>
      </c>
      <c r="G64" s="8">
        <v>41167</v>
      </c>
      <c r="H64" s="8">
        <v>41168</v>
      </c>
      <c r="I64" s="3">
        <v>3</v>
      </c>
      <c r="J64" s="3">
        <f t="shared" si="1"/>
        <v>18</v>
      </c>
      <c r="K64" s="3"/>
    </row>
    <row r="65" spans="1:11" ht="49.5" customHeight="1">
      <c r="A65" s="4">
        <v>59</v>
      </c>
      <c r="B65" s="2" t="s">
        <v>80</v>
      </c>
      <c r="C65" s="9" t="s">
        <v>60</v>
      </c>
      <c r="D65" s="12" t="s">
        <v>85</v>
      </c>
      <c r="E65" s="3" t="s">
        <v>64</v>
      </c>
      <c r="F65" s="3" t="s">
        <v>70</v>
      </c>
      <c r="G65" s="8">
        <v>41168</v>
      </c>
      <c r="H65" s="8">
        <v>41169</v>
      </c>
      <c r="I65" s="3">
        <v>5</v>
      </c>
      <c r="J65" s="3">
        <f t="shared" si="1"/>
        <v>13</v>
      </c>
      <c r="K65" s="3"/>
    </row>
    <row r="66" spans="1:11" ht="54" customHeight="1">
      <c r="A66" s="4">
        <v>60</v>
      </c>
      <c r="B66" s="2" t="s">
        <v>81</v>
      </c>
      <c r="C66" s="9" t="s">
        <v>60</v>
      </c>
      <c r="D66" s="12" t="s">
        <v>85</v>
      </c>
      <c r="E66" s="3" t="s">
        <v>64</v>
      </c>
      <c r="F66" s="3" t="s">
        <v>70</v>
      </c>
      <c r="G66" s="8">
        <v>41168</v>
      </c>
      <c r="H66" s="8">
        <v>41170</v>
      </c>
      <c r="I66" s="3">
        <v>5</v>
      </c>
      <c r="J66" s="3">
        <f t="shared" si="1"/>
        <v>8</v>
      </c>
      <c r="K66" s="3"/>
    </row>
  </sheetData>
  <mergeCells count="3">
    <mergeCell ref="A1:J1"/>
    <mergeCell ref="A2:J2"/>
    <mergeCell ref="A48:J4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O5" sqref="O5"/>
    </sheetView>
  </sheetViews>
  <sheetFormatPr defaultRowHeight="21.75" customHeight="1"/>
  <cols>
    <col min="2" max="2" width="31.5703125" customWidth="1"/>
    <col min="3" max="3" width="22" customWidth="1"/>
    <col min="16" max="16" width="10.7109375" bestFit="1" customWidth="1"/>
  </cols>
  <sheetData>
    <row r="1" spans="1:16" ht="28.5">
      <c r="A1" s="25" t="s">
        <v>92</v>
      </c>
      <c r="B1" s="25"/>
      <c r="C1" s="25"/>
    </row>
    <row r="2" spans="1:16" ht="21.75" customHeight="1">
      <c r="A2" s="5" t="s">
        <v>91</v>
      </c>
      <c r="B2" s="5" t="s">
        <v>93</v>
      </c>
      <c r="C2" s="5" t="s">
        <v>94</v>
      </c>
    </row>
    <row r="3" spans="1:16" ht="21.75" customHeight="1">
      <c r="A3" s="3">
        <v>1</v>
      </c>
      <c r="B3" s="3">
        <v>193</v>
      </c>
      <c r="C3" s="19">
        <v>193</v>
      </c>
      <c r="P3" s="7"/>
    </row>
    <row r="4" spans="1:16" ht="21.75" customHeight="1">
      <c r="A4" s="3">
        <v>2</v>
      </c>
      <c r="B4" s="16">
        <f>B3-8</f>
        <v>185</v>
      </c>
      <c r="C4" s="19">
        <v>193</v>
      </c>
      <c r="P4" s="7"/>
    </row>
    <row r="5" spans="1:16" ht="21.75" customHeight="1">
      <c r="A5" s="3">
        <v>3</v>
      </c>
      <c r="B5" s="16">
        <f>B4-18</f>
        <v>167</v>
      </c>
      <c r="C5" s="19">
        <v>193</v>
      </c>
      <c r="P5" s="7"/>
    </row>
    <row r="6" spans="1:16" ht="21.75" customHeight="1">
      <c r="A6" s="3">
        <v>4</v>
      </c>
      <c r="B6" s="16">
        <f>B5-7</f>
        <v>160</v>
      </c>
      <c r="C6" s="19">
        <v>185</v>
      </c>
      <c r="P6" s="7"/>
    </row>
    <row r="7" spans="1:16" ht="21.75" customHeight="1">
      <c r="A7" s="3">
        <v>5</v>
      </c>
      <c r="B7" s="16">
        <f>B6-5</f>
        <v>155</v>
      </c>
      <c r="C7" s="19">
        <v>171</v>
      </c>
      <c r="P7" s="7"/>
    </row>
    <row r="8" spans="1:16" ht="21.75" customHeight="1">
      <c r="A8" s="3">
        <v>6</v>
      </c>
      <c r="B8" s="16">
        <f>B7-5</f>
        <v>150</v>
      </c>
      <c r="C8" s="19">
        <v>160</v>
      </c>
      <c r="P8" s="7"/>
    </row>
    <row r="9" spans="1:16" ht="21.75" customHeight="1">
      <c r="A9" s="3">
        <v>7</v>
      </c>
      <c r="B9" s="16">
        <f>B8-9</f>
        <v>141</v>
      </c>
      <c r="C9" s="19">
        <v>148</v>
      </c>
      <c r="P9" s="7"/>
    </row>
    <row r="10" spans="1:16" ht="21.75" customHeight="1">
      <c r="A10" s="3">
        <v>8</v>
      </c>
      <c r="B10" s="16">
        <f>B9-4</f>
        <v>137</v>
      </c>
      <c r="C10" s="17">
        <v>137</v>
      </c>
      <c r="P10" s="7"/>
    </row>
    <row r="11" spans="1:16" ht="21.75" customHeight="1">
      <c r="A11" s="3">
        <v>9</v>
      </c>
      <c r="B11" s="16">
        <f>B10-7</f>
        <v>130</v>
      </c>
      <c r="C11" s="18">
        <v>132</v>
      </c>
      <c r="P11" s="7"/>
    </row>
    <row r="12" spans="1:16" ht="21.75" customHeight="1">
      <c r="A12" s="3">
        <v>10</v>
      </c>
      <c r="B12" s="16">
        <f>B11-5</f>
        <v>125</v>
      </c>
      <c r="C12" s="18">
        <v>121</v>
      </c>
      <c r="P12" s="7"/>
    </row>
    <row r="13" spans="1:16" ht="21.75" customHeight="1">
      <c r="A13" s="3">
        <v>11</v>
      </c>
      <c r="B13" s="16">
        <f>B12-4</f>
        <v>121</v>
      </c>
      <c r="C13" s="18">
        <v>115</v>
      </c>
      <c r="P13" s="7"/>
    </row>
    <row r="14" spans="1:16" ht="21.75" customHeight="1">
      <c r="A14" s="3">
        <v>12</v>
      </c>
      <c r="B14" s="16">
        <f>B13-7</f>
        <v>114</v>
      </c>
      <c r="C14" s="18">
        <v>110</v>
      </c>
      <c r="P14" s="7"/>
    </row>
    <row r="15" spans="1:16" ht="21.75" customHeight="1">
      <c r="A15" s="3">
        <v>13</v>
      </c>
      <c r="B15" s="16">
        <f>B14-9</f>
        <v>105</v>
      </c>
      <c r="C15" s="18">
        <v>91</v>
      </c>
      <c r="P15" s="7"/>
    </row>
    <row r="16" spans="1:16" ht="21.75" customHeight="1">
      <c r="A16" s="3">
        <v>14</v>
      </c>
      <c r="B16" s="16">
        <f>B15-9</f>
        <v>96</v>
      </c>
      <c r="C16" s="18">
        <v>91</v>
      </c>
      <c r="P16" s="7"/>
    </row>
    <row r="17" spans="1:16" ht="21.75" customHeight="1">
      <c r="A17" s="3">
        <v>15</v>
      </c>
      <c r="B17" s="16">
        <f>B16-7</f>
        <v>89</v>
      </c>
      <c r="C17" s="18">
        <v>63</v>
      </c>
      <c r="P17" s="7"/>
    </row>
    <row r="18" spans="1:16" ht="21.75" customHeight="1">
      <c r="A18" s="3">
        <v>16</v>
      </c>
      <c r="B18" s="16">
        <f>B17-8</f>
        <v>81</v>
      </c>
      <c r="C18" s="18">
        <v>57</v>
      </c>
      <c r="P18" s="7"/>
    </row>
    <row r="19" spans="1:16" ht="21.75" customHeight="1">
      <c r="A19" s="3">
        <v>17</v>
      </c>
      <c r="B19" s="16">
        <f>B18-8</f>
        <v>73</v>
      </c>
      <c r="C19" s="18">
        <v>57</v>
      </c>
      <c r="P19" s="7"/>
    </row>
    <row r="20" spans="1:16" ht="21.75" customHeight="1">
      <c r="A20" s="3">
        <v>18</v>
      </c>
      <c r="B20" s="16">
        <f>B19-8</f>
        <v>65</v>
      </c>
      <c r="C20" s="18">
        <v>42</v>
      </c>
      <c r="P20" s="7"/>
    </row>
    <row r="21" spans="1:16" ht="21.75" customHeight="1">
      <c r="A21" s="3">
        <v>19</v>
      </c>
      <c r="B21" s="16">
        <f>B20-7</f>
        <v>58</v>
      </c>
      <c r="C21" s="18">
        <v>38</v>
      </c>
      <c r="P21" s="7"/>
    </row>
    <row r="22" spans="1:16" ht="21.75" customHeight="1">
      <c r="A22" s="3">
        <v>20</v>
      </c>
      <c r="B22" s="16">
        <f>B21-6</f>
        <v>52</v>
      </c>
      <c r="C22" s="18">
        <v>38</v>
      </c>
      <c r="P22" s="7"/>
    </row>
    <row r="23" spans="1:16" ht="21.75" customHeight="1">
      <c r="A23" s="3">
        <v>21</v>
      </c>
      <c r="B23" s="16">
        <f>B22-6</f>
        <v>46</v>
      </c>
      <c r="C23" s="18">
        <v>30</v>
      </c>
      <c r="P23" s="7"/>
    </row>
    <row r="24" spans="1:16" ht="21.75" customHeight="1">
      <c r="A24" s="3">
        <v>22</v>
      </c>
      <c r="B24" s="16">
        <f>B23-8</f>
        <v>38</v>
      </c>
      <c r="C24" s="18">
        <v>22</v>
      </c>
      <c r="P24" s="7"/>
    </row>
    <row r="25" spans="1:16" ht="21.75" customHeight="1">
      <c r="A25" s="3">
        <v>23</v>
      </c>
      <c r="B25" s="16">
        <f>B24-6</f>
        <v>32</v>
      </c>
      <c r="C25" s="18">
        <v>22</v>
      </c>
      <c r="P25" s="7"/>
    </row>
    <row r="26" spans="1:16" ht="21.75" customHeight="1">
      <c r="A26" s="3">
        <v>24</v>
      </c>
      <c r="B26" s="16">
        <f>B25-6</f>
        <v>26</v>
      </c>
      <c r="C26" s="18">
        <v>13</v>
      </c>
      <c r="P26" s="7"/>
    </row>
    <row r="27" spans="1:16" ht="21.75" customHeight="1">
      <c r="A27" s="3">
        <v>25</v>
      </c>
      <c r="B27" s="16">
        <f>B26-6</f>
        <v>20</v>
      </c>
      <c r="C27" s="18">
        <v>10</v>
      </c>
      <c r="P27" s="7"/>
    </row>
    <row r="28" spans="1:16" ht="21.75" customHeight="1">
      <c r="A28" s="3">
        <v>26</v>
      </c>
      <c r="B28" s="16">
        <f>B27-6</f>
        <v>14</v>
      </c>
      <c r="C28" s="18">
        <v>5</v>
      </c>
      <c r="P28" s="7"/>
    </row>
    <row r="29" spans="1:16" ht="21.75" customHeight="1">
      <c r="A29" s="3">
        <v>27</v>
      </c>
      <c r="B29" s="16">
        <f>B28-8</f>
        <v>6</v>
      </c>
      <c r="C29" s="18">
        <v>0</v>
      </c>
      <c r="P29" s="7"/>
    </row>
    <row r="30" spans="1:16" ht="21.75" customHeight="1">
      <c r="A30" s="3">
        <v>28</v>
      </c>
      <c r="B30" s="16">
        <f t="shared" ref="B30" si="0">B29-5.57142</f>
        <v>0.42858000000000018</v>
      </c>
      <c r="C30" s="18">
        <v>0</v>
      </c>
      <c r="P30" s="7"/>
    </row>
  </sheetData>
  <dataConsolidate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4"/>
  <sheetViews>
    <sheetView tabSelected="1" topLeftCell="A43" workbookViewId="0">
      <selection activeCell="B49" sqref="B49:B51"/>
    </sheetView>
  </sheetViews>
  <sheetFormatPr defaultRowHeight="21" customHeight="1"/>
  <cols>
    <col min="1" max="1" width="9.140625" customWidth="1"/>
    <col min="2" max="2" width="72.5703125" customWidth="1"/>
  </cols>
  <sheetData>
    <row r="1" spans="1:5" ht="26.25" customHeight="1">
      <c r="A1" s="26" t="s">
        <v>101</v>
      </c>
      <c r="B1" s="26"/>
      <c r="C1" s="26"/>
    </row>
    <row r="2" spans="1:5" ht="26.25" customHeight="1">
      <c r="A2" s="20"/>
      <c r="B2" s="20"/>
      <c r="C2" s="20"/>
    </row>
    <row r="3" spans="1:5" ht="26.25" customHeight="1">
      <c r="A3" s="26" t="s">
        <v>194</v>
      </c>
      <c r="B3" s="26"/>
      <c r="C3" s="26"/>
    </row>
    <row r="4" spans="1:5" ht="21" customHeight="1">
      <c r="A4" s="5" t="s">
        <v>103</v>
      </c>
      <c r="B4" s="1" t="s">
        <v>99</v>
      </c>
      <c r="C4" s="5" t="s">
        <v>100</v>
      </c>
    </row>
    <row r="5" spans="1:5" ht="28.5" customHeight="1">
      <c r="A5" s="3">
        <v>1</v>
      </c>
      <c r="B5" s="21" t="s">
        <v>104</v>
      </c>
      <c r="C5" s="22" t="s">
        <v>102</v>
      </c>
    </row>
    <row r="6" spans="1:5" ht="40.5" customHeight="1">
      <c r="A6" s="3">
        <v>2</v>
      </c>
      <c r="B6" s="21" t="s">
        <v>105</v>
      </c>
      <c r="C6" s="22" t="s">
        <v>102</v>
      </c>
      <c r="E6" s="22"/>
    </row>
    <row r="7" spans="1:5" ht="42" customHeight="1">
      <c r="A7" s="3">
        <v>3</v>
      </c>
      <c r="B7" s="21" t="s">
        <v>106</v>
      </c>
      <c r="C7" s="22" t="s">
        <v>102</v>
      </c>
    </row>
    <row r="8" spans="1:5" ht="45.75" customHeight="1">
      <c r="A8" s="3">
        <v>4</v>
      </c>
      <c r="B8" s="21" t="s">
        <v>107</v>
      </c>
      <c r="C8" s="22" t="s">
        <v>102</v>
      </c>
    </row>
    <row r="9" spans="1:5" ht="41.25" customHeight="1">
      <c r="A9" s="3">
        <v>5</v>
      </c>
      <c r="B9" s="21" t="s">
        <v>108</v>
      </c>
      <c r="C9" s="22" t="s">
        <v>102</v>
      </c>
    </row>
    <row r="10" spans="1:5" ht="37.5" customHeight="1">
      <c r="A10" s="3">
        <v>6</v>
      </c>
      <c r="B10" s="21" t="s">
        <v>112</v>
      </c>
      <c r="C10" s="22" t="s">
        <v>102</v>
      </c>
    </row>
    <row r="11" spans="1:5" ht="42.75" customHeight="1">
      <c r="A11" s="3">
        <v>7</v>
      </c>
      <c r="B11" s="21" t="s">
        <v>109</v>
      </c>
      <c r="C11" s="22" t="s">
        <v>102</v>
      </c>
    </row>
    <row r="12" spans="1:5" ht="40.5" customHeight="1">
      <c r="A12" s="3">
        <v>8</v>
      </c>
      <c r="B12" s="21" t="s">
        <v>110</v>
      </c>
      <c r="C12" s="22" t="s">
        <v>102</v>
      </c>
    </row>
    <row r="13" spans="1:5" ht="36" customHeight="1">
      <c r="A13" s="3">
        <v>9</v>
      </c>
      <c r="B13" s="21" t="s">
        <v>111</v>
      </c>
      <c r="C13" s="22" t="s">
        <v>102</v>
      </c>
    </row>
    <row r="14" spans="1:5" ht="38.25" customHeight="1">
      <c r="A14" s="3">
        <v>10</v>
      </c>
      <c r="B14" s="21" t="s">
        <v>113</v>
      </c>
      <c r="C14" s="22" t="s">
        <v>102</v>
      </c>
    </row>
    <row r="15" spans="1:5" ht="42" customHeight="1">
      <c r="A15" s="3">
        <v>11</v>
      </c>
      <c r="B15" s="21" t="s">
        <v>114</v>
      </c>
      <c r="C15" s="22" t="s">
        <v>102</v>
      </c>
    </row>
    <row r="16" spans="1:5" ht="39.75" customHeight="1">
      <c r="A16" s="3">
        <v>12</v>
      </c>
      <c r="B16" s="21" t="s">
        <v>115</v>
      </c>
      <c r="C16" s="22" t="s">
        <v>102</v>
      </c>
    </row>
    <row r="17" spans="1:4" ht="45" customHeight="1">
      <c r="A17" s="3">
        <v>13</v>
      </c>
      <c r="B17" s="21" t="s">
        <v>116</v>
      </c>
      <c r="C17" s="22" t="s">
        <v>102</v>
      </c>
    </row>
    <row r="18" spans="1:4" ht="39" customHeight="1">
      <c r="A18" s="3">
        <v>14</v>
      </c>
      <c r="B18" s="21" t="s">
        <v>117</v>
      </c>
      <c r="C18" s="22" t="s">
        <v>102</v>
      </c>
    </row>
    <row r="19" spans="1:4" ht="32.25" customHeight="1">
      <c r="A19" s="3">
        <v>15</v>
      </c>
      <c r="B19" s="21" t="s">
        <v>118</v>
      </c>
      <c r="C19" s="22" t="s">
        <v>102</v>
      </c>
    </row>
    <row r="20" spans="1:4" ht="39" customHeight="1">
      <c r="A20" s="3">
        <v>16</v>
      </c>
      <c r="B20" s="21" t="s">
        <v>119</v>
      </c>
      <c r="C20" s="22" t="s">
        <v>102</v>
      </c>
    </row>
    <row r="21" spans="1:4" ht="36.75" customHeight="1">
      <c r="A21" s="3">
        <v>17</v>
      </c>
      <c r="B21" s="21" t="s">
        <v>216</v>
      </c>
      <c r="C21" s="22" t="s">
        <v>102</v>
      </c>
    </row>
    <row r="22" spans="1:4" ht="37.5" customHeight="1">
      <c r="A22" s="3">
        <v>18</v>
      </c>
      <c r="B22" s="21" t="s">
        <v>120</v>
      </c>
      <c r="C22" s="22" t="s">
        <v>102</v>
      </c>
    </row>
    <row r="23" spans="1:4" ht="35.25" customHeight="1">
      <c r="A23" s="3">
        <v>19</v>
      </c>
      <c r="B23" s="21" t="s">
        <v>121</v>
      </c>
      <c r="C23" s="22" t="s">
        <v>102</v>
      </c>
    </row>
    <row r="24" spans="1:4" ht="37.5" customHeight="1">
      <c r="A24" s="3">
        <v>20</v>
      </c>
      <c r="B24" s="21" t="s">
        <v>122</v>
      </c>
      <c r="C24" s="22" t="s">
        <v>102</v>
      </c>
    </row>
    <row r="25" spans="1:4" ht="34.5" customHeight="1">
      <c r="A25" s="3">
        <v>21</v>
      </c>
      <c r="B25" s="21" t="s">
        <v>123</v>
      </c>
      <c r="C25" s="22" t="s">
        <v>102</v>
      </c>
    </row>
    <row r="26" spans="1:4" ht="39" customHeight="1">
      <c r="A26" s="3">
        <v>22</v>
      </c>
      <c r="B26" s="21" t="s">
        <v>124</v>
      </c>
      <c r="C26" s="22" t="s">
        <v>102</v>
      </c>
    </row>
    <row r="27" spans="1:4" ht="34.5" customHeight="1">
      <c r="A27" s="3">
        <v>23</v>
      </c>
      <c r="B27" s="21" t="s">
        <v>125</v>
      </c>
      <c r="C27" s="22" t="s">
        <v>102</v>
      </c>
    </row>
    <row r="28" spans="1:4" ht="36" customHeight="1">
      <c r="A28" s="3">
        <v>24</v>
      </c>
      <c r="B28" s="21" t="s">
        <v>126</v>
      </c>
      <c r="C28" s="22" t="s">
        <v>102</v>
      </c>
    </row>
    <row r="29" spans="1:4" ht="36" customHeight="1">
      <c r="A29" s="3">
        <v>25</v>
      </c>
      <c r="B29" s="21" t="s">
        <v>127</v>
      </c>
      <c r="C29" s="22" t="s">
        <v>102</v>
      </c>
    </row>
    <row r="30" spans="1:4" ht="36.75" customHeight="1">
      <c r="A30" s="3">
        <v>26</v>
      </c>
      <c r="B30" s="21" t="s">
        <v>128</v>
      </c>
      <c r="C30" s="22" t="s">
        <v>102</v>
      </c>
      <c r="D30" s="30"/>
    </row>
    <row r="31" spans="1:4" ht="39.75" customHeight="1">
      <c r="A31" s="3">
        <v>27</v>
      </c>
      <c r="B31" s="21" t="s">
        <v>129</v>
      </c>
      <c r="C31" s="22" t="s">
        <v>102</v>
      </c>
    </row>
    <row r="32" spans="1:4" ht="34.5" customHeight="1">
      <c r="A32" s="3">
        <v>28</v>
      </c>
      <c r="B32" s="21" t="s">
        <v>130</v>
      </c>
      <c r="C32" s="22" t="s">
        <v>102</v>
      </c>
    </row>
    <row r="33" spans="1:3" ht="38.25" customHeight="1">
      <c r="A33" s="3">
        <v>29</v>
      </c>
      <c r="B33" s="21" t="s">
        <v>131</v>
      </c>
      <c r="C33" s="22" t="s">
        <v>102</v>
      </c>
    </row>
    <row r="34" spans="1:3" ht="39" customHeight="1">
      <c r="A34" s="3">
        <v>30</v>
      </c>
      <c r="B34" s="21" t="s">
        <v>132</v>
      </c>
      <c r="C34" s="22" t="s">
        <v>102</v>
      </c>
    </row>
    <row r="35" spans="1:3" ht="41.25" customHeight="1">
      <c r="A35" s="3">
        <v>31</v>
      </c>
      <c r="B35" s="21" t="s">
        <v>133</v>
      </c>
      <c r="C35" s="22" t="s">
        <v>102</v>
      </c>
    </row>
    <row r="36" spans="1:3" ht="39" customHeight="1">
      <c r="A36" s="3">
        <v>32</v>
      </c>
      <c r="B36" s="21" t="s">
        <v>134</v>
      </c>
      <c r="C36" s="22" t="s">
        <v>102</v>
      </c>
    </row>
    <row r="37" spans="1:3" ht="39.75" customHeight="1">
      <c r="A37" s="3">
        <v>33</v>
      </c>
      <c r="B37" s="21" t="s">
        <v>135</v>
      </c>
      <c r="C37" s="22" t="s">
        <v>102</v>
      </c>
    </row>
    <row r="38" spans="1:3" ht="38.25" customHeight="1">
      <c r="A38" s="3">
        <v>34</v>
      </c>
      <c r="B38" s="21" t="s">
        <v>136</v>
      </c>
      <c r="C38" s="22" t="s">
        <v>102</v>
      </c>
    </row>
    <row r="39" spans="1:3" ht="37.5" customHeight="1">
      <c r="A39" s="3">
        <v>35</v>
      </c>
      <c r="B39" s="21" t="s">
        <v>137</v>
      </c>
      <c r="C39" s="22" t="s">
        <v>102</v>
      </c>
    </row>
    <row r="40" spans="1:3" ht="37.5" customHeight="1">
      <c r="A40" s="3">
        <v>36</v>
      </c>
      <c r="B40" s="21" t="s">
        <v>138</v>
      </c>
      <c r="C40" s="22" t="s">
        <v>102</v>
      </c>
    </row>
    <row r="41" spans="1:3" ht="41.25" customHeight="1">
      <c r="A41" s="3">
        <v>37</v>
      </c>
      <c r="B41" s="21" t="s">
        <v>139</v>
      </c>
      <c r="C41" s="22" t="s">
        <v>102</v>
      </c>
    </row>
    <row r="42" spans="1:3" ht="39.75" customHeight="1">
      <c r="A42" s="3">
        <v>38</v>
      </c>
      <c r="B42" s="21" t="s">
        <v>140</v>
      </c>
      <c r="C42" s="22" t="s">
        <v>102</v>
      </c>
    </row>
    <row r="43" spans="1:3" ht="39" customHeight="1">
      <c r="A43" s="3">
        <v>39</v>
      </c>
      <c r="B43" s="21" t="s">
        <v>141</v>
      </c>
      <c r="C43" s="22" t="s">
        <v>102</v>
      </c>
    </row>
    <row r="44" spans="1:3" ht="36.75" customHeight="1">
      <c r="A44" s="3">
        <v>40</v>
      </c>
      <c r="B44" s="21" t="s">
        <v>142</v>
      </c>
      <c r="C44" s="22" t="s">
        <v>102</v>
      </c>
    </row>
    <row r="45" spans="1:3" ht="39" customHeight="1">
      <c r="A45" s="3">
        <v>41</v>
      </c>
      <c r="B45" s="21" t="s">
        <v>143</v>
      </c>
      <c r="C45" s="22" t="s">
        <v>102</v>
      </c>
    </row>
    <row r="46" spans="1:3" ht="39.75" customHeight="1">
      <c r="A46" s="3">
        <v>42</v>
      </c>
      <c r="B46" s="21" t="s">
        <v>144</v>
      </c>
      <c r="C46" s="22" t="s">
        <v>102</v>
      </c>
    </row>
    <row r="47" spans="1:3" ht="36" customHeight="1">
      <c r="A47" s="3">
        <v>43</v>
      </c>
      <c r="B47" s="21" t="s">
        <v>145</v>
      </c>
      <c r="C47" s="22" t="s">
        <v>102</v>
      </c>
    </row>
    <row r="48" spans="1:3" ht="40.5" customHeight="1">
      <c r="A48" s="3">
        <v>44</v>
      </c>
      <c r="B48" s="21" t="s">
        <v>146</v>
      </c>
      <c r="C48" s="22" t="s">
        <v>102</v>
      </c>
    </row>
    <row r="49" spans="1:3" ht="36" customHeight="1">
      <c r="A49" s="3">
        <v>45</v>
      </c>
      <c r="B49" s="21" t="s">
        <v>147</v>
      </c>
      <c r="C49" s="22" t="s">
        <v>102</v>
      </c>
    </row>
    <row r="50" spans="1:3" ht="38.25" customHeight="1">
      <c r="A50" s="3">
        <v>46</v>
      </c>
      <c r="B50" s="21" t="s">
        <v>148</v>
      </c>
      <c r="C50" s="22" t="s">
        <v>102</v>
      </c>
    </row>
    <row r="51" spans="1:3" ht="42" customHeight="1">
      <c r="A51" s="3">
        <v>47</v>
      </c>
      <c r="B51" s="21" t="s">
        <v>149</v>
      </c>
      <c r="C51" s="22" t="s">
        <v>102</v>
      </c>
    </row>
    <row r="52" spans="1:3" ht="39" customHeight="1">
      <c r="A52" s="3">
        <v>48</v>
      </c>
      <c r="B52" s="21" t="s">
        <v>150</v>
      </c>
      <c r="C52" s="22" t="s">
        <v>102</v>
      </c>
    </row>
    <row r="53" spans="1:3" ht="30" customHeight="1">
      <c r="A53" s="3">
        <v>49</v>
      </c>
      <c r="B53" s="21" t="s">
        <v>151</v>
      </c>
      <c r="C53" s="22" t="s">
        <v>102</v>
      </c>
    </row>
    <row r="54" spans="1:3" ht="31.5" customHeight="1">
      <c r="A54" s="3">
        <v>50</v>
      </c>
      <c r="B54" s="21" t="s">
        <v>152</v>
      </c>
      <c r="C54" s="22" t="s">
        <v>102</v>
      </c>
    </row>
    <row r="55" spans="1:3" ht="29.25" customHeight="1">
      <c r="A55" s="3">
        <v>51</v>
      </c>
      <c r="B55" s="21" t="s">
        <v>153</v>
      </c>
      <c r="C55" s="22" t="s">
        <v>102</v>
      </c>
    </row>
    <row r="56" spans="1:3" ht="30.75" customHeight="1">
      <c r="A56" s="3">
        <v>52</v>
      </c>
      <c r="B56" s="21" t="s">
        <v>154</v>
      </c>
      <c r="C56" s="22" t="s">
        <v>102</v>
      </c>
    </row>
    <row r="57" spans="1:3" ht="33" customHeight="1">
      <c r="A57" s="3">
        <v>53</v>
      </c>
      <c r="B57" s="21" t="s">
        <v>155</v>
      </c>
      <c r="C57" s="22" t="s">
        <v>102</v>
      </c>
    </row>
    <row r="58" spans="1:3" ht="32.25" customHeight="1">
      <c r="A58" s="3">
        <v>54</v>
      </c>
      <c r="B58" s="21" t="s">
        <v>156</v>
      </c>
      <c r="C58" s="22" t="s">
        <v>102</v>
      </c>
    </row>
    <row r="59" spans="1:3" ht="29.25" customHeight="1">
      <c r="A59" s="3">
        <v>55</v>
      </c>
      <c r="B59" s="21" t="s">
        <v>157</v>
      </c>
      <c r="C59" s="22" t="s">
        <v>102</v>
      </c>
    </row>
    <row r="60" spans="1:3" ht="27.75" customHeight="1">
      <c r="A60" s="3">
        <v>56</v>
      </c>
      <c r="B60" s="21" t="s">
        <v>158</v>
      </c>
      <c r="C60" s="22" t="s">
        <v>102</v>
      </c>
    </row>
    <row r="61" spans="1:3" ht="30" customHeight="1">
      <c r="A61" s="3">
        <v>57</v>
      </c>
      <c r="B61" s="21" t="s">
        <v>159</v>
      </c>
      <c r="C61" s="22" t="s">
        <v>102</v>
      </c>
    </row>
    <row r="62" spans="1:3" ht="27.75" customHeight="1">
      <c r="A62" s="3">
        <v>58</v>
      </c>
      <c r="B62" s="21" t="s">
        <v>160</v>
      </c>
      <c r="C62" s="22" t="s">
        <v>102</v>
      </c>
    </row>
    <row r="63" spans="1:3" ht="26.25" customHeight="1">
      <c r="A63" s="3">
        <v>59</v>
      </c>
      <c r="B63" s="21" t="s">
        <v>161</v>
      </c>
      <c r="C63" s="22" t="s">
        <v>102</v>
      </c>
    </row>
    <row r="64" spans="1:3" ht="27.75" customHeight="1">
      <c r="A64" s="3">
        <v>60</v>
      </c>
      <c r="B64" s="21" t="s">
        <v>162</v>
      </c>
      <c r="C64" s="22" t="s">
        <v>102</v>
      </c>
    </row>
    <row r="65" spans="1:3" ht="29.25" customHeight="1">
      <c r="A65" s="3">
        <v>61</v>
      </c>
      <c r="B65" s="21" t="s">
        <v>163</v>
      </c>
      <c r="C65" s="22" t="s">
        <v>102</v>
      </c>
    </row>
    <row r="66" spans="1:3" ht="33" customHeight="1">
      <c r="A66" s="3">
        <v>62</v>
      </c>
      <c r="B66" s="21" t="s">
        <v>164</v>
      </c>
      <c r="C66" s="22" t="s">
        <v>102</v>
      </c>
    </row>
    <row r="67" spans="1:3" ht="27" customHeight="1">
      <c r="A67" s="3">
        <v>63</v>
      </c>
      <c r="B67" s="21" t="s">
        <v>165</v>
      </c>
      <c r="C67" s="22" t="s">
        <v>102</v>
      </c>
    </row>
    <row r="68" spans="1:3" ht="26.25" customHeight="1">
      <c r="A68" s="3">
        <v>64</v>
      </c>
      <c r="B68" s="21" t="s">
        <v>166</v>
      </c>
      <c r="C68" s="22" t="s">
        <v>102</v>
      </c>
    </row>
    <row r="69" spans="1:3" ht="27.75" customHeight="1">
      <c r="A69" s="3">
        <v>65</v>
      </c>
      <c r="B69" s="21" t="s">
        <v>167</v>
      </c>
      <c r="C69" s="22" t="s">
        <v>102</v>
      </c>
    </row>
    <row r="70" spans="1:3" ht="25.5" customHeight="1">
      <c r="C70" s="22"/>
    </row>
    <row r="71" spans="1:3" ht="21" customHeight="1">
      <c r="A71" s="26" t="s">
        <v>195</v>
      </c>
      <c r="B71" s="26"/>
      <c r="C71" s="26"/>
    </row>
    <row r="72" spans="1:3" ht="21" customHeight="1">
      <c r="A72" s="5" t="s">
        <v>103</v>
      </c>
      <c r="B72" s="27" t="s">
        <v>99</v>
      </c>
      <c r="C72" s="28" t="s">
        <v>100</v>
      </c>
    </row>
    <row r="73" spans="1:3" ht="49.5" customHeight="1">
      <c r="A73" s="3">
        <v>1</v>
      </c>
      <c r="B73" s="21" t="s">
        <v>168</v>
      </c>
      <c r="C73" s="22" t="s">
        <v>102</v>
      </c>
    </row>
    <row r="74" spans="1:3" ht="53.25" customHeight="1">
      <c r="A74" s="3">
        <v>2</v>
      </c>
      <c r="B74" s="21" t="s">
        <v>169</v>
      </c>
      <c r="C74" s="22" t="s">
        <v>102</v>
      </c>
    </row>
    <row r="75" spans="1:3" ht="36.75" customHeight="1">
      <c r="A75" s="3">
        <v>3</v>
      </c>
      <c r="B75" s="21" t="s">
        <v>170</v>
      </c>
      <c r="C75" s="22" t="s">
        <v>102</v>
      </c>
    </row>
    <row r="76" spans="1:3" ht="48.75" customHeight="1">
      <c r="A76" s="3">
        <v>4</v>
      </c>
      <c r="B76" s="21" t="s">
        <v>171</v>
      </c>
      <c r="C76" s="22" t="s">
        <v>102</v>
      </c>
    </row>
    <row r="77" spans="1:3" ht="40.5" customHeight="1">
      <c r="A77" s="3">
        <v>5</v>
      </c>
      <c r="B77" s="21" t="s">
        <v>172</v>
      </c>
      <c r="C77" s="22" t="s">
        <v>102</v>
      </c>
    </row>
    <row r="78" spans="1:3" ht="39.75" customHeight="1">
      <c r="A78" s="3">
        <v>6</v>
      </c>
      <c r="B78" s="21" t="s">
        <v>173</v>
      </c>
      <c r="C78" s="22" t="s">
        <v>102</v>
      </c>
    </row>
    <row r="79" spans="1:3" ht="36.75" customHeight="1">
      <c r="A79" s="3">
        <v>7</v>
      </c>
      <c r="B79" s="21" t="s">
        <v>174</v>
      </c>
      <c r="C79" s="22" t="s">
        <v>102</v>
      </c>
    </row>
    <row r="80" spans="1:3" ht="36" customHeight="1">
      <c r="A80" s="3">
        <v>8</v>
      </c>
      <c r="B80" s="21" t="s">
        <v>175</v>
      </c>
      <c r="C80" s="22" t="s">
        <v>102</v>
      </c>
    </row>
    <row r="81" spans="1:3" ht="38.25" customHeight="1">
      <c r="A81" s="3">
        <v>9</v>
      </c>
      <c r="B81" s="21" t="s">
        <v>176</v>
      </c>
      <c r="C81" s="22" t="s">
        <v>102</v>
      </c>
    </row>
    <row r="82" spans="1:3" ht="39" customHeight="1">
      <c r="A82" s="3">
        <v>10</v>
      </c>
      <c r="B82" s="21" t="s">
        <v>177</v>
      </c>
      <c r="C82" s="22" t="s">
        <v>102</v>
      </c>
    </row>
    <row r="83" spans="1:3" ht="36" customHeight="1">
      <c r="A83" s="3">
        <v>11</v>
      </c>
      <c r="B83" s="21" t="s">
        <v>178</v>
      </c>
      <c r="C83" s="22" t="s">
        <v>102</v>
      </c>
    </row>
    <row r="84" spans="1:3" ht="37.5" customHeight="1">
      <c r="A84" s="3">
        <v>12</v>
      </c>
      <c r="B84" s="21" t="s">
        <v>179</v>
      </c>
      <c r="C84" s="22" t="s">
        <v>102</v>
      </c>
    </row>
    <row r="85" spans="1:3" ht="35.25" customHeight="1">
      <c r="A85" s="3">
        <v>13</v>
      </c>
      <c r="B85" s="21" t="s">
        <v>180</v>
      </c>
      <c r="C85" s="22" t="s">
        <v>102</v>
      </c>
    </row>
    <row r="86" spans="1:3" ht="34.5" customHeight="1">
      <c r="A86" s="3">
        <v>14</v>
      </c>
      <c r="B86" s="21" t="s">
        <v>181</v>
      </c>
      <c r="C86" s="22" t="s">
        <v>102</v>
      </c>
    </row>
    <row r="87" spans="1:3" ht="36" customHeight="1">
      <c r="A87" s="3">
        <v>15</v>
      </c>
      <c r="B87" s="21" t="s">
        <v>182</v>
      </c>
      <c r="C87" s="22" t="s">
        <v>102</v>
      </c>
    </row>
    <row r="88" spans="1:3" ht="37.5" customHeight="1">
      <c r="A88" s="3">
        <v>16</v>
      </c>
      <c r="B88" s="21" t="s">
        <v>183</v>
      </c>
      <c r="C88" s="22" t="s">
        <v>102</v>
      </c>
    </row>
    <row r="89" spans="1:3" ht="39" customHeight="1">
      <c r="A89" s="3">
        <v>17</v>
      </c>
      <c r="B89" s="21" t="s">
        <v>184</v>
      </c>
      <c r="C89" s="22" t="s">
        <v>102</v>
      </c>
    </row>
    <row r="90" spans="1:3" ht="38.25" customHeight="1">
      <c r="A90" s="3">
        <v>18</v>
      </c>
      <c r="B90" s="21" t="s">
        <v>185</v>
      </c>
      <c r="C90" s="22" t="s">
        <v>102</v>
      </c>
    </row>
    <row r="91" spans="1:3" ht="40.5" customHeight="1">
      <c r="A91" s="3">
        <v>19</v>
      </c>
      <c r="B91" s="21" t="s">
        <v>186</v>
      </c>
      <c r="C91" s="22" t="s">
        <v>102</v>
      </c>
    </row>
    <row r="92" spans="1:3" ht="51.75" customHeight="1">
      <c r="A92" s="3">
        <v>20</v>
      </c>
      <c r="B92" s="21" t="s">
        <v>187</v>
      </c>
      <c r="C92" s="22" t="s">
        <v>102</v>
      </c>
    </row>
    <row r="93" spans="1:3" ht="50.25" customHeight="1">
      <c r="A93" s="3"/>
      <c r="B93" s="21"/>
      <c r="C93" s="22"/>
    </row>
    <row r="94" spans="1:3" ht="21" customHeight="1">
      <c r="A94" s="29" t="s">
        <v>188</v>
      </c>
      <c r="B94" s="29"/>
      <c r="C94" s="29"/>
    </row>
    <row r="95" spans="1:3" ht="21" customHeight="1">
      <c r="A95" s="5" t="s">
        <v>103</v>
      </c>
      <c r="B95" s="27" t="s">
        <v>99</v>
      </c>
      <c r="C95" s="28" t="s">
        <v>100</v>
      </c>
    </row>
    <row r="96" spans="1:3" ht="39" customHeight="1">
      <c r="A96" s="3">
        <v>1</v>
      </c>
      <c r="B96" s="21" t="s">
        <v>189</v>
      </c>
      <c r="C96" s="22" t="s">
        <v>102</v>
      </c>
    </row>
    <row r="97" spans="1:3" ht="39" customHeight="1">
      <c r="A97" s="3">
        <v>2</v>
      </c>
      <c r="B97" s="21" t="s">
        <v>190</v>
      </c>
      <c r="C97" s="22" t="s">
        <v>102</v>
      </c>
    </row>
    <row r="98" spans="1:3" ht="41.25" customHeight="1">
      <c r="A98" s="3">
        <v>3</v>
      </c>
      <c r="B98" s="21" t="s">
        <v>191</v>
      </c>
      <c r="C98" s="22" t="s">
        <v>102</v>
      </c>
    </row>
    <row r="99" spans="1:3" ht="37.5" customHeight="1">
      <c r="A99" s="3">
        <v>4</v>
      </c>
      <c r="B99" s="21" t="s">
        <v>192</v>
      </c>
      <c r="C99" s="22" t="s">
        <v>102</v>
      </c>
    </row>
    <row r="100" spans="1:3" ht="35.25" customHeight="1">
      <c r="A100" s="3">
        <v>5</v>
      </c>
      <c r="B100" s="21" t="s">
        <v>193</v>
      </c>
      <c r="C100" s="22" t="s">
        <v>102</v>
      </c>
    </row>
    <row r="101" spans="1:3" ht="38.25" customHeight="1">
      <c r="A101" s="3">
        <v>6</v>
      </c>
      <c r="B101" s="21" t="s">
        <v>196</v>
      </c>
      <c r="C101" s="22" t="s">
        <v>102</v>
      </c>
    </row>
    <row r="102" spans="1:3" ht="38.25" customHeight="1">
      <c r="A102" s="3">
        <v>7</v>
      </c>
      <c r="B102" s="21" t="s">
        <v>197</v>
      </c>
      <c r="C102" s="22" t="s">
        <v>102</v>
      </c>
    </row>
    <row r="103" spans="1:3" ht="39" customHeight="1">
      <c r="A103" s="3">
        <v>8</v>
      </c>
      <c r="B103" s="21" t="s">
        <v>198</v>
      </c>
      <c r="C103" s="22" t="s">
        <v>102</v>
      </c>
    </row>
    <row r="104" spans="1:3" ht="21" customHeight="1">
      <c r="A104" s="3"/>
    </row>
    <row r="105" spans="1:3" ht="21" customHeight="1">
      <c r="A105" s="29" t="s">
        <v>199</v>
      </c>
      <c r="B105" s="29"/>
      <c r="C105" s="29"/>
    </row>
    <row r="106" spans="1:3" ht="21" customHeight="1">
      <c r="A106" s="5" t="s">
        <v>103</v>
      </c>
      <c r="B106" s="27" t="s">
        <v>99</v>
      </c>
      <c r="C106" s="28" t="s">
        <v>100</v>
      </c>
    </row>
    <row r="107" spans="1:3" ht="42.75" customHeight="1">
      <c r="A107" s="3">
        <v>1</v>
      </c>
      <c r="B107" s="21" t="s">
        <v>200</v>
      </c>
      <c r="C107" s="22" t="s">
        <v>102</v>
      </c>
    </row>
    <row r="108" spans="1:3" ht="26.25" customHeight="1">
      <c r="A108" s="3">
        <v>2</v>
      </c>
      <c r="B108" s="21" t="s">
        <v>201</v>
      </c>
      <c r="C108" s="22" t="s">
        <v>102</v>
      </c>
    </row>
    <row r="109" spans="1:3" ht="26.25" customHeight="1">
      <c r="A109" s="3">
        <v>3</v>
      </c>
      <c r="B109" s="21" t="s">
        <v>202</v>
      </c>
      <c r="C109" s="22" t="s">
        <v>102</v>
      </c>
    </row>
    <row r="110" spans="1:3" ht="33.75" customHeight="1">
      <c r="A110" s="3">
        <v>4</v>
      </c>
      <c r="B110" s="21" t="s">
        <v>203</v>
      </c>
      <c r="C110" s="22" t="s">
        <v>102</v>
      </c>
    </row>
    <row r="111" spans="1:3" ht="33.75" customHeight="1">
      <c r="A111" s="3">
        <v>5</v>
      </c>
      <c r="B111" s="21" t="s">
        <v>204</v>
      </c>
      <c r="C111" s="22" t="s">
        <v>102</v>
      </c>
    </row>
    <row r="112" spans="1:3" ht="38.25" customHeight="1">
      <c r="A112" s="3">
        <v>6</v>
      </c>
      <c r="B112" s="21" t="s">
        <v>205</v>
      </c>
      <c r="C112" s="22" t="s">
        <v>102</v>
      </c>
    </row>
    <row r="113" spans="1:3" ht="36" customHeight="1">
      <c r="A113" s="3">
        <v>7</v>
      </c>
      <c r="B113" s="21" t="s">
        <v>206</v>
      </c>
      <c r="C113" s="22" t="s">
        <v>102</v>
      </c>
    </row>
    <row r="114" spans="1:3" ht="36" customHeight="1">
      <c r="A114" s="3">
        <v>8</v>
      </c>
      <c r="B114" s="21" t="s">
        <v>207</v>
      </c>
      <c r="C114" s="22" t="s">
        <v>102</v>
      </c>
    </row>
    <row r="115" spans="1:3" ht="36.75" customHeight="1">
      <c r="A115" s="3">
        <v>9</v>
      </c>
      <c r="B115" s="21" t="s">
        <v>208</v>
      </c>
      <c r="C115" s="22" t="s">
        <v>102</v>
      </c>
    </row>
    <row r="116" spans="1:3" ht="42.75" customHeight="1">
      <c r="A116" s="3">
        <v>10</v>
      </c>
      <c r="B116" s="21" t="s">
        <v>209</v>
      </c>
      <c r="C116" s="22" t="s">
        <v>102</v>
      </c>
    </row>
    <row r="117" spans="1:3" ht="35.25" customHeight="1">
      <c r="A117" s="3">
        <v>11</v>
      </c>
      <c r="B117" s="21" t="s">
        <v>210</v>
      </c>
      <c r="C117" s="22" t="s">
        <v>102</v>
      </c>
    </row>
    <row r="118" spans="1:3" ht="39" customHeight="1">
      <c r="A118" s="3">
        <v>12</v>
      </c>
      <c r="B118" s="21" t="s">
        <v>211</v>
      </c>
      <c r="C118" s="22" t="s">
        <v>102</v>
      </c>
    </row>
    <row r="119" spans="1:3" ht="36.75" customHeight="1">
      <c r="A119" s="3">
        <v>13</v>
      </c>
      <c r="B119" s="21" t="s">
        <v>212</v>
      </c>
      <c r="C119" s="22" t="s">
        <v>102</v>
      </c>
    </row>
    <row r="120" spans="1:3" ht="42.75" customHeight="1">
      <c r="A120" s="3">
        <v>14</v>
      </c>
      <c r="B120" s="21" t="s">
        <v>213</v>
      </c>
      <c r="C120" s="22" t="s">
        <v>102</v>
      </c>
    </row>
    <row r="121" spans="1:3" ht="21" customHeight="1">
      <c r="A121" s="3">
        <v>15</v>
      </c>
      <c r="B121" s="21" t="s">
        <v>214</v>
      </c>
      <c r="C121" s="22" t="s">
        <v>102</v>
      </c>
    </row>
    <row r="122" spans="1:3" ht="44.25" customHeight="1">
      <c r="A122" s="3">
        <v>16</v>
      </c>
      <c r="B122" s="21" t="s">
        <v>215</v>
      </c>
      <c r="C122" s="22" t="s">
        <v>102</v>
      </c>
    </row>
    <row r="123" spans="1:3" ht="21" customHeight="1">
      <c r="A123" s="3"/>
      <c r="B123" s="21"/>
      <c r="C123" s="22"/>
    </row>
    <row r="124" spans="1:3" ht="21" customHeight="1">
      <c r="A124" s="3"/>
      <c r="B124" s="21"/>
      <c r="C124" s="22"/>
    </row>
    <row r="125" spans="1:3" ht="21" customHeight="1">
      <c r="A125" s="3"/>
      <c r="B125" s="21"/>
      <c r="C125" s="22"/>
    </row>
    <row r="126" spans="1:3" ht="21" customHeight="1">
      <c r="A126" s="3"/>
      <c r="B126" s="21"/>
      <c r="C126" s="22"/>
    </row>
    <row r="127" spans="1:3" ht="21" customHeight="1">
      <c r="A127" s="3"/>
      <c r="B127" s="21"/>
      <c r="C127" s="22"/>
    </row>
    <row r="128" spans="1:3" ht="21" customHeight="1">
      <c r="A128" s="3"/>
      <c r="B128" s="21"/>
      <c r="C128" s="22"/>
    </row>
    <row r="129" spans="1:3" ht="21" customHeight="1">
      <c r="A129" s="3"/>
      <c r="B129" s="21"/>
      <c r="C129" s="22"/>
    </row>
    <row r="130" spans="1:3" ht="21" customHeight="1">
      <c r="A130" s="3"/>
      <c r="B130" s="21"/>
      <c r="C130" s="22"/>
    </row>
    <row r="131" spans="1:3" ht="21" customHeight="1">
      <c r="A131" s="3"/>
      <c r="B131" s="21"/>
      <c r="C131" s="22"/>
    </row>
    <row r="132" spans="1:3" ht="21" customHeight="1">
      <c r="A132" s="3"/>
      <c r="B132" s="21"/>
      <c r="C132" s="22"/>
    </row>
    <row r="133" spans="1:3" ht="21" customHeight="1">
      <c r="A133" s="3"/>
      <c r="B133" s="21"/>
      <c r="C133" s="22"/>
    </row>
    <row r="134" spans="1:3" ht="21" customHeight="1">
      <c r="A134" s="3"/>
      <c r="B134" s="21"/>
      <c r="C134" s="22"/>
    </row>
  </sheetData>
  <mergeCells count="5">
    <mergeCell ref="A105:C105"/>
    <mergeCell ref="A1:C1"/>
    <mergeCell ref="A71:C71"/>
    <mergeCell ref="A94:C94"/>
    <mergeCell ref="A3:C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Tabular Burn-Down Chart</vt:lpstr>
      <vt:lpstr>Task Point Breakdown</vt:lpstr>
      <vt:lpstr>Test Breakdown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JoelH</dc:creator>
  <cp:lastModifiedBy>JoelH</cp:lastModifiedBy>
  <dcterms:created xsi:type="dcterms:W3CDTF">2012-09-16T13:46:15Z</dcterms:created>
  <dcterms:modified xsi:type="dcterms:W3CDTF">2012-09-17T17:25:28Z</dcterms:modified>
</cp:coreProperties>
</file>