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j\Downloads\"/>
    </mc:Choice>
  </mc:AlternateContent>
  <xr:revisionPtr revIDLastSave="0" documentId="13_ncr:1_{9E76D808-D4F9-4CAA-865F-8BD1A452A42E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Balance Sheet Analysis" sheetId="1" r:id="rId1"/>
    <sheet name="Income Statement Analysis" sheetId="2" r:id="rId2"/>
  </sheets>
  <definedNames>
    <definedName name="_xlnm.Print_Area" localSheetId="1">'Income Statement Analysis'!$A$1:$Q$47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3" i="2" l="1"/>
  <c r="J46" i="2"/>
  <c r="H41" i="2"/>
  <c r="J41" i="2"/>
  <c r="L9" i="2"/>
  <c r="N61" i="1"/>
  <c r="L41" i="2"/>
  <c r="N41" i="2"/>
  <c r="N44" i="2"/>
  <c r="N9" i="2"/>
  <c r="N46" i="2"/>
  <c r="N43" i="2"/>
  <c r="N40" i="2"/>
  <c r="N38" i="2"/>
  <c r="N37" i="2"/>
  <c r="N36" i="2"/>
  <c r="N35" i="2"/>
  <c r="N33" i="2"/>
  <c r="N31" i="2"/>
  <c r="N30" i="2"/>
  <c r="N28" i="2"/>
  <c r="N26" i="2"/>
  <c r="N25" i="2"/>
  <c r="N24" i="2"/>
  <c r="N23" i="2"/>
  <c r="N22" i="2"/>
  <c r="N21" i="2"/>
  <c r="N18" i="2"/>
  <c r="N16" i="2"/>
  <c r="N15" i="2"/>
  <c r="N13" i="2"/>
  <c r="N11" i="2"/>
  <c r="N10" i="2"/>
  <c r="L44" i="2"/>
  <c r="L46" i="2"/>
  <c r="L43" i="2"/>
  <c r="L40" i="2"/>
  <c r="L38" i="2"/>
  <c r="L37" i="2"/>
  <c r="L36" i="2"/>
  <c r="L35" i="2"/>
  <c r="L33" i="2"/>
  <c r="L31" i="2"/>
  <c r="L30" i="2"/>
  <c r="L28" i="2"/>
  <c r="L26" i="2"/>
  <c r="L25" i="2"/>
  <c r="L24" i="2"/>
  <c r="L23" i="2"/>
  <c r="L22" i="2"/>
  <c r="L21" i="2"/>
  <c r="L18" i="2"/>
  <c r="L16" i="2"/>
  <c r="L15" i="2"/>
  <c r="L13" i="2"/>
  <c r="L11" i="2"/>
  <c r="L10" i="2"/>
  <c r="H46" i="2"/>
  <c r="J44" i="2"/>
  <c r="H44" i="2"/>
  <c r="J43" i="2"/>
  <c r="J40" i="2"/>
  <c r="H40" i="2"/>
  <c r="J38" i="2"/>
  <c r="H38" i="2"/>
  <c r="J37" i="2"/>
  <c r="H37" i="2"/>
  <c r="J36" i="2"/>
  <c r="H36" i="2"/>
  <c r="J35" i="2"/>
  <c r="H35" i="2"/>
  <c r="J33" i="2"/>
  <c r="H33" i="2"/>
  <c r="J32" i="2"/>
  <c r="H32" i="2"/>
  <c r="J31" i="2"/>
  <c r="H31" i="2"/>
  <c r="J30" i="2"/>
  <c r="H30" i="2"/>
  <c r="J28" i="2"/>
  <c r="H28" i="2"/>
  <c r="J26" i="2"/>
  <c r="H26" i="2"/>
  <c r="J25" i="2"/>
  <c r="H25" i="2"/>
  <c r="J24" i="2"/>
  <c r="H24" i="2"/>
  <c r="J23" i="2"/>
  <c r="H23" i="2"/>
  <c r="J22" i="2"/>
  <c r="H22" i="2"/>
  <c r="J21" i="2"/>
  <c r="H21" i="2"/>
  <c r="J18" i="2"/>
  <c r="H18" i="2"/>
  <c r="J16" i="2"/>
  <c r="H16" i="2"/>
  <c r="J15" i="2"/>
  <c r="H15" i="2"/>
  <c r="J13" i="2"/>
  <c r="H13" i="2"/>
  <c r="J11" i="2"/>
  <c r="H11" i="2"/>
  <c r="J10" i="2"/>
  <c r="H10" i="2"/>
  <c r="J9" i="2"/>
  <c r="H9" i="2"/>
  <c r="L61" i="1"/>
  <c r="L59" i="1"/>
  <c r="L57" i="1"/>
  <c r="L55" i="1"/>
  <c r="L54" i="1"/>
  <c r="L53" i="1"/>
  <c r="L52" i="1"/>
  <c r="L46" i="1"/>
  <c r="L44" i="1"/>
  <c r="L43" i="1"/>
  <c r="L42" i="1"/>
  <c r="L41" i="1"/>
  <c r="L39" i="1"/>
  <c r="L38" i="1"/>
  <c r="L37" i="1"/>
  <c r="L36" i="1"/>
  <c r="L30" i="1"/>
  <c r="L28" i="1"/>
  <c r="L27" i="1"/>
  <c r="L26" i="1"/>
  <c r="L25" i="1"/>
  <c r="L24" i="1"/>
  <c r="L23" i="1"/>
  <c r="L22" i="1"/>
  <c r="L21" i="1"/>
  <c r="L20" i="1"/>
  <c r="L18" i="1"/>
  <c r="L16" i="1"/>
  <c r="L15" i="1"/>
  <c r="L14" i="1"/>
  <c r="L13" i="1"/>
  <c r="L12" i="1"/>
  <c r="J61" i="1"/>
  <c r="H61" i="1"/>
  <c r="J59" i="1"/>
  <c r="H59" i="1"/>
  <c r="J57" i="1"/>
  <c r="H57" i="1"/>
  <c r="J55" i="1"/>
  <c r="H55" i="1"/>
  <c r="N55" i="1" s="1"/>
  <c r="J54" i="1"/>
  <c r="H54" i="1"/>
  <c r="J53" i="1"/>
  <c r="H53" i="1"/>
  <c r="J52" i="1"/>
  <c r="H52" i="1"/>
  <c r="J51" i="1"/>
  <c r="H51" i="1"/>
  <c r="J46" i="1"/>
  <c r="H46" i="1"/>
  <c r="J44" i="1"/>
  <c r="H44" i="1"/>
  <c r="N44" i="1" s="1"/>
  <c r="J43" i="1"/>
  <c r="H43" i="1"/>
  <c r="J42" i="1"/>
  <c r="H42" i="1"/>
  <c r="J41" i="1"/>
  <c r="H41" i="1"/>
  <c r="J39" i="1"/>
  <c r="H39" i="1"/>
  <c r="J38" i="1"/>
  <c r="H38" i="1"/>
  <c r="J37" i="1"/>
  <c r="H37" i="1"/>
  <c r="N37" i="1" s="1"/>
  <c r="J36" i="1"/>
  <c r="H36" i="1"/>
  <c r="J30" i="1"/>
  <c r="H30" i="1"/>
  <c r="J28" i="1"/>
  <c r="H28" i="1"/>
  <c r="J27" i="1"/>
  <c r="H27" i="1"/>
  <c r="J26" i="1"/>
  <c r="H26" i="1"/>
  <c r="J25" i="1"/>
  <c r="H25" i="1"/>
  <c r="N25" i="1" s="1"/>
  <c r="J24" i="1"/>
  <c r="H24" i="1"/>
  <c r="N24" i="1" s="1"/>
  <c r="J23" i="1"/>
  <c r="H23" i="1"/>
  <c r="J22" i="1"/>
  <c r="H22" i="1"/>
  <c r="J21" i="1"/>
  <c r="H21" i="1"/>
  <c r="J20" i="1"/>
  <c r="H20" i="1"/>
  <c r="J18" i="1"/>
  <c r="H18" i="1"/>
  <c r="N18" i="1" s="1"/>
  <c r="J16" i="1"/>
  <c r="H16" i="1"/>
  <c r="N16" i="1" s="1"/>
  <c r="J15" i="1"/>
  <c r="H15" i="1"/>
  <c r="J14" i="1"/>
  <c r="H14" i="1"/>
  <c r="J13" i="1"/>
  <c r="H13" i="1"/>
  <c r="J12" i="1"/>
  <c r="H12" i="1"/>
  <c r="N14" i="1" l="1"/>
  <c r="N22" i="1"/>
  <c r="N28" i="1"/>
  <c r="N41" i="1"/>
  <c r="N52" i="1"/>
  <c r="N13" i="1"/>
  <c r="N23" i="1"/>
  <c r="N36" i="1"/>
  <c r="N43" i="1"/>
  <c r="N54" i="1"/>
  <c r="N20" i="1"/>
  <c r="N38" i="1"/>
  <c r="N46" i="1"/>
  <c r="N57" i="1"/>
  <c r="N21" i="1"/>
  <c r="N27" i="1"/>
  <c r="N39" i="1"/>
  <c r="N59" i="1"/>
  <c r="N12" i="1"/>
  <c r="N26" i="1"/>
  <c r="N15" i="1"/>
  <c r="N30" i="1"/>
  <c r="N42" i="1"/>
  <c r="N53" i="1"/>
</calcChain>
</file>

<file path=xl/sharedStrings.xml><?xml version="1.0" encoding="utf-8"?>
<sst xmlns="http://schemas.openxmlformats.org/spreadsheetml/2006/main" count="111" uniqueCount="92">
  <si>
    <t>Balance Sheet Common Size Analysis</t>
  </si>
  <si>
    <t>Balance Sheet Accounts</t>
  </si>
  <si>
    <t>Dollar Values</t>
  </si>
  <si>
    <t>Year 2</t>
  </si>
  <si>
    <t>Year 1</t>
  </si>
  <si>
    <t>Asset Accounts</t>
  </si>
  <si>
    <t>Liabilities, Debt, and Equity Accounts</t>
  </si>
  <si>
    <t>Yr2CS/Yr1CS</t>
  </si>
  <si>
    <t>Combined CS &amp; CBY</t>
  </si>
  <si>
    <t>Yr2$value / Yr1$value</t>
  </si>
  <si>
    <t>Common Size (CS) (% of TA)</t>
  </si>
  <si>
    <t>Common Base Year (CBY)</t>
  </si>
  <si>
    <t>Year 2 (%of TA)</t>
  </si>
  <si>
    <t>Year 1 (%of TA)</t>
  </si>
  <si>
    <t>Income Statement Common Size Analysis</t>
  </si>
  <si>
    <t>Income Statement Line Items</t>
  </si>
  <si>
    <t>Common Size (CS) (% of Sales)</t>
  </si>
  <si>
    <t>Year 2 (%of Sales)</t>
  </si>
  <si>
    <t>Year 1 (%of Sales)</t>
  </si>
  <si>
    <t>Yr1CS</t>
  </si>
  <si>
    <t>Yr2CS</t>
  </si>
  <si>
    <t>Yr1$value</t>
  </si>
  <si>
    <t>Yr2$value</t>
  </si>
  <si>
    <t>CBY</t>
  </si>
  <si>
    <t>Combinded CS &amp; CBY</t>
  </si>
  <si>
    <t>Company Name = Tesla, Inc.</t>
  </si>
  <si>
    <t>Cash and cash equivalents</t>
  </si>
  <si>
    <t>Short-term investments</t>
  </si>
  <si>
    <t>Accounts receivable, net</t>
  </si>
  <si>
    <t>Inventory</t>
  </si>
  <si>
    <t>Prepaid expenses and other current assets</t>
  </si>
  <si>
    <t>Current Assets</t>
  </si>
  <si>
    <t>Total current assets</t>
  </si>
  <si>
    <t>Operating lease vehicles, net</t>
  </si>
  <si>
    <t>Solar energy systems, net</t>
  </si>
  <si>
    <t>Property, plant and equipment, net</t>
  </si>
  <si>
    <t>Operating lease right-of-use assets</t>
  </si>
  <si>
    <t>Digital assets, net</t>
  </si>
  <si>
    <t>Intangible assets, net</t>
  </si>
  <si>
    <t>Goodwill</t>
  </si>
  <si>
    <t>Deferred tax assets</t>
  </si>
  <si>
    <t>Other non-current assets</t>
  </si>
  <si>
    <t>Total assets</t>
  </si>
  <si>
    <t>ASSETS</t>
  </si>
  <si>
    <t>LIABILITIES</t>
  </si>
  <si>
    <t>Current Liabilities</t>
  </si>
  <si>
    <t>Accounts payable</t>
  </si>
  <si>
    <t>Accrued liabilities and other</t>
  </si>
  <si>
    <t>Deferred revenue</t>
  </si>
  <si>
    <t>Current portion of debt and finance leases</t>
  </si>
  <si>
    <t>Total current liabilities</t>
  </si>
  <si>
    <t>Debt and finance leases, net of current portion</t>
  </si>
  <si>
    <t>Deferred revenue, net of current portion</t>
  </si>
  <si>
    <t>Other long-term liabilities</t>
  </si>
  <si>
    <t xml:space="preserve">Total liabilities </t>
  </si>
  <si>
    <t>EQUITY</t>
  </si>
  <si>
    <t>Stockholders’ equity</t>
  </si>
  <si>
    <t>Preferred stock; $0.001 par value; 100 shares authorized</t>
  </si>
  <si>
    <t>Common stock; $0.001 par value; 6,000 shares authorized</t>
  </si>
  <si>
    <t>Additional paid-in capital</t>
  </si>
  <si>
    <t>Accumulated other comprehensive loss</t>
  </si>
  <si>
    <t>Retained earnings</t>
  </si>
  <si>
    <t>Total stockholders’ equity</t>
  </si>
  <si>
    <t>Noncontrolling interests in subsidiaries</t>
  </si>
  <si>
    <t>Revenues</t>
  </si>
  <si>
    <t>Automotive sales</t>
  </si>
  <si>
    <t>Automotive regulatory credits</t>
  </si>
  <si>
    <t>Automotive leasing</t>
  </si>
  <si>
    <t>Total automotive revenues</t>
  </si>
  <si>
    <t>Energy generation and storage</t>
  </si>
  <si>
    <t>Services and other</t>
  </si>
  <si>
    <t>Total revenues</t>
  </si>
  <si>
    <t>Cost of revenues</t>
  </si>
  <si>
    <t>Total automotive cost of revenues</t>
  </si>
  <si>
    <t>Total cost of revenues</t>
  </si>
  <si>
    <t>Gross profit</t>
  </si>
  <si>
    <t>Operating expenses</t>
  </si>
  <si>
    <t>Research and development</t>
  </si>
  <si>
    <t>Selling, general and administrative</t>
  </si>
  <si>
    <t>Restructuring and other</t>
  </si>
  <si>
    <t>Total operating expenses</t>
  </si>
  <si>
    <t>Income from operations</t>
  </si>
  <si>
    <t>Interest income</t>
  </si>
  <si>
    <t>Interest expense</t>
  </si>
  <si>
    <t>Other income (expense), net</t>
  </si>
  <si>
    <t>Income before income taxes</t>
  </si>
  <si>
    <t>Provision for (benefit from) income taxes</t>
  </si>
  <si>
    <t>Net income</t>
  </si>
  <si>
    <t>Net income (loss) attributable to noncontrolling interests and redeemable noncontrolling interests in subsidiaries</t>
  </si>
  <si>
    <t>Net income attributable to common stockholders</t>
  </si>
  <si>
    <t>Total liabilities and equity</t>
  </si>
  <si>
    <t>Your Name = Joel Jomon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</si>
</sst>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0.00000000000000%"/>
    <numFmt numFmtId="167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Continuous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165" fontId="0" fillId="2" borderId="0" xfId="1" applyNumberFormat="1" applyFont="1" applyFill="1" applyBorder="1" applyAlignment="1">
      <alignment horizontal="center"/>
    </xf>
    <xf numFmtId="165" fontId="0" fillId="2" borderId="1" xfId="1" applyNumberFormat="1" applyFont="1" applyFill="1" applyBorder="1" applyAlignment="1">
      <alignment horizontal="center"/>
    </xf>
    <xf numFmtId="165" fontId="0" fillId="2" borderId="2" xfId="1" applyNumberFormat="1" applyFont="1" applyFill="1" applyBorder="1" applyAlignment="1">
      <alignment horizontal="center"/>
    </xf>
    <xf numFmtId="0" fontId="0" fillId="2" borderId="0" xfId="0" applyFill="1" applyAlignment="1">
      <alignment horizontal="left" wrapText="1"/>
    </xf>
    <xf numFmtId="165" fontId="0" fillId="2" borderId="3" xfId="1" applyNumberFormat="1" applyFont="1" applyFill="1" applyBorder="1" applyAlignment="1">
      <alignment horizontal="center"/>
    </xf>
    <xf numFmtId="0" fontId="1" fillId="2" borderId="0" xfId="0" applyFont="1" applyFill="1"/>
    <xf numFmtId="10" fontId="0" fillId="2" borderId="0" xfId="2" applyNumberFormat="1" applyFont="1" applyFill="1"/>
    <xf numFmtId="10" fontId="0" fillId="2" borderId="0" xfId="2" applyNumberFormat="1" applyFont="1" applyFill="1" applyBorder="1" applyAlignment="1">
      <alignment horizontal="right"/>
    </xf>
    <xf numFmtId="0" fontId="0" fillId="2" borderId="0" xfId="0" applyFill="1" applyAlignment="1">
      <alignment horizontal="right"/>
    </xf>
    <xf numFmtId="10" fontId="0" fillId="2" borderId="2" xfId="2" applyNumberFormat="1" applyFont="1" applyFill="1" applyBorder="1" applyAlignment="1">
      <alignment horizontal="right"/>
    </xf>
    <xf numFmtId="10" fontId="0" fillId="2" borderId="1" xfId="2" applyNumberFormat="1" applyFont="1" applyFill="1" applyBorder="1" applyAlignment="1">
      <alignment horizontal="right"/>
    </xf>
    <xf numFmtId="10" fontId="0" fillId="2" borderId="3" xfId="2" applyNumberFormat="1" applyFont="1" applyFill="1" applyBorder="1" applyAlignment="1">
      <alignment horizontal="right"/>
    </xf>
    <xf numFmtId="2" fontId="0" fillId="2" borderId="0" xfId="2" applyNumberFormat="1" applyFont="1" applyFill="1" applyBorder="1" applyAlignment="1">
      <alignment horizontal="right"/>
    </xf>
    <xf numFmtId="2" fontId="0" fillId="2" borderId="2" xfId="2" applyNumberFormat="1" applyFont="1" applyFill="1" applyBorder="1" applyAlignment="1">
      <alignment horizontal="right"/>
    </xf>
    <xf numFmtId="2" fontId="0" fillId="2" borderId="1" xfId="2" applyNumberFormat="1" applyFont="1" applyFill="1" applyBorder="1" applyAlignment="1">
      <alignment horizontal="right"/>
    </xf>
    <xf numFmtId="2" fontId="0" fillId="2" borderId="3" xfId="2" applyNumberFormat="1" applyFont="1" applyFill="1" applyBorder="1" applyAlignment="1">
      <alignment horizontal="right"/>
    </xf>
    <xf numFmtId="0" fontId="1" fillId="2" borderId="0" xfId="0" applyFont="1" applyFill="1" applyAlignment="1">
      <alignment horizontal="centerContinuous"/>
    </xf>
    <xf numFmtId="10" fontId="0" fillId="0" borderId="0" xfId="2" applyNumberFormat="1" applyFont="1"/>
    <xf numFmtId="165" fontId="0" fillId="0" borderId="0" xfId="0" applyNumberFormat="1"/>
    <xf numFmtId="164" fontId="0" fillId="0" borderId="0" xfId="0" applyNumberFormat="1"/>
    <xf numFmtId="10" fontId="0" fillId="0" borderId="0" xfId="0" applyNumberFormat="1"/>
    <xf numFmtId="166" fontId="0" fillId="0" borderId="0" xfId="0" applyNumberFormat="1"/>
    <xf numFmtId="165" fontId="0" fillId="0" borderId="0" xfId="1" applyNumberFormat="1" applyFont="1"/>
    <xf numFmtId="167" fontId="0" fillId="0" borderId="0" xfId="0" applyNumberFormat="1"/>
    <xf numFmtId="2" fontId="0" fillId="0" borderId="0" xfId="0" applyNumberFormat="1"/>
    <xf numFmtId="0" fontId="1" fillId="2" borderId="0" xfId="0" applyFont="1" applyFill="1" applyAlignment="1">
      <alignment horizontal="center"/>
    </xf>
    <xf numFmtId="15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1"/>
  <sheetViews>
    <sheetView workbookViewId="0">
      <selection activeCell="C5" sqref="C5"/>
    </sheetView>
  </sheetViews>
  <sheetFormatPr defaultRowHeight="14.4" x14ac:dyDescent="0.3"/>
  <cols>
    <col min="1" max="1" width="4.5546875" customWidth="1"/>
    <col min="2" max="2" width="1.6640625" customWidth="1"/>
    <col min="3" max="3" width="51.109375" customWidth="1"/>
    <col min="4" max="4" width="21.6640625" customWidth="1"/>
    <col min="5" max="5" width="1.6640625" customWidth="1"/>
    <col min="6" max="6" width="21.6640625" customWidth="1"/>
    <col min="7" max="7" width="1.6640625" customWidth="1"/>
    <col min="8" max="8" width="21.6640625" customWidth="1"/>
    <col min="9" max="9" width="1.6640625" customWidth="1"/>
    <col min="10" max="10" width="21.6640625" customWidth="1"/>
    <col min="11" max="11" width="1.6640625" customWidth="1"/>
    <col min="12" max="12" width="21.6640625" customWidth="1"/>
    <col min="13" max="13" width="2.109375" customWidth="1"/>
    <col min="14" max="14" width="21.6640625" customWidth="1"/>
    <col min="16" max="16" width="21.109375" bestFit="1" customWidth="1"/>
  </cols>
  <sheetData>
    <row r="1" spans="1:14" x14ac:dyDescent="0.3">
      <c r="B1" s="3" t="s">
        <v>91</v>
      </c>
      <c r="C1" s="3"/>
    </row>
    <row r="2" spans="1:14" x14ac:dyDescent="0.3">
      <c r="B2" s="3" t="s">
        <v>25</v>
      </c>
      <c r="C2" s="3"/>
    </row>
    <row r="3" spans="1:14" x14ac:dyDescent="0.3">
      <c r="B3" t="s">
        <v>0</v>
      </c>
      <c r="D3" s="1" t="s">
        <v>22</v>
      </c>
      <c r="F3" s="1" t="s">
        <v>21</v>
      </c>
      <c r="H3" s="1" t="s">
        <v>20</v>
      </c>
      <c r="J3" s="1" t="s">
        <v>19</v>
      </c>
      <c r="L3" s="1" t="s">
        <v>23</v>
      </c>
      <c r="M3" s="1"/>
      <c r="N3" s="1" t="s">
        <v>24</v>
      </c>
    </row>
    <row r="4" spans="1:14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3">
      <c r="B5" s="1"/>
      <c r="C5" s="1"/>
      <c r="D5" s="34" t="s">
        <v>2</v>
      </c>
      <c r="E5" s="34"/>
      <c r="F5" s="34"/>
      <c r="G5" s="32"/>
      <c r="H5" s="34" t="s">
        <v>10</v>
      </c>
      <c r="I5" s="34"/>
      <c r="J5" s="34"/>
      <c r="K5" s="32"/>
      <c r="L5" s="32"/>
      <c r="M5" s="32"/>
      <c r="N5" s="32"/>
    </row>
    <row r="6" spans="1:14" x14ac:dyDescent="0.3">
      <c r="B6" s="1"/>
      <c r="C6" s="1"/>
      <c r="D6" s="32" t="s">
        <v>3</v>
      </c>
      <c r="E6" s="32"/>
      <c r="F6" s="32" t="s">
        <v>4</v>
      </c>
      <c r="G6" s="32"/>
      <c r="H6" s="32" t="s">
        <v>12</v>
      </c>
      <c r="I6" s="32"/>
      <c r="J6" s="32" t="s">
        <v>13</v>
      </c>
      <c r="K6" s="32"/>
      <c r="L6" s="32" t="s">
        <v>11</v>
      </c>
      <c r="M6" s="32"/>
      <c r="N6" s="32" t="s">
        <v>8</v>
      </c>
    </row>
    <row r="7" spans="1:14" x14ac:dyDescent="0.3">
      <c r="B7" s="2" t="s">
        <v>1</v>
      </c>
      <c r="C7" s="2"/>
      <c r="D7" s="33">
        <v>45657</v>
      </c>
      <c r="E7" s="32"/>
      <c r="F7" s="33">
        <v>45657</v>
      </c>
      <c r="G7" s="32"/>
      <c r="H7" s="33">
        <v>45657</v>
      </c>
      <c r="I7" s="32"/>
      <c r="J7" s="33">
        <v>45657</v>
      </c>
      <c r="K7" s="32"/>
      <c r="L7" s="32" t="s">
        <v>9</v>
      </c>
      <c r="M7" s="32"/>
      <c r="N7" s="32" t="s">
        <v>7</v>
      </c>
    </row>
    <row r="8" spans="1:14" x14ac:dyDescent="0.3">
      <c r="A8" s="3"/>
      <c r="B8" s="23" t="s">
        <v>5</v>
      </c>
      <c r="C8" s="23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1:14" x14ac:dyDescent="0.3">
      <c r="A9" s="3"/>
      <c r="B9" s="4" t="s">
        <v>43</v>
      </c>
      <c r="C9" s="4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4" ht="3" customHeight="1" x14ac:dyDescent="0.3">
      <c r="A10" s="3"/>
      <c r="B10" s="4"/>
      <c r="C10" s="4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4" x14ac:dyDescent="0.3">
      <c r="A11" s="3"/>
      <c r="B11" s="4" t="s">
        <v>31</v>
      </c>
      <c r="C11" s="4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14" x14ac:dyDescent="0.3">
      <c r="A12" s="3"/>
      <c r="B12" s="3"/>
      <c r="C12" s="6" t="s">
        <v>26</v>
      </c>
      <c r="D12" s="7">
        <v>16139</v>
      </c>
      <c r="E12" s="5"/>
      <c r="F12" s="7">
        <v>16398</v>
      </c>
      <c r="G12" s="5"/>
      <c r="H12" s="14">
        <f>D12/$D$30</f>
        <v>0.13221102646022773</v>
      </c>
      <c r="I12" s="14"/>
      <c r="J12" s="14">
        <f>F12/$F$30</f>
        <v>0.1538014218987413</v>
      </c>
      <c r="K12" s="15"/>
      <c r="L12" s="19">
        <f>D12/F12</f>
        <v>0.98420539090132941</v>
      </c>
      <c r="M12" s="15"/>
      <c r="N12" s="19">
        <f>H12/J12</f>
        <v>0.85962161355876088</v>
      </c>
    </row>
    <row r="13" spans="1:14" x14ac:dyDescent="0.3">
      <c r="A13" s="3"/>
      <c r="B13" s="3"/>
      <c r="C13" s="6" t="s">
        <v>27</v>
      </c>
      <c r="D13" s="7">
        <v>20424</v>
      </c>
      <c r="E13" s="5"/>
      <c r="F13" s="7">
        <v>12696</v>
      </c>
      <c r="G13" s="5"/>
      <c r="H13" s="14">
        <f>D13/$D$30</f>
        <v>0.16731383632342098</v>
      </c>
      <c r="I13" s="14"/>
      <c r="J13" s="14">
        <f>F13/$F$30</f>
        <v>0.11907932994428708</v>
      </c>
      <c r="K13" s="15"/>
      <c r="L13" s="19">
        <f t="shared" ref="L13:L30" si="0">D13/F13</f>
        <v>1.6086956521739131</v>
      </c>
      <c r="M13" s="15"/>
      <c r="N13" s="19">
        <f t="shared" ref="N13:N30" si="1">H13/J13</f>
        <v>1.4050619566107827</v>
      </c>
    </row>
    <row r="14" spans="1:14" x14ac:dyDescent="0.3">
      <c r="A14" s="3"/>
      <c r="B14" s="3"/>
      <c r="C14" s="6" t="s">
        <v>28</v>
      </c>
      <c r="D14" s="7">
        <v>4418</v>
      </c>
      <c r="E14" s="5"/>
      <c r="F14" s="7">
        <v>3508</v>
      </c>
      <c r="G14" s="5"/>
      <c r="H14" s="14">
        <f>D14/$D$30</f>
        <v>3.6192348652412547E-2</v>
      </c>
      <c r="I14" s="14"/>
      <c r="J14" s="14">
        <f>F14/$F$30</f>
        <v>3.290251177099552E-2</v>
      </c>
      <c r="K14" s="15"/>
      <c r="L14" s="19">
        <f t="shared" si="0"/>
        <v>1.2594070695553021</v>
      </c>
      <c r="M14" s="15"/>
      <c r="N14" s="19">
        <f t="shared" si="1"/>
        <v>1.0999874083873775</v>
      </c>
    </row>
    <row r="15" spans="1:14" x14ac:dyDescent="0.3">
      <c r="A15" s="3"/>
      <c r="B15" s="3"/>
      <c r="C15" s="6" t="s">
        <v>29</v>
      </c>
      <c r="D15" s="7">
        <v>12017</v>
      </c>
      <c r="E15" s="5"/>
      <c r="F15" s="7">
        <v>13626</v>
      </c>
      <c r="G15" s="5"/>
      <c r="H15" s="14">
        <f>D15/$D$30</f>
        <v>9.8443516015400995E-2</v>
      </c>
      <c r="I15" s="14"/>
      <c r="J15" s="14">
        <f>F15/$F$30</f>
        <v>0.12780205968973343</v>
      </c>
      <c r="K15" s="15"/>
      <c r="L15" s="19">
        <f t="shared" si="0"/>
        <v>0.88191692352854834</v>
      </c>
      <c r="M15" s="15"/>
      <c r="N15" s="19">
        <f t="shared" si="1"/>
        <v>0.77028113830397948</v>
      </c>
    </row>
    <row r="16" spans="1:14" x14ac:dyDescent="0.3">
      <c r="A16" s="3"/>
      <c r="B16" s="3"/>
      <c r="C16" s="6" t="s">
        <v>30</v>
      </c>
      <c r="D16" s="7">
        <v>5362</v>
      </c>
      <c r="E16" s="5"/>
      <c r="F16" s="7">
        <v>3388</v>
      </c>
      <c r="G16" s="5"/>
      <c r="H16" s="14">
        <f>D16/$D$30</f>
        <v>4.3925616449578112E-2</v>
      </c>
      <c r="I16" s="14"/>
      <c r="J16" s="14">
        <f>F16/$F$30</f>
        <v>3.1776998255454048E-2</v>
      </c>
      <c r="K16" s="15"/>
      <c r="L16" s="19">
        <f t="shared" si="0"/>
        <v>1.5826446280991735</v>
      </c>
      <c r="M16" s="15"/>
      <c r="N16" s="19">
        <f t="shared" si="1"/>
        <v>1.3823085521313812</v>
      </c>
    </row>
    <row r="17" spans="1:16" ht="3" customHeight="1" thickBot="1" x14ac:dyDescent="0.35">
      <c r="A17" s="3"/>
      <c r="B17" s="3"/>
      <c r="C17" s="6"/>
      <c r="D17" s="7"/>
      <c r="E17" s="5"/>
      <c r="F17" s="7"/>
      <c r="G17" s="5"/>
      <c r="H17" s="14"/>
      <c r="I17" s="14"/>
      <c r="J17" s="14"/>
      <c r="K17" s="15"/>
      <c r="L17" s="19"/>
      <c r="M17" s="15"/>
      <c r="N17" s="19"/>
    </row>
    <row r="18" spans="1:16" x14ac:dyDescent="0.3">
      <c r="A18" s="3"/>
      <c r="B18" s="4" t="s">
        <v>32</v>
      </c>
      <c r="C18" s="4"/>
      <c r="D18" s="9">
        <v>58360</v>
      </c>
      <c r="E18" s="5"/>
      <c r="F18" s="9">
        <v>49616</v>
      </c>
      <c r="G18" s="5"/>
      <c r="H18" s="16">
        <f>D18/$D$30</f>
        <v>0.47808634390104038</v>
      </c>
      <c r="I18" s="14"/>
      <c r="J18" s="16">
        <f>F18/$F$30</f>
        <v>0.46536232155921137</v>
      </c>
      <c r="K18" s="15"/>
      <c r="L18" s="20">
        <f t="shared" si="0"/>
        <v>1.1762334730732023</v>
      </c>
      <c r="M18" s="15"/>
      <c r="N18" s="20">
        <f t="shared" si="1"/>
        <v>1.0273421842559078</v>
      </c>
    </row>
    <row r="19" spans="1:16" ht="3" customHeight="1" x14ac:dyDescent="0.3">
      <c r="A19" s="3"/>
      <c r="B19" s="4"/>
      <c r="C19" s="4"/>
      <c r="D19" s="7"/>
      <c r="E19" s="5"/>
      <c r="F19" s="7"/>
      <c r="G19" s="5"/>
      <c r="H19" s="14"/>
      <c r="I19" s="14"/>
      <c r="J19" s="14"/>
      <c r="K19" s="15"/>
      <c r="L19" s="19"/>
      <c r="M19" s="15"/>
      <c r="N19" s="19"/>
    </row>
    <row r="20" spans="1:16" x14ac:dyDescent="0.3">
      <c r="A20" s="3"/>
      <c r="B20" s="3"/>
      <c r="C20" s="6" t="s">
        <v>33</v>
      </c>
      <c r="D20" s="7">
        <v>5581</v>
      </c>
      <c r="E20" s="5"/>
      <c r="F20" s="7">
        <v>5989</v>
      </c>
      <c r="G20" s="5"/>
      <c r="H20" s="14">
        <f t="shared" ref="H20:H28" si="2">D20/$D$30</f>
        <v>4.5719669042352751E-2</v>
      </c>
      <c r="I20" s="14"/>
      <c r="J20" s="14">
        <f t="shared" ref="J20:J28" si="3">F20/$F$30</f>
        <v>5.6172503704815323E-2</v>
      </c>
      <c r="K20" s="15"/>
      <c r="L20" s="19">
        <f t="shared" si="0"/>
        <v>0.9318751043579897</v>
      </c>
      <c r="M20" s="15"/>
      <c r="N20" s="19">
        <f t="shared" si="1"/>
        <v>0.81391545733136839</v>
      </c>
    </row>
    <row r="21" spans="1:16" x14ac:dyDescent="0.3">
      <c r="A21" s="3"/>
      <c r="B21" s="3"/>
      <c r="C21" s="6" t="s">
        <v>34</v>
      </c>
      <c r="D21" s="7">
        <v>4924</v>
      </c>
      <c r="E21" s="5"/>
      <c r="F21" s="7">
        <v>5229</v>
      </c>
      <c r="G21" s="5"/>
      <c r="H21" s="14">
        <f t="shared" si="2"/>
        <v>4.0337511264028833E-2</v>
      </c>
      <c r="I21" s="14"/>
      <c r="J21" s="14">
        <f t="shared" si="3"/>
        <v>4.9044251439719369E-2</v>
      </c>
      <c r="K21" s="15"/>
      <c r="L21" s="19">
        <f t="shared" si="0"/>
        <v>0.94167144769554412</v>
      </c>
      <c r="M21" s="15"/>
      <c r="N21" s="19">
        <f t="shared" si="1"/>
        <v>0.82247174908170329</v>
      </c>
    </row>
    <row r="22" spans="1:16" x14ac:dyDescent="0.3">
      <c r="A22" s="3"/>
      <c r="B22" s="3"/>
      <c r="C22" s="6" t="s">
        <v>35</v>
      </c>
      <c r="D22" s="7">
        <v>35836</v>
      </c>
      <c r="E22" s="5"/>
      <c r="F22" s="7">
        <v>29725</v>
      </c>
      <c r="G22" s="5"/>
      <c r="H22" s="14">
        <f t="shared" si="2"/>
        <v>0.29356926353731466</v>
      </c>
      <c r="I22" s="14"/>
      <c r="J22" s="14">
        <f t="shared" si="3"/>
        <v>0.27879907707891727</v>
      </c>
      <c r="K22" s="15"/>
      <c r="L22" s="19">
        <f t="shared" si="0"/>
        <v>1.2055845248107653</v>
      </c>
      <c r="M22" s="15"/>
      <c r="N22" s="19">
        <f t="shared" si="1"/>
        <v>1.052977888639913</v>
      </c>
    </row>
    <row r="23" spans="1:16" x14ac:dyDescent="0.3">
      <c r="A23" s="3"/>
      <c r="B23" s="3"/>
      <c r="C23" s="6" t="s">
        <v>36</v>
      </c>
      <c r="D23" s="7">
        <v>5160</v>
      </c>
      <c r="E23" s="5"/>
      <c r="F23" s="7">
        <v>4180</v>
      </c>
      <c r="G23" s="5"/>
      <c r="H23" s="14">
        <f t="shared" si="2"/>
        <v>4.2270828213320226E-2</v>
      </c>
      <c r="I23" s="14"/>
      <c r="J23" s="14">
        <f t="shared" si="3"/>
        <v>3.9205387458027728E-2</v>
      </c>
      <c r="K23" s="15"/>
      <c r="L23" s="19">
        <f t="shared" si="0"/>
        <v>1.2344497607655502</v>
      </c>
      <c r="M23" s="15"/>
      <c r="N23" s="19">
        <f t="shared" si="1"/>
        <v>1.0781892733128648</v>
      </c>
    </row>
    <row r="24" spans="1:16" x14ac:dyDescent="0.3">
      <c r="A24" s="3"/>
      <c r="B24" s="3"/>
      <c r="C24" s="6" t="s">
        <v>37</v>
      </c>
      <c r="D24" s="7">
        <v>1076</v>
      </c>
      <c r="E24" s="5"/>
      <c r="F24" s="7">
        <v>184</v>
      </c>
      <c r="G24" s="5"/>
      <c r="H24" s="14">
        <f t="shared" si="2"/>
        <v>8.8146145654132875E-3</v>
      </c>
      <c r="I24" s="14"/>
      <c r="J24" s="14">
        <f t="shared" si="3"/>
        <v>1.7257873904969142E-3</v>
      </c>
      <c r="K24" s="15"/>
      <c r="L24" s="19">
        <f t="shared" si="0"/>
        <v>5.8478260869565215</v>
      </c>
      <c r="M24" s="15"/>
      <c r="N24" s="19">
        <f t="shared" si="1"/>
        <v>5.1075900855175753</v>
      </c>
    </row>
    <row r="25" spans="1:16" x14ac:dyDescent="0.3">
      <c r="A25" s="3"/>
      <c r="B25" s="3"/>
      <c r="C25" s="6" t="s">
        <v>38</v>
      </c>
      <c r="D25" s="7">
        <v>150</v>
      </c>
      <c r="E25" s="5"/>
      <c r="F25" s="7">
        <v>178</v>
      </c>
      <c r="G25" s="5"/>
      <c r="H25" s="14">
        <f t="shared" si="2"/>
        <v>1.2288031457360531E-3</v>
      </c>
      <c r="I25" s="14"/>
      <c r="J25" s="14">
        <f t="shared" si="3"/>
        <v>1.6695117147198409E-3</v>
      </c>
      <c r="K25" s="15"/>
      <c r="L25" s="19">
        <f t="shared" si="0"/>
        <v>0.84269662921348309</v>
      </c>
      <c r="M25" s="15"/>
      <c r="N25" s="19">
        <f t="shared" si="1"/>
        <v>0.73602547074205904</v>
      </c>
    </row>
    <row r="26" spans="1:16" x14ac:dyDescent="0.3">
      <c r="A26" s="3"/>
      <c r="B26" s="3"/>
      <c r="C26" s="6" t="s">
        <v>39</v>
      </c>
      <c r="D26" s="7">
        <v>244</v>
      </c>
      <c r="E26" s="5"/>
      <c r="F26" s="7">
        <v>253</v>
      </c>
      <c r="G26" s="5"/>
      <c r="H26" s="14">
        <f t="shared" si="2"/>
        <v>1.9988531170639797E-3</v>
      </c>
      <c r="I26" s="14"/>
      <c r="J26" s="14">
        <f t="shared" si="3"/>
        <v>2.3729576619332571E-3</v>
      </c>
      <c r="K26" s="15"/>
      <c r="L26" s="19">
        <f t="shared" si="0"/>
        <v>0.96442687747035571</v>
      </c>
      <c r="M26" s="15"/>
      <c r="N26" s="19">
        <f t="shared" si="1"/>
        <v>0.84234672583054304</v>
      </c>
    </row>
    <row r="27" spans="1:16" x14ac:dyDescent="0.3">
      <c r="A27" s="3"/>
      <c r="B27" s="3"/>
      <c r="C27" s="6" t="s">
        <v>40</v>
      </c>
      <c r="D27" s="7">
        <v>6524</v>
      </c>
      <c r="E27" s="5"/>
      <c r="F27" s="7">
        <v>6733</v>
      </c>
      <c r="G27" s="5"/>
      <c r="H27" s="14">
        <f t="shared" si="2"/>
        <v>5.3444744818546733E-2</v>
      </c>
      <c r="I27" s="14"/>
      <c r="J27" s="14">
        <f t="shared" si="3"/>
        <v>6.3150687501172406E-2</v>
      </c>
      <c r="K27" s="15"/>
      <c r="L27" s="19">
        <f t="shared" si="0"/>
        <v>0.96895885934947279</v>
      </c>
      <c r="M27" s="15"/>
      <c r="N27" s="19">
        <f t="shared" si="1"/>
        <v>0.84630503535776269</v>
      </c>
    </row>
    <row r="28" spans="1:16" ht="15" thickBot="1" x14ac:dyDescent="0.35">
      <c r="A28" s="3"/>
      <c r="B28" s="3"/>
      <c r="C28" s="6" t="s">
        <v>41</v>
      </c>
      <c r="D28" s="7">
        <v>4215</v>
      </c>
      <c r="E28" s="5"/>
      <c r="F28" s="7">
        <v>4531</v>
      </c>
      <c r="G28" s="5"/>
      <c r="H28" s="14">
        <f t="shared" si="2"/>
        <v>3.4529368395183092E-2</v>
      </c>
      <c r="I28" s="14"/>
      <c r="J28" s="14">
        <f t="shared" si="3"/>
        <v>4.2497514490986515E-2</v>
      </c>
      <c r="K28" s="15"/>
      <c r="L28" s="19">
        <f t="shared" si="0"/>
        <v>0.93025822114323553</v>
      </c>
      <c r="M28" s="15"/>
      <c r="N28" s="19">
        <f t="shared" si="1"/>
        <v>0.81250324421929609</v>
      </c>
    </row>
    <row r="29" spans="1:16" ht="6" customHeight="1" thickBot="1" x14ac:dyDescent="0.35">
      <c r="A29" s="3"/>
      <c r="B29" s="6"/>
      <c r="C29" s="6"/>
      <c r="D29" s="9"/>
      <c r="E29" s="5"/>
      <c r="F29" s="9"/>
      <c r="G29" s="5"/>
      <c r="H29" s="16"/>
      <c r="I29" s="14"/>
      <c r="J29" s="16"/>
      <c r="K29" s="15"/>
      <c r="L29" s="20"/>
      <c r="M29" s="15"/>
      <c r="N29" s="20"/>
    </row>
    <row r="30" spans="1:16" x14ac:dyDescent="0.3">
      <c r="A30" s="3"/>
      <c r="B30" s="4" t="s">
        <v>42</v>
      </c>
      <c r="C30" s="4"/>
      <c r="D30" s="9">
        <v>122070</v>
      </c>
      <c r="E30" s="5"/>
      <c r="F30" s="9">
        <v>106618</v>
      </c>
      <c r="G30" s="5"/>
      <c r="H30" s="16">
        <f>D30/$D$30</f>
        <v>1</v>
      </c>
      <c r="I30" s="14"/>
      <c r="J30" s="16">
        <f>F30/$F$30</f>
        <v>1</v>
      </c>
      <c r="K30" s="15"/>
      <c r="L30" s="20">
        <f t="shared" si="0"/>
        <v>1.1449286236845562</v>
      </c>
      <c r="M30" s="15"/>
      <c r="N30" s="20">
        <f t="shared" si="1"/>
        <v>1</v>
      </c>
      <c r="P30" s="24"/>
    </row>
    <row r="31" spans="1:16" ht="3" customHeight="1" x14ac:dyDescent="0.3">
      <c r="A31" s="3"/>
      <c r="B31" s="6"/>
      <c r="C31" s="6"/>
      <c r="D31" s="7"/>
      <c r="E31" s="5"/>
      <c r="F31" s="7"/>
      <c r="G31" s="5"/>
      <c r="H31" s="14"/>
      <c r="I31" s="14"/>
      <c r="J31" s="14"/>
      <c r="K31" s="15"/>
      <c r="L31" s="19"/>
      <c r="M31" s="15"/>
      <c r="N31" s="19"/>
    </row>
    <row r="32" spans="1:16" x14ac:dyDescent="0.3">
      <c r="A32" s="3"/>
      <c r="B32" s="23" t="s">
        <v>6</v>
      </c>
      <c r="C32" s="23"/>
      <c r="D32" s="7"/>
      <c r="E32" s="5"/>
      <c r="F32" s="7"/>
      <c r="G32" s="5"/>
      <c r="H32" s="14"/>
      <c r="I32" s="14"/>
      <c r="J32" s="14"/>
      <c r="K32" s="15"/>
      <c r="L32" s="19"/>
      <c r="M32" s="15"/>
      <c r="N32" s="19"/>
    </row>
    <row r="33" spans="1:16" x14ac:dyDescent="0.3">
      <c r="A33" s="3"/>
      <c r="B33" s="12" t="s">
        <v>44</v>
      </c>
      <c r="C33" s="12"/>
      <c r="D33" s="7"/>
      <c r="E33" s="5"/>
      <c r="F33" s="7"/>
      <c r="G33" s="5"/>
      <c r="H33" s="14"/>
      <c r="I33" s="14"/>
      <c r="J33" s="14"/>
      <c r="K33" s="15"/>
      <c r="L33" s="19"/>
      <c r="M33" s="15"/>
      <c r="N33" s="19"/>
    </row>
    <row r="34" spans="1:16" ht="3" customHeight="1" x14ac:dyDescent="0.3">
      <c r="A34" s="3"/>
      <c r="B34" s="12"/>
      <c r="C34" s="12"/>
      <c r="D34" s="7"/>
      <c r="E34" s="5"/>
      <c r="F34" s="7"/>
      <c r="G34" s="5"/>
      <c r="H34" s="14"/>
      <c r="I34" s="14"/>
      <c r="J34" s="14"/>
      <c r="K34" s="15"/>
      <c r="L34" s="19"/>
      <c r="M34" s="15"/>
      <c r="N34" s="19"/>
    </row>
    <row r="35" spans="1:16" x14ac:dyDescent="0.3">
      <c r="A35" s="3"/>
      <c r="B35" s="12" t="s">
        <v>45</v>
      </c>
      <c r="C35" s="12"/>
      <c r="D35" s="7"/>
      <c r="E35" s="5"/>
      <c r="F35" s="7"/>
      <c r="G35" s="5"/>
      <c r="H35" s="14"/>
      <c r="I35" s="14"/>
      <c r="J35" s="14"/>
      <c r="K35" s="15"/>
      <c r="L35" s="19"/>
      <c r="M35" s="15"/>
      <c r="N35" s="19"/>
    </row>
    <row r="36" spans="1:16" x14ac:dyDescent="0.3">
      <c r="A36" s="3"/>
      <c r="B36" s="3"/>
      <c r="C36" s="3" t="s">
        <v>46</v>
      </c>
      <c r="D36" s="7">
        <v>12474</v>
      </c>
      <c r="E36" s="5"/>
      <c r="F36" s="7">
        <v>14431</v>
      </c>
      <c r="G36" s="5"/>
      <c r="H36" s="14">
        <f>D36/$D$61</f>
        <v>0.10218726959941017</v>
      </c>
      <c r="I36" s="14"/>
      <c r="J36" s="14">
        <f>F36/$F$61</f>
        <v>0.13535237952315743</v>
      </c>
      <c r="K36" s="15"/>
      <c r="L36" s="19">
        <f t="shared" ref="L36:L46" si="4">D36/F36</f>
        <v>0.86438916222022033</v>
      </c>
      <c r="M36" s="15"/>
      <c r="N36" s="19">
        <f t="shared" ref="N36:N46" si="5">H36/J36</f>
        <v>0.75497209549926647</v>
      </c>
    </row>
    <row r="37" spans="1:16" x14ac:dyDescent="0.3">
      <c r="A37" s="3"/>
      <c r="B37" s="3"/>
      <c r="C37" s="3" t="s">
        <v>47</v>
      </c>
      <c r="D37" s="7">
        <v>10723</v>
      </c>
      <c r="E37" s="5"/>
      <c r="F37" s="7">
        <v>9080</v>
      </c>
      <c r="G37" s="5"/>
      <c r="H37" s="14">
        <f>D37/$D$61</f>
        <v>8.7843040878184647E-2</v>
      </c>
      <c r="I37" s="14"/>
      <c r="J37" s="14">
        <f>F37/$F$61</f>
        <v>8.5163856009304248E-2</v>
      </c>
      <c r="K37" s="15"/>
      <c r="L37" s="19">
        <f t="shared" si="4"/>
        <v>1.1809471365638766</v>
      </c>
      <c r="M37" s="15"/>
      <c r="N37" s="19">
        <f t="shared" si="5"/>
        <v>1.031459177571618</v>
      </c>
    </row>
    <row r="38" spans="1:16" x14ac:dyDescent="0.3">
      <c r="A38" s="3"/>
      <c r="B38" s="3"/>
      <c r="C38" s="3" t="s">
        <v>48</v>
      </c>
      <c r="D38" s="7">
        <v>3168</v>
      </c>
      <c r="E38" s="5"/>
      <c r="F38" s="7">
        <v>2864</v>
      </c>
      <c r="G38" s="5"/>
      <c r="H38" s="14">
        <f>D38/$D$61</f>
        <v>2.595232243794544E-2</v>
      </c>
      <c r="I38" s="14"/>
      <c r="J38" s="14">
        <f>F38/$F$61</f>
        <v>2.6862255904256317E-2</v>
      </c>
      <c r="K38" s="15"/>
      <c r="L38" s="19">
        <f t="shared" si="4"/>
        <v>1.1061452513966481</v>
      </c>
      <c r="M38" s="15"/>
      <c r="N38" s="19">
        <f t="shared" si="5"/>
        <v>0.96612594751706249</v>
      </c>
    </row>
    <row r="39" spans="1:16" x14ac:dyDescent="0.3">
      <c r="A39" s="3"/>
      <c r="B39" s="3"/>
      <c r="C39" s="3" t="s">
        <v>49</v>
      </c>
      <c r="D39" s="7">
        <v>2456</v>
      </c>
      <c r="E39" s="5"/>
      <c r="F39" s="7">
        <v>2373</v>
      </c>
      <c r="G39" s="5"/>
      <c r="H39" s="14">
        <f>D39/$D$61</f>
        <v>2.0119603506184976E-2</v>
      </c>
      <c r="I39" s="14"/>
      <c r="J39" s="14">
        <f>F39/$F$61</f>
        <v>2.2257029769832487E-2</v>
      </c>
      <c r="K39" s="15"/>
      <c r="L39" s="19">
        <f t="shared" si="4"/>
        <v>1.0349768225874421</v>
      </c>
      <c r="M39" s="15"/>
      <c r="N39" s="19">
        <f t="shared" si="5"/>
        <v>0.90396623962175715</v>
      </c>
    </row>
    <row r="40" spans="1:16" ht="3" customHeight="1" thickBot="1" x14ac:dyDescent="0.35">
      <c r="A40" s="3"/>
      <c r="B40" s="3"/>
      <c r="C40" s="3"/>
      <c r="D40" s="7"/>
      <c r="E40" s="5"/>
      <c r="F40" s="7"/>
      <c r="G40" s="5"/>
      <c r="H40" s="14"/>
      <c r="I40" s="14"/>
      <c r="J40" s="14"/>
      <c r="K40" s="15"/>
      <c r="L40" s="19"/>
      <c r="M40" s="15"/>
      <c r="N40" s="19"/>
    </row>
    <row r="41" spans="1:16" x14ac:dyDescent="0.3">
      <c r="A41" s="3"/>
      <c r="B41" s="12" t="s">
        <v>50</v>
      </c>
      <c r="C41" s="12"/>
      <c r="D41" s="9">
        <v>28821</v>
      </c>
      <c r="E41" s="5"/>
      <c r="F41" s="9">
        <v>28748</v>
      </c>
      <c r="G41" s="5"/>
      <c r="H41" s="16">
        <f>D41/$D$61</f>
        <v>0.23610223642172523</v>
      </c>
      <c r="I41" s="14"/>
      <c r="J41" s="16">
        <f>F41/$F$61</f>
        <v>0.26963552120655049</v>
      </c>
      <c r="K41" s="15"/>
      <c r="L41" s="20">
        <f t="shared" si="4"/>
        <v>1.0025393070822317</v>
      </c>
      <c r="M41" s="15"/>
      <c r="N41" s="20">
        <f t="shared" si="5"/>
        <v>0.87563476564670584</v>
      </c>
    </row>
    <row r="42" spans="1:16" x14ac:dyDescent="0.3">
      <c r="A42" s="3"/>
      <c r="B42" s="3"/>
      <c r="C42" s="3" t="s">
        <v>51</v>
      </c>
      <c r="D42" s="7">
        <v>5757</v>
      </c>
      <c r="E42" s="5"/>
      <c r="F42" s="7">
        <v>2857</v>
      </c>
      <c r="G42" s="5"/>
      <c r="H42" s="14">
        <f>D42/$D$61</f>
        <v>4.7161464733349714E-2</v>
      </c>
      <c r="I42" s="14"/>
      <c r="J42" s="14">
        <f>F42/$F$61</f>
        <v>2.6796600949183066E-2</v>
      </c>
      <c r="K42" s="15"/>
      <c r="L42" s="19">
        <f t="shared" si="4"/>
        <v>2.0150507525376269</v>
      </c>
      <c r="M42" s="15"/>
      <c r="N42" s="19">
        <f t="shared" si="5"/>
        <v>1.7599793653973677</v>
      </c>
    </row>
    <row r="43" spans="1:16" x14ac:dyDescent="0.3">
      <c r="A43" s="3"/>
      <c r="B43" s="3"/>
      <c r="C43" s="3" t="s">
        <v>52</v>
      </c>
      <c r="D43" s="7">
        <v>3317</v>
      </c>
      <c r="E43" s="5"/>
      <c r="F43" s="7">
        <v>3251</v>
      </c>
      <c r="G43" s="5"/>
      <c r="H43" s="14">
        <f>D43/$D$61</f>
        <v>2.717293356270992E-2</v>
      </c>
      <c r="I43" s="14"/>
      <c r="J43" s="14">
        <f>F43/$F$61</f>
        <v>3.0492036991877546E-2</v>
      </c>
      <c r="K43" s="15"/>
      <c r="L43" s="19">
        <f t="shared" si="4"/>
        <v>1.0203014457090127</v>
      </c>
      <c r="M43" s="15"/>
      <c r="N43" s="19">
        <f t="shared" si="5"/>
        <v>0.89114851756044478</v>
      </c>
    </row>
    <row r="44" spans="1:16" ht="15" thickBot="1" x14ac:dyDescent="0.35">
      <c r="A44" s="3"/>
      <c r="B44" s="3"/>
      <c r="C44" s="3" t="s">
        <v>53</v>
      </c>
      <c r="D44" s="8">
        <v>10495</v>
      </c>
      <c r="E44" s="5"/>
      <c r="F44" s="7">
        <v>8153</v>
      </c>
      <c r="G44" s="5"/>
      <c r="H44" s="17">
        <f>D44/$D$61</f>
        <v>8.5975260096665854E-2</v>
      </c>
      <c r="I44" s="14"/>
      <c r="J44" s="14">
        <f>F44/$F$61</f>
        <v>7.6469264101746426E-2</v>
      </c>
      <c r="K44" s="15"/>
      <c r="L44" s="19">
        <f t="shared" si="4"/>
        <v>1.2872562247025634</v>
      </c>
      <c r="M44" s="15"/>
      <c r="N44" s="19">
        <f t="shared" si="5"/>
        <v>1.1243113309194555</v>
      </c>
    </row>
    <row r="45" spans="1:16" ht="6" customHeight="1" thickBot="1" x14ac:dyDescent="0.35">
      <c r="A45" s="3"/>
      <c r="B45" s="3"/>
      <c r="C45" s="3"/>
      <c r="D45" s="7"/>
      <c r="E45" s="5"/>
      <c r="F45" s="9"/>
      <c r="G45" s="5"/>
      <c r="H45" s="14"/>
      <c r="I45" s="14"/>
      <c r="J45" s="16"/>
      <c r="K45" s="15"/>
      <c r="L45" s="20"/>
      <c r="M45" s="15"/>
      <c r="N45" s="20"/>
    </row>
    <row r="46" spans="1:16" x14ac:dyDescent="0.3">
      <c r="A46" s="3"/>
      <c r="B46" s="12" t="s">
        <v>54</v>
      </c>
      <c r="C46" s="12"/>
      <c r="D46" s="9">
        <v>48390</v>
      </c>
      <c r="E46" s="5"/>
      <c r="F46" s="9">
        <v>43009</v>
      </c>
      <c r="G46" s="5"/>
      <c r="H46" s="16">
        <f>D46/$D$61</f>
        <v>0.39641189481445072</v>
      </c>
      <c r="I46" s="14"/>
      <c r="J46" s="16">
        <f>F46/$F$61</f>
        <v>0.40339342324935751</v>
      </c>
      <c r="K46" s="15"/>
      <c r="L46" s="20">
        <f t="shared" si="4"/>
        <v>1.1251133483689459</v>
      </c>
      <c r="M46" s="15"/>
      <c r="N46" s="20">
        <f t="shared" si="5"/>
        <v>0.98269300382076097</v>
      </c>
      <c r="P46" s="24"/>
    </row>
    <row r="47" spans="1:16" ht="3" customHeight="1" x14ac:dyDescent="0.3">
      <c r="A47" s="3"/>
      <c r="B47" s="3"/>
      <c r="C47" s="3"/>
      <c r="D47" s="7"/>
      <c r="E47" s="5"/>
      <c r="F47" s="7"/>
      <c r="G47" s="5"/>
      <c r="H47" s="14"/>
      <c r="I47" s="14"/>
      <c r="J47" s="14"/>
      <c r="K47" s="15"/>
      <c r="L47" s="19"/>
      <c r="M47" s="15"/>
      <c r="N47" s="19"/>
    </row>
    <row r="48" spans="1:16" x14ac:dyDescent="0.3">
      <c r="A48" s="3"/>
      <c r="B48" s="12" t="s">
        <v>55</v>
      </c>
      <c r="C48" s="12"/>
      <c r="D48" s="7"/>
      <c r="E48" s="5"/>
      <c r="F48" s="7"/>
      <c r="G48" s="5"/>
      <c r="H48" s="14"/>
      <c r="I48" s="14"/>
      <c r="J48" s="14"/>
      <c r="K48" s="15"/>
      <c r="L48" s="19"/>
      <c r="M48" s="15"/>
      <c r="N48" s="19"/>
    </row>
    <row r="49" spans="1:16" ht="3" customHeight="1" x14ac:dyDescent="0.3">
      <c r="A49" s="3"/>
      <c r="B49" s="12"/>
      <c r="C49" s="12"/>
      <c r="D49" s="7"/>
      <c r="E49" s="5"/>
      <c r="F49" s="7"/>
      <c r="G49" s="5"/>
      <c r="H49" s="14"/>
      <c r="I49" s="14"/>
      <c r="J49" s="14"/>
      <c r="K49" s="15"/>
      <c r="L49" s="19"/>
      <c r="M49" s="15"/>
      <c r="N49" s="19"/>
    </row>
    <row r="50" spans="1:16" x14ac:dyDescent="0.3">
      <c r="A50" s="3"/>
      <c r="B50" s="12" t="s">
        <v>56</v>
      </c>
      <c r="C50" s="12"/>
      <c r="D50" s="7"/>
      <c r="E50" s="5"/>
      <c r="F50" s="7"/>
      <c r="G50" s="5"/>
      <c r="H50" s="14"/>
      <c r="I50" s="14"/>
      <c r="J50" s="14"/>
      <c r="K50" s="15"/>
      <c r="L50" s="19"/>
      <c r="M50" s="15"/>
      <c r="N50" s="19"/>
    </row>
    <row r="51" spans="1:16" x14ac:dyDescent="0.3">
      <c r="A51" s="3"/>
      <c r="B51" s="3"/>
      <c r="C51" s="3" t="s">
        <v>57</v>
      </c>
      <c r="D51" s="7">
        <v>0</v>
      </c>
      <c r="E51" s="5"/>
      <c r="F51" s="7">
        <v>0</v>
      </c>
      <c r="G51" s="5"/>
      <c r="H51" s="14">
        <f>D51/$D$61</f>
        <v>0</v>
      </c>
      <c r="I51" s="14"/>
      <c r="J51" s="14">
        <f>F51/$F$61</f>
        <v>0</v>
      </c>
      <c r="K51" s="15"/>
      <c r="L51" s="19"/>
      <c r="M51" s="15"/>
      <c r="N51" s="19"/>
    </row>
    <row r="52" spans="1:16" x14ac:dyDescent="0.3">
      <c r="A52" s="3"/>
      <c r="B52" s="3"/>
      <c r="C52" s="3" t="s">
        <v>58</v>
      </c>
      <c r="D52" s="7">
        <v>3</v>
      </c>
      <c r="E52" s="5"/>
      <c r="F52" s="7">
        <v>3</v>
      </c>
      <c r="G52" s="5"/>
      <c r="H52" s="14">
        <f>D52/$D$61</f>
        <v>2.4576062914721061E-5</v>
      </c>
      <c r="I52" s="14"/>
      <c r="J52" s="14">
        <f>F52/$F$61</f>
        <v>2.8137837888536645E-5</v>
      </c>
      <c r="K52" s="15"/>
      <c r="L52" s="19">
        <f t="shared" ref="L52:L61" si="6">D52/F52</f>
        <v>1</v>
      </c>
      <c r="M52" s="15"/>
      <c r="N52" s="19">
        <f t="shared" ref="N52:N59" si="7">H52/J52</f>
        <v>0.87341689194724337</v>
      </c>
    </row>
    <row r="53" spans="1:16" x14ac:dyDescent="0.3">
      <c r="A53" s="3"/>
      <c r="B53" s="3"/>
      <c r="C53" s="3" t="s">
        <v>59</v>
      </c>
      <c r="D53" s="7">
        <v>38371</v>
      </c>
      <c r="E53" s="5"/>
      <c r="F53" s="7">
        <v>34892</v>
      </c>
      <c r="G53" s="5"/>
      <c r="H53" s="14">
        <f>D53/$D$61</f>
        <v>0.31433603670025395</v>
      </c>
      <c r="I53" s="14"/>
      <c r="J53" s="14">
        <f>F53/$F$61</f>
        <v>0.32726181320227354</v>
      </c>
      <c r="K53" s="15"/>
      <c r="L53" s="19">
        <f t="shared" si="6"/>
        <v>1.0997076693798005</v>
      </c>
      <c r="M53" s="15"/>
      <c r="N53" s="19">
        <f t="shared" si="7"/>
        <v>0.9605032546402521</v>
      </c>
      <c r="P53" s="25"/>
    </row>
    <row r="54" spans="1:16" x14ac:dyDescent="0.3">
      <c r="A54" s="3"/>
      <c r="B54" s="3"/>
      <c r="C54" s="3" t="s">
        <v>60</v>
      </c>
      <c r="D54" s="7">
        <v>-670</v>
      </c>
      <c r="E54" s="5"/>
      <c r="F54" s="7">
        <v>-143</v>
      </c>
      <c r="G54" s="5"/>
      <c r="H54" s="14">
        <f>D54/$D$61</f>
        <v>-5.4886540509543709E-3</v>
      </c>
      <c r="I54" s="14"/>
      <c r="J54" s="14">
        <f>F54/$F$61</f>
        <v>-1.3412369393535802E-3</v>
      </c>
      <c r="K54" s="15"/>
      <c r="L54" s="19">
        <f t="shared" si="6"/>
        <v>4.685314685314685</v>
      </c>
      <c r="M54" s="15"/>
      <c r="N54" s="19">
        <f t="shared" si="7"/>
        <v>4.0922329902423291</v>
      </c>
    </row>
    <row r="55" spans="1:16" x14ac:dyDescent="0.3">
      <c r="A55" s="3"/>
      <c r="B55" s="3"/>
      <c r="C55" s="3" t="s">
        <v>61</v>
      </c>
      <c r="D55" s="7">
        <v>35209</v>
      </c>
      <c r="E55" s="5"/>
      <c r="F55" s="7">
        <v>27882</v>
      </c>
      <c r="G55" s="5"/>
      <c r="H55" s="14">
        <f>D55/$D$61</f>
        <v>0.28843286638813798</v>
      </c>
      <c r="I55" s="14"/>
      <c r="J55" s="14">
        <f>F55/$F$61</f>
        <v>0.26151306533605956</v>
      </c>
      <c r="K55" s="15"/>
      <c r="L55" s="19">
        <f t="shared" si="6"/>
        <v>1.2627860268273439</v>
      </c>
      <c r="M55" s="15"/>
      <c r="N55" s="19">
        <f t="shared" si="7"/>
        <v>1.102938646745947</v>
      </c>
    </row>
    <row r="56" spans="1:16" ht="3" customHeight="1" thickBot="1" x14ac:dyDescent="0.35">
      <c r="A56" s="3"/>
      <c r="B56" s="3"/>
      <c r="C56" s="3"/>
      <c r="D56" s="7"/>
      <c r="E56" s="5"/>
      <c r="F56" s="8"/>
      <c r="G56" s="5"/>
      <c r="H56" s="14"/>
      <c r="I56" s="14"/>
      <c r="J56" s="17"/>
      <c r="K56" s="15"/>
      <c r="L56" s="21"/>
      <c r="M56" s="15"/>
      <c r="N56" s="21"/>
    </row>
    <row r="57" spans="1:16" x14ac:dyDescent="0.3">
      <c r="A57" s="3"/>
      <c r="B57" s="12" t="s">
        <v>62</v>
      </c>
      <c r="C57" s="12"/>
      <c r="D57" s="9">
        <v>72913</v>
      </c>
      <c r="E57" s="5"/>
      <c r="F57" s="7">
        <v>62634</v>
      </c>
      <c r="G57" s="5"/>
      <c r="H57" s="16">
        <f>D57/$D$61</f>
        <v>0.59730482510035221</v>
      </c>
      <c r="I57" s="14"/>
      <c r="J57" s="14">
        <f>F57/$F$61</f>
        <v>0.58746177943686806</v>
      </c>
      <c r="K57" s="15"/>
      <c r="L57" s="19">
        <f t="shared" si="6"/>
        <v>1.1641121435641983</v>
      </c>
      <c r="M57" s="15"/>
      <c r="N57" s="19">
        <f t="shared" si="7"/>
        <v>1.0167552103098854</v>
      </c>
    </row>
    <row r="58" spans="1:16" ht="3" customHeight="1" x14ac:dyDescent="0.3">
      <c r="A58" s="3"/>
      <c r="B58" s="12"/>
      <c r="C58" s="12"/>
      <c r="D58" s="7"/>
      <c r="E58" s="5"/>
      <c r="F58" s="7"/>
      <c r="G58" s="5"/>
      <c r="H58" s="14"/>
      <c r="I58" s="14"/>
      <c r="J58" s="14"/>
      <c r="K58" s="15"/>
      <c r="L58" s="19"/>
      <c r="M58" s="15"/>
      <c r="N58" s="19"/>
    </row>
    <row r="59" spans="1:16" ht="15" thickBot="1" x14ac:dyDescent="0.35">
      <c r="A59" s="3"/>
      <c r="B59" s="3"/>
      <c r="C59" s="3" t="s">
        <v>63</v>
      </c>
      <c r="D59" s="7">
        <v>704</v>
      </c>
      <c r="E59" s="5"/>
      <c r="F59" s="8">
        <v>733</v>
      </c>
      <c r="G59" s="5"/>
      <c r="H59" s="14">
        <f>D59/$D$61</f>
        <v>5.7671827639878756E-3</v>
      </c>
      <c r="I59" s="14"/>
      <c r="J59" s="17">
        <f>F59/$F$61</f>
        <v>6.8750117240991204E-3</v>
      </c>
      <c r="K59" s="15"/>
      <c r="L59" s="21">
        <f t="shared" si="6"/>
        <v>0.9604365620736699</v>
      </c>
      <c r="M59" s="15"/>
      <c r="N59" s="21">
        <f t="shared" si="7"/>
        <v>0.83886151695888034</v>
      </c>
    </row>
    <row r="60" spans="1:16" ht="6" customHeight="1" thickBot="1" x14ac:dyDescent="0.35">
      <c r="A60" s="3"/>
      <c r="B60" s="3"/>
      <c r="C60" s="3"/>
      <c r="D60" s="11"/>
      <c r="E60" s="5"/>
      <c r="F60" s="7"/>
      <c r="G60" s="5"/>
      <c r="H60" s="18"/>
      <c r="I60" s="14"/>
      <c r="J60" s="14"/>
      <c r="K60" s="15"/>
      <c r="L60" s="19"/>
      <c r="M60" s="15"/>
      <c r="N60" s="19"/>
    </row>
    <row r="61" spans="1:16" x14ac:dyDescent="0.3">
      <c r="A61" s="3"/>
      <c r="B61" s="12" t="s">
        <v>90</v>
      </c>
      <c r="C61" s="3"/>
      <c r="D61" s="7">
        <v>122070</v>
      </c>
      <c r="E61" s="5"/>
      <c r="F61" s="9">
        <v>106618</v>
      </c>
      <c r="G61" s="5"/>
      <c r="H61" s="14">
        <f>D61/$D$61</f>
        <v>1</v>
      </c>
      <c r="I61" s="14"/>
      <c r="J61" s="16">
        <f>F61/$F$61</f>
        <v>1</v>
      </c>
      <c r="K61" s="15"/>
      <c r="L61" s="20">
        <f t="shared" si="6"/>
        <v>1.1449286236845562</v>
      </c>
      <c r="M61" s="15"/>
      <c r="N61" s="20">
        <f>H61/J61</f>
        <v>1</v>
      </c>
    </row>
    <row r="62" spans="1:16" x14ac:dyDescent="0.3">
      <c r="A62" s="3"/>
      <c r="B62" s="3"/>
      <c r="C62" s="3"/>
      <c r="D62" s="3"/>
      <c r="E62" s="3"/>
      <c r="F62" s="3"/>
      <c r="G62" s="3"/>
      <c r="H62" s="15"/>
      <c r="I62" s="15"/>
      <c r="J62" s="15"/>
      <c r="K62" s="15"/>
      <c r="L62" s="15"/>
      <c r="M62" s="15"/>
      <c r="N62" s="15"/>
    </row>
    <row r="64" spans="1:16" x14ac:dyDescent="0.3">
      <c r="H64" s="24"/>
    </row>
    <row r="65" spans="4:8" x14ac:dyDescent="0.3">
      <c r="H65" s="24"/>
    </row>
    <row r="66" spans="4:8" x14ac:dyDescent="0.3">
      <c r="D66" s="24"/>
      <c r="F66" s="24"/>
      <c r="H66" s="24"/>
    </row>
    <row r="67" spans="4:8" x14ac:dyDescent="0.3">
      <c r="D67" s="24"/>
      <c r="F67" s="24"/>
      <c r="H67" s="24"/>
    </row>
    <row r="68" spans="4:8" x14ac:dyDescent="0.3">
      <c r="D68" s="29"/>
      <c r="E68" s="29"/>
      <c r="F68" s="29"/>
    </row>
    <row r="69" spans="4:8" x14ac:dyDescent="0.3">
      <c r="D69" s="30"/>
      <c r="F69" s="30"/>
      <c r="H69" s="24"/>
    </row>
    <row r="70" spans="4:8" x14ac:dyDescent="0.3">
      <c r="D70" s="31"/>
      <c r="F70" s="31"/>
      <c r="H70" s="24"/>
    </row>
    <row r="71" spans="4:8" x14ac:dyDescent="0.3">
      <c r="D71" s="31"/>
      <c r="F71" s="31"/>
      <c r="H71" s="24"/>
    </row>
  </sheetData>
  <mergeCells count="2">
    <mergeCell ref="H5:J5"/>
    <mergeCell ref="D5:F5"/>
  </mergeCells>
  <phoneticPr fontId="2" type="noConversion"/>
  <pageMargins left="0.7" right="0.7" top="0.75" bottom="0.75" header="0.3" footer="0.3"/>
  <pageSetup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3"/>
  <sheetViews>
    <sheetView tabSelected="1" topLeftCell="A28" workbookViewId="0">
      <selection activeCell="C1" sqref="C1"/>
    </sheetView>
  </sheetViews>
  <sheetFormatPr defaultRowHeight="14.4" x14ac:dyDescent="0.3"/>
  <cols>
    <col min="1" max="2" width="1.6640625" customWidth="1"/>
    <col min="3" max="3" width="60.44140625" customWidth="1"/>
    <col min="4" max="4" width="21.6640625" customWidth="1"/>
    <col min="5" max="5" width="1.6640625" customWidth="1"/>
    <col min="6" max="6" width="21.6640625" customWidth="1"/>
    <col min="7" max="7" width="1.6640625" customWidth="1"/>
    <col min="8" max="8" width="21.6640625" customWidth="1"/>
    <col min="9" max="9" width="1.6640625" customWidth="1"/>
    <col min="10" max="10" width="21.6640625" customWidth="1"/>
    <col min="11" max="11" width="1.6640625" customWidth="1"/>
    <col min="12" max="12" width="21.6640625" customWidth="1"/>
    <col min="13" max="13" width="1.6640625" customWidth="1"/>
    <col min="14" max="14" width="21.6640625" customWidth="1"/>
    <col min="16" max="16" width="20.44140625" bestFit="1" customWidth="1"/>
  </cols>
  <sheetData>
    <row r="1" spans="1:16" x14ac:dyDescent="0.3">
      <c r="B1" s="3" t="s">
        <v>91</v>
      </c>
      <c r="C1" s="3"/>
    </row>
    <row r="2" spans="1:16" x14ac:dyDescent="0.3">
      <c r="B2" s="3" t="s">
        <v>25</v>
      </c>
      <c r="C2" s="3"/>
    </row>
    <row r="3" spans="1:16" x14ac:dyDescent="0.3">
      <c r="B3" t="s">
        <v>14</v>
      </c>
      <c r="D3" s="1" t="s">
        <v>22</v>
      </c>
      <c r="E3" s="1"/>
      <c r="F3" s="1" t="s">
        <v>21</v>
      </c>
      <c r="H3" s="1" t="s">
        <v>20</v>
      </c>
      <c r="I3" s="1"/>
      <c r="J3" s="1" t="s">
        <v>19</v>
      </c>
      <c r="L3" s="1" t="s">
        <v>23</v>
      </c>
      <c r="M3" s="1"/>
      <c r="N3" s="1" t="s">
        <v>24</v>
      </c>
    </row>
    <row r="4" spans="1:16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6" x14ac:dyDescent="0.3">
      <c r="B5" s="1"/>
      <c r="C5" s="1"/>
      <c r="D5" s="34" t="s">
        <v>2</v>
      </c>
      <c r="E5" s="34"/>
      <c r="F5" s="34"/>
      <c r="G5" s="32"/>
      <c r="H5" s="34" t="s">
        <v>16</v>
      </c>
      <c r="I5" s="34"/>
      <c r="J5" s="34"/>
      <c r="K5" s="32"/>
      <c r="L5" s="32"/>
      <c r="M5" s="32"/>
      <c r="N5" s="32"/>
    </row>
    <row r="6" spans="1:16" x14ac:dyDescent="0.3">
      <c r="B6" s="1"/>
      <c r="C6" s="1"/>
      <c r="D6" s="32" t="s">
        <v>3</v>
      </c>
      <c r="E6" s="32"/>
      <c r="F6" s="32" t="s">
        <v>4</v>
      </c>
      <c r="G6" s="32"/>
      <c r="H6" s="32" t="s">
        <v>17</v>
      </c>
      <c r="I6" s="32"/>
      <c r="J6" s="32" t="s">
        <v>18</v>
      </c>
      <c r="K6" s="32"/>
      <c r="L6" s="32" t="s">
        <v>11</v>
      </c>
      <c r="M6" s="32"/>
      <c r="N6" s="32" t="s">
        <v>8</v>
      </c>
    </row>
    <row r="7" spans="1:16" x14ac:dyDescent="0.3">
      <c r="B7" s="2" t="s">
        <v>15</v>
      </c>
      <c r="C7" s="2"/>
      <c r="D7" s="33">
        <v>45657</v>
      </c>
      <c r="E7" s="33"/>
      <c r="F7" s="33">
        <v>45291</v>
      </c>
      <c r="G7" s="32"/>
      <c r="H7" s="33">
        <v>45657</v>
      </c>
      <c r="I7" s="33"/>
      <c r="J7" s="33">
        <v>45291</v>
      </c>
      <c r="K7" s="32"/>
      <c r="L7" s="32" t="s">
        <v>9</v>
      </c>
      <c r="M7" s="32"/>
      <c r="N7" s="32" t="s">
        <v>7</v>
      </c>
    </row>
    <row r="8" spans="1:16" x14ac:dyDescent="0.3">
      <c r="A8" s="3"/>
      <c r="B8" s="4" t="s">
        <v>64</v>
      </c>
      <c r="C8" s="4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1:16" x14ac:dyDescent="0.3">
      <c r="A9" s="3"/>
      <c r="B9" s="3"/>
      <c r="C9" s="6" t="s">
        <v>65</v>
      </c>
      <c r="D9" s="7">
        <v>72480</v>
      </c>
      <c r="E9" s="7"/>
      <c r="F9" s="7">
        <v>78509</v>
      </c>
      <c r="G9" s="5"/>
      <c r="H9" s="14">
        <f>D9/$D$18</f>
        <v>0.74193878595557372</v>
      </c>
      <c r="I9" s="14"/>
      <c r="J9" s="14">
        <f>F9/$F$18</f>
        <v>0.8112696723259587</v>
      </c>
      <c r="K9" s="15"/>
      <c r="L9" s="19">
        <f>D9/F9</f>
        <v>0.92320625660752276</v>
      </c>
      <c r="M9" s="15"/>
      <c r="N9" s="19">
        <f>H9/J9</f>
        <v>0.91454027096611512</v>
      </c>
      <c r="P9" s="24"/>
    </row>
    <row r="10" spans="1:16" x14ac:dyDescent="0.3">
      <c r="A10" s="3"/>
      <c r="B10" s="3"/>
      <c r="C10" s="6" t="s">
        <v>66</v>
      </c>
      <c r="D10" s="7">
        <v>2763</v>
      </c>
      <c r="E10" s="7"/>
      <c r="F10" s="7">
        <v>1790</v>
      </c>
      <c r="G10" s="5"/>
      <c r="H10" s="14">
        <f t="shared" ref="H10:H18" si="0">D10/$D$18</f>
        <v>2.8283345275872659E-2</v>
      </c>
      <c r="I10" s="14"/>
      <c r="J10" s="14">
        <f t="shared" ref="J10:J18" si="1">F10/$F$18</f>
        <v>1.8496894795035804E-2</v>
      </c>
      <c r="K10" s="15"/>
      <c r="L10" s="19">
        <f t="shared" ref="L10:L18" si="2">D10/F10</f>
        <v>1.5435754189944133</v>
      </c>
      <c r="M10" s="15"/>
      <c r="N10" s="19">
        <f t="shared" ref="N10:N18" si="3">H10/J10</f>
        <v>1.5290861298223604</v>
      </c>
    </row>
    <row r="11" spans="1:16" x14ac:dyDescent="0.3">
      <c r="A11" s="3"/>
      <c r="B11" s="3"/>
      <c r="C11" s="6" t="s">
        <v>67</v>
      </c>
      <c r="D11" s="7">
        <v>1827</v>
      </c>
      <c r="E11" s="7"/>
      <c r="F11" s="7">
        <v>2120</v>
      </c>
      <c r="G11" s="5"/>
      <c r="H11" s="14">
        <f t="shared" si="0"/>
        <v>1.870201658306889E-2</v>
      </c>
      <c r="I11" s="14"/>
      <c r="J11" s="14">
        <f t="shared" si="1"/>
        <v>2.1906936852221177E-2</v>
      </c>
      <c r="K11" s="15"/>
      <c r="L11" s="19">
        <f t="shared" si="2"/>
        <v>0.86179245283018868</v>
      </c>
      <c r="M11" s="15"/>
      <c r="N11" s="19">
        <f t="shared" si="3"/>
        <v>0.85370294848741779</v>
      </c>
      <c r="P11" s="24"/>
    </row>
    <row r="12" spans="1:16" ht="3" customHeight="1" thickBot="1" x14ac:dyDescent="0.35">
      <c r="A12" s="3"/>
      <c r="B12" s="3"/>
      <c r="C12" s="6"/>
      <c r="D12" s="8"/>
      <c r="E12" s="7"/>
      <c r="F12" s="7"/>
      <c r="G12" s="5"/>
      <c r="H12" s="14"/>
      <c r="I12" s="14"/>
      <c r="J12" s="14"/>
      <c r="K12" s="15"/>
      <c r="L12" s="19"/>
      <c r="M12" s="15"/>
      <c r="N12" s="19"/>
    </row>
    <row r="13" spans="1:16" x14ac:dyDescent="0.3">
      <c r="A13" s="3"/>
      <c r="B13" s="4" t="s">
        <v>68</v>
      </c>
      <c r="C13" s="4"/>
      <c r="D13" s="7">
        <v>77070</v>
      </c>
      <c r="E13" s="7"/>
      <c r="F13" s="9">
        <v>82419</v>
      </c>
      <c r="G13" s="5"/>
      <c r="H13" s="16">
        <f t="shared" si="0"/>
        <v>0.78892414781451525</v>
      </c>
      <c r="I13" s="14"/>
      <c r="J13" s="16">
        <f t="shared" si="1"/>
        <v>0.85167350397321562</v>
      </c>
      <c r="K13" s="15"/>
      <c r="L13" s="20">
        <f t="shared" si="2"/>
        <v>0.93509991628143996</v>
      </c>
      <c r="M13" s="15"/>
      <c r="N13" s="20">
        <f t="shared" si="3"/>
        <v>0.92632228680830986</v>
      </c>
    </row>
    <row r="14" spans="1:16" ht="3" customHeight="1" x14ac:dyDescent="0.3">
      <c r="A14" s="3"/>
      <c r="B14" s="4"/>
      <c r="C14" s="4"/>
      <c r="D14" s="7"/>
      <c r="E14" s="7"/>
      <c r="F14" s="7"/>
      <c r="G14" s="5"/>
      <c r="H14" s="14"/>
      <c r="I14" s="14"/>
      <c r="J14" s="14"/>
      <c r="K14" s="15"/>
      <c r="L14" s="19"/>
      <c r="M14" s="15"/>
      <c r="N14" s="19"/>
    </row>
    <row r="15" spans="1:16" x14ac:dyDescent="0.3">
      <c r="A15" s="3"/>
      <c r="B15" s="3"/>
      <c r="C15" s="6" t="s">
        <v>69</v>
      </c>
      <c r="D15" s="7">
        <v>10086</v>
      </c>
      <c r="E15" s="7"/>
      <c r="F15" s="7">
        <v>6035</v>
      </c>
      <c r="G15" s="5"/>
      <c r="H15" s="14">
        <f t="shared" si="0"/>
        <v>0.10324495854232778</v>
      </c>
      <c r="I15" s="14"/>
      <c r="J15" s="14">
        <f t="shared" si="1"/>
        <v>6.2362435803374909E-2</v>
      </c>
      <c r="K15" s="15"/>
      <c r="L15" s="19">
        <f t="shared" si="2"/>
        <v>1.6712510356255179</v>
      </c>
      <c r="M15" s="15"/>
      <c r="N15" s="19">
        <f t="shared" si="3"/>
        <v>1.655563276390503</v>
      </c>
    </row>
    <row r="16" spans="1:16" ht="15" thickBot="1" x14ac:dyDescent="0.35">
      <c r="A16" s="3"/>
      <c r="B16" s="3"/>
      <c r="C16" s="6" t="s">
        <v>70</v>
      </c>
      <c r="D16" s="7">
        <v>10534</v>
      </c>
      <c r="E16" s="7"/>
      <c r="F16" s="8">
        <v>8319</v>
      </c>
      <c r="G16" s="5"/>
      <c r="H16" s="17">
        <f t="shared" si="0"/>
        <v>0.10783089364315693</v>
      </c>
      <c r="I16" s="14"/>
      <c r="J16" s="17">
        <f t="shared" si="1"/>
        <v>8.5964060223409425E-2</v>
      </c>
      <c r="K16" s="15"/>
      <c r="L16" s="21">
        <f t="shared" si="2"/>
        <v>1.2662579636975597</v>
      </c>
      <c r="M16" s="15"/>
      <c r="N16" s="21">
        <f t="shared" si="3"/>
        <v>1.2543718079732209</v>
      </c>
    </row>
    <row r="17" spans="1:16" ht="6" customHeight="1" x14ac:dyDescent="0.3">
      <c r="A17" s="3"/>
      <c r="B17" s="3"/>
      <c r="C17" s="6"/>
      <c r="D17" s="9"/>
      <c r="E17" s="7"/>
      <c r="F17" s="7"/>
      <c r="G17" s="5"/>
      <c r="H17" s="14"/>
      <c r="I17" s="14"/>
      <c r="J17" s="14"/>
      <c r="K17" s="15"/>
      <c r="L17" s="19"/>
      <c r="M17" s="15"/>
      <c r="N17" s="19"/>
    </row>
    <row r="18" spans="1:16" x14ac:dyDescent="0.3">
      <c r="A18" s="3"/>
      <c r="B18" s="4" t="s">
        <v>71</v>
      </c>
      <c r="C18" s="4"/>
      <c r="D18" s="7">
        <v>97690</v>
      </c>
      <c r="E18" s="7"/>
      <c r="F18" s="7">
        <v>96773</v>
      </c>
      <c r="G18" s="5"/>
      <c r="H18" s="14">
        <f t="shared" si="0"/>
        <v>1</v>
      </c>
      <c r="I18" s="14"/>
      <c r="J18" s="14">
        <f t="shared" si="1"/>
        <v>1</v>
      </c>
      <c r="K18" s="15"/>
      <c r="L18" s="19">
        <f t="shared" si="2"/>
        <v>1.0094757835346635</v>
      </c>
      <c r="M18" s="15"/>
      <c r="N18" s="19">
        <f t="shared" si="3"/>
        <v>1</v>
      </c>
    </row>
    <row r="19" spans="1:16" ht="3" customHeight="1" thickBot="1" x14ac:dyDescent="0.35">
      <c r="A19" s="3"/>
      <c r="B19" s="6"/>
      <c r="C19" s="6"/>
      <c r="D19" s="8"/>
      <c r="E19" s="7"/>
      <c r="F19" s="8"/>
      <c r="G19" s="5"/>
      <c r="H19" s="17"/>
      <c r="I19" s="14"/>
      <c r="J19" s="17"/>
      <c r="K19" s="15"/>
      <c r="L19" s="21"/>
      <c r="M19" s="15"/>
      <c r="N19" s="21"/>
    </row>
    <row r="20" spans="1:16" x14ac:dyDescent="0.3">
      <c r="A20" s="3"/>
      <c r="B20" s="4" t="s">
        <v>72</v>
      </c>
      <c r="C20" s="4"/>
      <c r="D20" s="7"/>
      <c r="E20" s="7"/>
      <c r="F20" s="7"/>
      <c r="G20" s="5"/>
      <c r="H20" s="14"/>
      <c r="I20" s="14"/>
      <c r="J20" s="14"/>
      <c r="K20" s="15"/>
      <c r="L20" s="19"/>
      <c r="M20" s="15"/>
      <c r="N20" s="19"/>
    </row>
    <row r="21" spans="1:16" x14ac:dyDescent="0.3">
      <c r="A21" s="3"/>
      <c r="B21" s="3"/>
      <c r="C21" s="6" t="s">
        <v>65</v>
      </c>
      <c r="D21" s="7">
        <v>61870</v>
      </c>
      <c r="E21" s="7"/>
      <c r="F21" s="7">
        <v>65121</v>
      </c>
      <c r="G21" s="5"/>
      <c r="H21" s="14">
        <f t="shared" ref="H21:H26" si="4">D21/$D$18</f>
        <v>0.63332992117924047</v>
      </c>
      <c r="I21" s="14"/>
      <c r="J21" s="14">
        <f t="shared" ref="J21:J26" si="5">F21/$F$18</f>
        <v>0.67292529941202606</v>
      </c>
      <c r="K21" s="15"/>
      <c r="L21" s="19">
        <f t="shared" ref="L21:L26" si="6">D21/F21</f>
        <v>0.95007754794920229</v>
      </c>
      <c r="M21" s="15"/>
      <c r="N21" s="19">
        <f t="shared" ref="N21:N26" si="7">H21/J21</f>
        <v>0.94115932590529383</v>
      </c>
    </row>
    <row r="22" spans="1:16" x14ac:dyDescent="0.3">
      <c r="A22" s="3"/>
      <c r="B22" s="3"/>
      <c r="C22" s="6" t="s">
        <v>67</v>
      </c>
      <c r="D22" s="7">
        <v>1003</v>
      </c>
      <c r="E22" s="7"/>
      <c r="F22" s="7">
        <v>1268</v>
      </c>
      <c r="G22" s="5"/>
      <c r="H22" s="14">
        <f t="shared" si="4"/>
        <v>1.0267171665472414E-2</v>
      </c>
      <c r="I22" s="14"/>
      <c r="J22" s="14">
        <f t="shared" si="5"/>
        <v>1.3102828268215308E-2</v>
      </c>
      <c r="K22" s="15"/>
      <c r="L22" s="19">
        <f t="shared" si="6"/>
        <v>0.79100946372239744</v>
      </c>
      <c r="M22" s="15"/>
      <c r="N22" s="19">
        <f t="shared" si="7"/>
        <v>0.7835843876835662</v>
      </c>
    </row>
    <row r="23" spans="1:16" x14ac:dyDescent="0.3">
      <c r="A23" s="3"/>
      <c r="B23" s="3"/>
      <c r="C23" s="6" t="s">
        <v>73</v>
      </c>
      <c r="D23" s="7">
        <v>62873</v>
      </c>
      <c r="E23" s="7"/>
      <c r="F23" s="7">
        <v>66389</v>
      </c>
      <c r="G23" s="5"/>
      <c r="H23" s="14">
        <f t="shared" si="4"/>
        <v>0.64359709284471289</v>
      </c>
      <c r="I23" s="14"/>
      <c r="J23" s="14">
        <f t="shared" si="5"/>
        <v>0.68602812768024135</v>
      </c>
      <c r="K23" s="15"/>
      <c r="L23" s="19">
        <f t="shared" si="6"/>
        <v>0.94703941918088841</v>
      </c>
      <c r="M23" s="15"/>
      <c r="N23" s="19">
        <f t="shared" si="7"/>
        <v>0.93814971555320015</v>
      </c>
    </row>
    <row r="24" spans="1:16" x14ac:dyDescent="0.3">
      <c r="A24" s="3"/>
      <c r="B24" s="3"/>
      <c r="C24" s="6" t="s">
        <v>69</v>
      </c>
      <c r="D24" s="7">
        <v>7446</v>
      </c>
      <c r="E24" s="7"/>
      <c r="F24" s="7">
        <v>4894</v>
      </c>
      <c r="G24" s="5"/>
      <c r="H24" s="14">
        <f t="shared" si="4"/>
        <v>7.622069812672741E-2</v>
      </c>
      <c r="I24" s="14"/>
      <c r="J24" s="14">
        <f t="shared" si="5"/>
        <v>5.0571957054137001E-2</v>
      </c>
      <c r="K24" s="15"/>
      <c r="L24" s="19">
        <f t="shared" si="6"/>
        <v>1.5214548426644872</v>
      </c>
      <c r="M24" s="15"/>
      <c r="N24" s="19">
        <f t="shared" si="7"/>
        <v>1.5071731957126668</v>
      </c>
    </row>
    <row r="25" spans="1:16" x14ac:dyDescent="0.3">
      <c r="A25" s="3"/>
      <c r="B25" s="3"/>
      <c r="C25" s="6" t="s">
        <v>70</v>
      </c>
      <c r="D25" s="7">
        <v>9921</v>
      </c>
      <c r="E25" s="7"/>
      <c r="F25" s="7">
        <v>7830</v>
      </c>
      <c r="G25" s="5"/>
      <c r="H25" s="14">
        <f t="shared" si="4"/>
        <v>0.10155594226635274</v>
      </c>
      <c r="I25" s="14"/>
      <c r="J25" s="14">
        <f t="shared" si="5"/>
        <v>8.0910997902307463E-2</v>
      </c>
      <c r="K25" s="15"/>
      <c r="L25" s="19">
        <f t="shared" si="6"/>
        <v>1.2670498084291189</v>
      </c>
      <c r="M25" s="15"/>
      <c r="N25" s="19">
        <f t="shared" si="7"/>
        <v>1.2551562197882189</v>
      </c>
    </row>
    <row r="26" spans="1:16" x14ac:dyDescent="0.3">
      <c r="A26" s="3"/>
      <c r="B26" s="4" t="s">
        <v>74</v>
      </c>
      <c r="C26" s="4"/>
      <c r="D26" s="7">
        <v>80240</v>
      </c>
      <c r="E26" s="7"/>
      <c r="F26" s="7">
        <v>79113</v>
      </c>
      <c r="G26" s="5"/>
      <c r="H26" s="14">
        <f t="shared" si="4"/>
        <v>0.82137373323779306</v>
      </c>
      <c r="I26" s="14"/>
      <c r="J26" s="14">
        <f t="shared" si="5"/>
        <v>0.81751108263668582</v>
      </c>
      <c r="K26" s="15"/>
      <c r="L26" s="19">
        <f t="shared" si="6"/>
        <v>1.0142454463868138</v>
      </c>
      <c r="M26" s="15"/>
      <c r="N26" s="19">
        <f t="shared" si="7"/>
        <v>1.0047248908096136</v>
      </c>
      <c r="P26" s="27"/>
    </row>
    <row r="27" spans="1:16" ht="3" customHeight="1" thickBot="1" x14ac:dyDescent="0.35">
      <c r="A27" s="3"/>
      <c r="B27" s="6"/>
      <c r="C27" s="6"/>
      <c r="D27" s="8"/>
      <c r="E27" s="7"/>
      <c r="F27" s="8"/>
      <c r="G27" s="5"/>
      <c r="H27" s="17"/>
      <c r="I27" s="14"/>
      <c r="J27" s="17"/>
      <c r="K27" s="15"/>
      <c r="L27" s="21"/>
      <c r="M27" s="15"/>
      <c r="N27" s="21"/>
    </row>
    <row r="28" spans="1:16" x14ac:dyDescent="0.3">
      <c r="A28" s="3"/>
      <c r="B28" s="4" t="s">
        <v>75</v>
      </c>
      <c r="C28" s="4"/>
      <c r="D28" s="9">
        <v>17450</v>
      </c>
      <c r="E28" s="7"/>
      <c r="F28" s="7">
        <v>17660</v>
      </c>
      <c r="G28" s="5"/>
      <c r="H28" s="14">
        <f>D28/$D$18</f>
        <v>0.17862626676220697</v>
      </c>
      <c r="I28" s="14"/>
      <c r="J28" s="14">
        <f>F28/$F$18</f>
        <v>0.18248891736331416</v>
      </c>
      <c r="K28" s="15"/>
      <c r="L28" s="19">
        <f>D28/F28</f>
        <v>0.98810872027180063</v>
      </c>
      <c r="M28" s="15"/>
      <c r="N28" s="19">
        <f>H28/J28</f>
        <v>0.97883350585385354</v>
      </c>
      <c r="P28" s="27"/>
    </row>
    <row r="29" spans="1:16" x14ac:dyDescent="0.3">
      <c r="A29" s="3"/>
      <c r="B29" s="4" t="s">
        <v>76</v>
      </c>
      <c r="C29" s="4"/>
      <c r="D29" s="7"/>
      <c r="E29" s="7"/>
      <c r="F29" s="7"/>
      <c r="G29" s="5"/>
      <c r="H29" s="14"/>
      <c r="I29" s="14"/>
      <c r="J29" s="14"/>
      <c r="K29" s="15"/>
      <c r="L29" s="19"/>
      <c r="M29" s="15"/>
      <c r="N29" s="19"/>
    </row>
    <row r="30" spans="1:16" x14ac:dyDescent="0.3">
      <c r="A30" s="3"/>
      <c r="B30" s="3"/>
      <c r="C30" s="6" t="s">
        <v>77</v>
      </c>
      <c r="D30" s="7">
        <v>4540</v>
      </c>
      <c r="E30" s="7"/>
      <c r="F30" s="7">
        <v>3969</v>
      </c>
      <c r="G30" s="5"/>
      <c r="H30" s="14">
        <f t="shared" ref="H30:H33" si="8">D30/$D$18</f>
        <v>4.6473538745009722E-2</v>
      </c>
      <c r="I30" s="14"/>
      <c r="J30" s="14">
        <f t="shared" ref="J30:J33" si="9">F30/$F$18</f>
        <v>4.1013505833238609E-2</v>
      </c>
      <c r="K30" s="15"/>
      <c r="L30" s="19">
        <f t="shared" ref="L30:L46" si="10">D30/F30</f>
        <v>1.1438649533887628</v>
      </c>
      <c r="M30" s="15"/>
      <c r="N30" s="19">
        <f t="shared" ref="N30:N31" si="11">H30/J30</f>
        <v>1.1331276807686637</v>
      </c>
      <c r="P30" s="27"/>
    </row>
    <row r="31" spans="1:16" x14ac:dyDescent="0.3">
      <c r="A31" s="3"/>
      <c r="B31" s="3"/>
      <c r="C31" s="6" t="s">
        <v>78</v>
      </c>
      <c r="D31" s="7">
        <v>5150</v>
      </c>
      <c r="E31" s="7"/>
      <c r="F31" s="7">
        <v>4800</v>
      </c>
      <c r="G31" s="5"/>
      <c r="H31" s="14">
        <f t="shared" si="8"/>
        <v>5.2717780734977994E-2</v>
      </c>
      <c r="I31" s="14"/>
      <c r="J31" s="14">
        <f t="shared" si="9"/>
        <v>4.9600611740878139E-2</v>
      </c>
      <c r="K31" s="15"/>
      <c r="L31" s="19">
        <f t="shared" si="10"/>
        <v>1.0729166666666667</v>
      </c>
      <c r="M31" s="15"/>
      <c r="N31" s="19">
        <f t="shared" si="11"/>
        <v>1.0628453739720887</v>
      </c>
    </row>
    <row r="32" spans="1:16" ht="15" thickBot="1" x14ac:dyDescent="0.35">
      <c r="A32" s="3"/>
      <c r="B32" s="3"/>
      <c r="C32" s="6" t="s">
        <v>79</v>
      </c>
      <c r="D32" s="7">
        <v>684</v>
      </c>
      <c r="E32" s="7"/>
      <c r="F32" s="7">
        <v>0</v>
      </c>
      <c r="G32" s="5"/>
      <c r="H32" s="14">
        <f t="shared" si="8"/>
        <v>7.0017401985873681E-3</v>
      </c>
      <c r="I32" s="14"/>
      <c r="J32" s="14">
        <f t="shared" si="9"/>
        <v>0</v>
      </c>
      <c r="K32" s="15"/>
      <c r="L32" s="19"/>
      <c r="M32" s="15"/>
      <c r="N32" s="19"/>
    </row>
    <row r="33" spans="1:16" x14ac:dyDescent="0.3">
      <c r="A33" s="3"/>
      <c r="B33" s="3"/>
      <c r="C33" s="6" t="s">
        <v>80</v>
      </c>
      <c r="D33" s="9">
        <v>10374</v>
      </c>
      <c r="E33" s="7"/>
      <c r="F33" s="9">
        <v>8769</v>
      </c>
      <c r="G33" s="5"/>
      <c r="H33" s="16">
        <f t="shared" si="8"/>
        <v>0.10619305967857509</v>
      </c>
      <c r="I33" s="14"/>
      <c r="J33" s="16">
        <f t="shared" si="9"/>
        <v>9.0614117574116748E-2</v>
      </c>
      <c r="K33" s="15"/>
      <c r="L33" s="20">
        <f t="shared" si="10"/>
        <v>1.183031132398221</v>
      </c>
      <c r="M33" s="15"/>
      <c r="N33" s="20">
        <f>H33/J33</f>
        <v>1.1719262132825576</v>
      </c>
    </row>
    <row r="34" spans="1:16" ht="3" customHeight="1" thickBot="1" x14ac:dyDescent="0.35">
      <c r="A34" s="3"/>
      <c r="B34" s="6"/>
      <c r="C34" s="6"/>
      <c r="D34" s="8"/>
      <c r="E34" s="7"/>
      <c r="F34" s="8"/>
      <c r="G34" s="5"/>
      <c r="H34" s="17"/>
      <c r="I34" s="14"/>
      <c r="J34" s="17"/>
      <c r="K34" s="15"/>
      <c r="L34" s="21"/>
      <c r="M34" s="15"/>
      <c r="N34" s="21"/>
    </row>
    <row r="35" spans="1:16" x14ac:dyDescent="0.3">
      <c r="A35" s="3"/>
      <c r="B35" s="4" t="s">
        <v>81</v>
      </c>
      <c r="C35" s="4"/>
      <c r="D35" s="9">
        <v>7076</v>
      </c>
      <c r="E35" s="7"/>
      <c r="F35" s="9">
        <v>8891</v>
      </c>
      <c r="G35" s="5"/>
      <c r="H35" s="16">
        <f t="shared" ref="H35:H38" si="12">D35/$D$18</f>
        <v>7.2433207083631893E-2</v>
      </c>
      <c r="I35" s="14"/>
      <c r="J35" s="16">
        <f t="shared" ref="J35:J38" si="13">F35/$F$18</f>
        <v>9.1874799789197395E-2</v>
      </c>
      <c r="K35" s="15"/>
      <c r="L35" s="20">
        <f t="shared" si="10"/>
        <v>0.79586098301653352</v>
      </c>
      <c r="M35" s="15"/>
      <c r="N35" s="20">
        <f t="shared" ref="N35:N38" si="14">H35/J35</f>
        <v>0.78839036656217631</v>
      </c>
    </row>
    <row r="36" spans="1:16" x14ac:dyDescent="0.3">
      <c r="A36" s="3"/>
      <c r="B36" s="3"/>
      <c r="C36" s="6" t="s">
        <v>82</v>
      </c>
      <c r="D36" s="7">
        <v>1569</v>
      </c>
      <c r="E36" s="7"/>
      <c r="F36" s="7">
        <v>1066</v>
      </c>
      <c r="G36" s="5"/>
      <c r="H36" s="14">
        <f t="shared" si="12"/>
        <v>1.6061009315180674E-2</v>
      </c>
      <c r="I36" s="14"/>
      <c r="J36" s="14">
        <f t="shared" si="13"/>
        <v>1.1015469190786687E-2</v>
      </c>
      <c r="K36" s="15"/>
      <c r="L36" s="19">
        <f t="shared" si="10"/>
        <v>1.4718574108818012</v>
      </c>
      <c r="M36" s="15"/>
      <c r="N36" s="19">
        <f t="shared" si="14"/>
        <v>1.4580413268836578</v>
      </c>
    </row>
    <row r="37" spans="1:16" x14ac:dyDescent="0.3">
      <c r="A37" s="3"/>
      <c r="B37" s="3"/>
      <c r="C37" s="6" t="s">
        <v>83</v>
      </c>
      <c r="D37" s="7">
        <v>-350</v>
      </c>
      <c r="E37" s="7"/>
      <c r="F37" s="7">
        <v>-156</v>
      </c>
      <c r="G37" s="5"/>
      <c r="H37" s="14">
        <f t="shared" si="12"/>
        <v>-3.582761797522776E-3</v>
      </c>
      <c r="I37" s="14"/>
      <c r="J37" s="14">
        <f t="shared" si="13"/>
        <v>-1.6120198815785395E-3</v>
      </c>
      <c r="K37" s="15"/>
      <c r="L37" s="19">
        <f t="shared" si="10"/>
        <v>2.2435897435897436</v>
      </c>
      <c r="M37" s="15"/>
      <c r="N37" s="19">
        <f t="shared" si="14"/>
        <v>2.2225295348184075</v>
      </c>
    </row>
    <row r="38" spans="1:16" x14ac:dyDescent="0.3">
      <c r="A38" s="3"/>
      <c r="B38" s="3"/>
      <c r="C38" s="6" t="s">
        <v>84</v>
      </c>
      <c r="D38" s="7">
        <v>695</v>
      </c>
      <c r="E38" s="7"/>
      <c r="F38" s="7">
        <v>172</v>
      </c>
      <c r="G38" s="5"/>
      <c r="H38" s="14">
        <f t="shared" si="12"/>
        <v>7.1143412836523695E-3</v>
      </c>
      <c r="I38" s="14"/>
      <c r="J38" s="14">
        <f t="shared" si="13"/>
        <v>1.7773552540481332E-3</v>
      </c>
      <c r="K38" s="15"/>
      <c r="L38" s="19">
        <f t="shared" si="10"/>
        <v>4.0406976744186043</v>
      </c>
      <c r="M38" s="15"/>
      <c r="N38" s="19">
        <f t="shared" si="14"/>
        <v>4.0027683083888999</v>
      </c>
    </row>
    <row r="39" spans="1:16" ht="3" customHeight="1" thickBot="1" x14ac:dyDescent="0.35">
      <c r="A39" s="3"/>
      <c r="B39" s="6"/>
      <c r="C39" s="6"/>
      <c r="D39" s="8"/>
      <c r="E39" s="7"/>
      <c r="F39" s="8"/>
      <c r="G39" s="5"/>
      <c r="H39" s="17"/>
      <c r="I39" s="14"/>
      <c r="J39" s="17"/>
      <c r="K39" s="15"/>
      <c r="L39" s="21"/>
      <c r="M39" s="15"/>
      <c r="N39" s="21"/>
    </row>
    <row r="40" spans="1:16" x14ac:dyDescent="0.3">
      <c r="A40" s="3"/>
      <c r="B40" s="4" t="s">
        <v>85</v>
      </c>
      <c r="C40" s="4"/>
      <c r="D40" s="7">
        <v>8990</v>
      </c>
      <c r="E40" s="7"/>
      <c r="F40" s="7">
        <v>9973</v>
      </c>
      <c r="G40" s="5"/>
      <c r="H40" s="14">
        <f t="shared" ref="H40:H41" si="15">D40/$D$18</f>
        <v>9.2025795884942169E-2</v>
      </c>
      <c r="I40" s="14"/>
      <c r="J40" s="14">
        <f t="shared" ref="J40:J41" si="16">F40/$F$18</f>
        <v>0.10305560435245369</v>
      </c>
      <c r="K40" s="15"/>
      <c r="L40" s="19">
        <f t="shared" si="10"/>
        <v>0.90143387145292286</v>
      </c>
      <c r="M40" s="15"/>
      <c r="N40" s="19">
        <f t="shared" ref="N40:N41" si="17">H40/J40</f>
        <v>0.89297225961832027</v>
      </c>
    </row>
    <row r="41" spans="1:16" x14ac:dyDescent="0.3">
      <c r="A41" s="3"/>
      <c r="B41" s="3"/>
      <c r="C41" s="6" t="s">
        <v>86</v>
      </c>
      <c r="D41" s="7">
        <v>1837</v>
      </c>
      <c r="E41" s="7"/>
      <c r="F41" s="7">
        <v>-5001</v>
      </c>
      <c r="G41" s="5"/>
      <c r="H41" s="14">
        <f t="shared" si="15"/>
        <v>1.8804381205855255E-2</v>
      </c>
      <c r="I41" s="14"/>
      <c r="J41" s="14">
        <f t="shared" si="16"/>
        <v>-5.1677637357527409E-2</v>
      </c>
      <c r="K41" s="15"/>
      <c r="L41" s="19">
        <f>(D41-F41)/ABS(F41)</f>
        <v>1.3673265346930614</v>
      </c>
      <c r="M41" s="15"/>
      <c r="N41" s="19">
        <f t="shared" si="17"/>
        <v>-0.36387850078668876</v>
      </c>
      <c r="P41" s="28"/>
    </row>
    <row r="42" spans="1:16" ht="6" customHeight="1" thickBot="1" x14ac:dyDescent="0.35">
      <c r="A42" s="3"/>
      <c r="B42" s="6"/>
      <c r="C42" s="6"/>
      <c r="D42" s="7"/>
      <c r="E42" s="7"/>
      <c r="F42" s="7"/>
      <c r="G42" s="5"/>
      <c r="H42" s="14"/>
      <c r="I42" s="14"/>
      <c r="J42" s="14"/>
      <c r="K42" s="15"/>
      <c r="L42" s="19"/>
      <c r="M42" s="15"/>
      <c r="N42" s="19"/>
    </row>
    <row r="43" spans="1:16" x14ac:dyDescent="0.3">
      <c r="A43" s="3"/>
      <c r="B43" s="4" t="s">
        <v>87</v>
      </c>
      <c r="C43" s="4"/>
      <c r="D43" s="9">
        <v>7153</v>
      </c>
      <c r="E43" s="7"/>
      <c r="F43" s="9">
        <v>14974</v>
      </c>
      <c r="G43" s="5"/>
      <c r="H43" s="16">
        <f>D43/$D$18</f>
        <v>7.322141467908691E-2</v>
      </c>
      <c r="I43" s="14"/>
      <c r="J43" s="16">
        <f t="shared" ref="J43:J44" si="18">F43/$F$18</f>
        <v>0.1547332417099811</v>
      </c>
      <c r="K43" s="15"/>
      <c r="L43" s="20">
        <f t="shared" si="10"/>
        <v>0.47769467076265526</v>
      </c>
      <c r="M43" s="15"/>
      <c r="N43" s="20">
        <f>H43/J43</f>
        <v>0.473210629273359</v>
      </c>
    </row>
    <row r="44" spans="1:16" ht="29.4" thickBot="1" x14ac:dyDescent="0.35">
      <c r="A44" s="3"/>
      <c r="B44" s="3"/>
      <c r="C44" s="10" t="s">
        <v>88</v>
      </c>
      <c r="D44" s="8">
        <v>62</v>
      </c>
      <c r="E44" s="7"/>
      <c r="F44" s="8">
        <v>-23</v>
      </c>
      <c r="G44" s="5"/>
      <c r="H44" s="17">
        <f t="shared" ref="H44" si="19">D44/$D$18</f>
        <v>6.3466066127546321E-4</v>
      </c>
      <c r="I44" s="14"/>
      <c r="J44" s="17">
        <f t="shared" si="18"/>
        <v>-2.3766959792504108E-4</v>
      </c>
      <c r="K44" s="15"/>
      <c r="L44" s="21">
        <f>(D44-F44)/ABS(F44)</f>
        <v>3.6956521739130435</v>
      </c>
      <c r="M44" s="15"/>
      <c r="N44" s="21">
        <f>H44/J44</f>
        <v>-2.6703485292874087</v>
      </c>
    </row>
    <row r="45" spans="1:16" ht="6" customHeight="1" thickBot="1" x14ac:dyDescent="0.35">
      <c r="A45" s="3"/>
      <c r="B45" s="6"/>
      <c r="C45" s="6"/>
      <c r="D45" s="11"/>
      <c r="E45" s="7"/>
      <c r="F45" s="11"/>
      <c r="G45" s="5"/>
      <c r="H45" s="18"/>
      <c r="I45" s="14"/>
      <c r="J45" s="18"/>
      <c r="K45" s="15"/>
      <c r="L45" s="22"/>
      <c r="M45" s="15"/>
      <c r="N45" s="22"/>
    </row>
    <row r="46" spans="1:16" x14ac:dyDescent="0.3">
      <c r="A46" s="3"/>
      <c r="B46" s="12" t="s">
        <v>89</v>
      </c>
      <c r="C46" s="12"/>
      <c r="D46" s="7">
        <v>7091</v>
      </c>
      <c r="E46" s="7"/>
      <c r="F46" s="7">
        <v>14997</v>
      </c>
      <c r="G46" s="5"/>
      <c r="H46" s="14">
        <f>D46/$D$18</f>
        <v>7.258675401781145E-2</v>
      </c>
      <c r="I46" s="14"/>
      <c r="J46" s="14">
        <f>F46/$F$18</f>
        <v>0.15497091130790613</v>
      </c>
      <c r="K46" s="15"/>
      <c r="L46" s="19">
        <f t="shared" si="10"/>
        <v>0.47282789891311594</v>
      </c>
      <c r="M46" s="15"/>
      <c r="N46" s="19">
        <f>H46/J46</f>
        <v>0.46838954101258035</v>
      </c>
    </row>
    <row r="47" spans="1:16" x14ac:dyDescent="0.3">
      <c r="A47" s="3"/>
      <c r="B47" s="3"/>
      <c r="C47" s="3"/>
      <c r="D47" s="3"/>
      <c r="E47" s="3"/>
      <c r="F47" s="3"/>
      <c r="G47" s="3"/>
      <c r="H47" s="13"/>
      <c r="I47" s="3"/>
      <c r="J47" s="3"/>
      <c r="K47" s="3"/>
      <c r="L47" s="3"/>
      <c r="M47" s="3"/>
      <c r="N47" s="3"/>
    </row>
    <row r="49" spans="4:8" x14ac:dyDescent="0.3">
      <c r="D49" s="26"/>
      <c r="F49" s="26"/>
    </row>
    <row r="50" spans="4:8" x14ac:dyDescent="0.3">
      <c r="D50" s="24"/>
      <c r="F50" s="24"/>
      <c r="H50" s="27"/>
    </row>
    <row r="51" spans="4:8" x14ac:dyDescent="0.3">
      <c r="D51" s="29"/>
      <c r="E51" s="29"/>
      <c r="F51" s="29"/>
    </row>
    <row r="52" spans="4:8" x14ac:dyDescent="0.3">
      <c r="D52" s="31"/>
      <c r="F52" s="31"/>
      <c r="H52" s="27"/>
    </row>
    <row r="53" spans="4:8" x14ac:dyDescent="0.3">
      <c r="D53" s="31"/>
      <c r="F53" s="31"/>
      <c r="H53" s="27"/>
    </row>
  </sheetData>
  <mergeCells count="2">
    <mergeCell ref="D5:F5"/>
    <mergeCell ref="H5:J5"/>
  </mergeCells>
  <pageMargins left="0.7" right="0.7" top="0.75" bottom="0.75" header="0.3" footer="0.3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Balance Sheet Analysis</vt:lpstr>
      <vt:lpstr>Income Statement Analysis</vt:lpstr>
      <vt:lpstr>'Income Statement Analysis'!Print_Area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Schieuer</dc:creator>
  <cp:lastModifiedBy>2120343 Joel Jomon</cp:lastModifiedBy>
  <cp:lastPrinted>2025-03-21T02:53:14Z</cp:lastPrinted>
  <dcterms:created xsi:type="dcterms:W3CDTF">2021-02-03T02:22:36Z</dcterms:created>
  <dcterms:modified xsi:type="dcterms:W3CDTF">2025-04-16T08:24:47Z</dcterms:modified>
</cp:coreProperties>
</file>