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iliasasskali/Desktop/Project Management/Team102.2.DataExtractionCode.v0.1/"/>
    </mc:Choice>
  </mc:AlternateContent>
  <xr:revisionPtr revIDLastSave="0" documentId="13_ncr:1_{98804957-3BDD-0943-A1F6-C310E36F4532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Poblacio" sheetId="1" r:id="rId1"/>
    <sheet name="Demografia" sheetId="2" r:id="rId2"/>
    <sheet name="Lloguer-Decada" sheetId="3" r:id="rId3"/>
    <sheet name="Poblacio-Edat-Sexe" sheetId="4" r:id="rId4"/>
    <sheet name="Demografia-Habitatg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2" l="1"/>
  <c r="E24" i="2"/>
  <c r="C24" i="2"/>
  <c r="B24" i="2"/>
  <c r="H24" i="1"/>
  <c r="G24" i="1"/>
  <c r="F24" i="1"/>
  <c r="E24" i="1"/>
  <c r="B24" i="1"/>
  <c r="I23" i="1"/>
  <c r="C23" i="1"/>
  <c r="D23" i="1" s="1"/>
  <c r="I22" i="1"/>
  <c r="C22" i="1"/>
  <c r="D22" i="1" s="1"/>
  <c r="I21" i="1"/>
  <c r="C21" i="1"/>
  <c r="D21" i="1" s="1"/>
  <c r="I20" i="1"/>
  <c r="C20" i="1"/>
  <c r="D20" i="1" s="1"/>
  <c r="I19" i="1"/>
  <c r="C19" i="1"/>
  <c r="D19" i="1" s="1"/>
  <c r="C18" i="1"/>
  <c r="D18" i="1" s="1"/>
  <c r="C17" i="1"/>
  <c r="D17" i="1" s="1"/>
  <c r="C16" i="1"/>
  <c r="D16" i="1" s="1"/>
  <c r="I15" i="1"/>
  <c r="C15" i="1"/>
  <c r="D15" i="1" s="1"/>
  <c r="C14" i="1"/>
  <c r="D14" i="1" s="1"/>
  <c r="I13" i="1"/>
  <c r="C13" i="1"/>
  <c r="D13" i="1" s="1"/>
  <c r="I12" i="1"/>
  <c r="C12" i="1"/>
  <c r="D12" i="1" s="1"/>
  <c r="I11" i="1"/>
  <c r="D11" i="1"/>
  <c r="C11" i="1"/>
  <c r="I10" i="1"/>
  <c r="C10" i="1"/>
  <c r="D10" i="1" s="1"/>
  <c r="I9" i="1"/>
  <c r="C9" i="1"/>
  <c r="D9" i="1" s="1"/>
  <c r="I8" i="1"/>
  <c r="C8" i="1"/>
  <c r="D8" i="1" s="1"/>
  <c r="I7" i="1"/>
  <c r="C7" i="1"/>
  <c r="D7" i="1" s="1"/>
  <c r="I6" i="1"/>
  <c r="C6" i="1"/>
  <c r="D6" i="1" s="1"/>
  <c r="I5" i="1"/>
  <c r="C5" i="1"/>
  <c r="D5" i="1" s="1"/>
  <c r="I4" i="1"/>
  <c r="C4" i="1"/>
  <c r="D4" i="1" s="1"/>
  <c r="I3" i="1"/>
  <c r="D3" i="1"/>
  <c r="C3" i="1"/>
  <c r="I2" i="1"/>
  <c r="I24" i="1" s="1"/>
  <c r="C2" i="1"/>
  <c r="C24" i="1" l="1"/>
  <c r="D24" i="1" s="1"/>
  <c r="D2" i="1"/>
</calcChain>
</file>

<file path=xl/sharedStrings.xml><?xml version="1.0" encoding="utf-8"?>
<sst xmlns="http://schemas.openxmlformats.org/spreadsheetml/2006/main" count="541" uniqueCount="94">
  <si>
    <t>Municipi</t>
  </si>
  <si>
    <t xml:space="preserve">Població </t>
  </si>
  <si>
    <t>Població Activa</t>
  </si>
  <si>
    <t>Tasa població activa</t>
  </si>
  <si>
    <t>Població Desocupada</t>
  </si>
  <si>
    <t>Taxa d'Atur</t>
  </si>
  <si>
    <t>Renda Familiar Disponible</t>
  </si>
  <si>
    <t>Renda familiar disponible per habitant</t>
  </si>
  <si>
    <t>Mínims per accedir al mercat de lloguer</t>
  </si>
  <si>
    <t>Salou</t>
  </si>
  <si>
    <t>Vila-Seca</t>
  </si>
  <si>
    <t>La Canonja</t>
  </si>
  <si>
    <t>Tarragona</t>
  </si>
  <si>
    <t>Constantí</t>
  </si>
  <si>
    <t>La Pobla de Mafumet</t>
  </si>
  <si>
    <t>El Morell</t>
  </si>
  <si>
    <t>Vilallonga del Camp</t>
  </si>
  <si>
    <t>Perafort</t>
  </si>
  <si>
    <t>Els Pallaresos</t>
  </si>
  <si>
    <t>La Secuita</t>
  </si>
  <si>
    <t>El Catllar</t>
  </si>
  <si>
    <t>Renau</t>
  </si>
  <si>
    <t>La Riera de Gaià</t>
  </si>
  <si>
    <t>Vespella de Gaià</t>
  </si>
  <si>
    <t>Salomó</t>
  </si>
  <si>
    <t>La Nou de Gaià</t>
  </si>
  <si>
    <t>Altafulla</t>
  </si>
  <si>
    <t>Torredembarra</t>
  </si>
  <si>
    <t>La Pobla de Montornès</t>
  </si>
  <si>
    <t>Creixell</t>
  </si>
  <si>
    <t>Roda de Berà</t>
  </si>
  <si>
    <t>Total</t>
  </si>
  <si>
    <t xml:space="preserve">Densitat de població </t>
  </si>
  <si>
    <t>Joves amb edat d'emancipar-se</t>
  </si>
  <si>
    <t>Relacions de dependència (infantil + senil)</t>
  </si>
  <si>
    <t>Index d'envelliment</t>
  </si>
  <si>
    <t xml:space="preserve">Índex de recanvi poblacional
</t>
  </si>
  <si>
    <t>codi_municipi</t>
  </si>
  <si>
    <t>municipi</t>
  </si>
  <si>
    <t>any</t>
  </si>
  <si>
    <t>periode</t>
  </si>
  <si>
    <t>habitatges</t>
  </si>
  <si>
    <t>renda</t>
  </si>
  <si>
    <t>gener-desembre</t>
  </si>
  <si>
    <t>Catllar, el</t>
  </si>
  <si>
    <t>Morell, el</t>
  </si>
  <si>
    <t>Nou de Gaià, la</t>
  </si>
  <si>
    <t>Pallaresos, els</t>
  </si>
  <si>
    <t>Pobla de Mafumet, la</t>
  </si>
  <si>
    <t>Pobla de Montornès, la</t>
  </si>
  <si>
    <t>Riera de Gaià, la</t>
  </si>
  <si>
    <t>Secuita, la</t>
  </si>
  <si>
    <t>Vila-seca</t>
  </si>
  <si>
    <t>Canonja, la</t>
  </si>
  <si>
    <t>homes_de_0_a_14_anys</t>
  </si>
  <si>
    <t>homes_de_15_a_64_anys</t>
  </si>
  <si>
    <t>homes_de_65_anys_i_m_s</t>
  </si>
  <si>
    <t>dones_de_0_a_14_anys</t>
  </si>
  <si>
    <t>dones_de_15_a_64_anys</t>
  </si>
  <si>
    <t>dones_de_65_anys_i_m_s</t>
  </si>
  <si>
    <t>total_de_0_a_14_anys</t>
  </si>
  <si>
    <t>total_de_15_a_64_anys</t>
  </si>
  <si>
    <t>total_de_65_anys_i_m_s</t>
  </si>
  <si>
    <t>codi muncipi</t>
  </si>
  <si>
    <t>Població per lloc de naixement 
Catalunya (2020)</t>
  </si>
  <si>
    <t>Població per lloc de naixement 
Resta d'Espanya (2020)</t>
  </si>
  <si>
    <t>Població per lloc de naixement 
Estranger (2020)</t>
  </si>
  <si>
    <t>Població total (2020)</t>
  </si>
  <si>
    <t>Població per nacionalitat 
Espanyola (2020)</t>
  </si>
  <si>
    <t>Població per nacionalitat 
Estrangera (2020)</t>
  </si>
  <si>
    <t>Mobilitat obligada per raó d'estudis no universitaris 
Alumnes residents (Curs 2019/20)</t>
  </si>
  <si>
    <t>Mobilitat obligada per raó d'estudis no universitaris 
Alumnes residents que estudien al mateix municipi (Curs 2019/20) (%)</t>
  </si>
  <si>
    <t>Població per relació amb l'activitat econòmica 
Població ocupada (2011)</t>
  </si>
  <si>
    <t>Població per relació amb l'activitat econòmica 
Població desocupada (2011)</t>
  </si>
  <si>
    <t>Població per relació amb l'activitat econòmica 
Població activa (2011)</t>
  </si>
  <si>
    <t>Població per relació amb l'activitat econòmica 
Població inactiva (2011)</t>
  </si>
  <si>
    <t>Atur registrat
Mitjanes anuals (2020)</t>
  </si>
  <si>
    <t>Habitatges familiars
 Per tipus - Principals (2011)</t>
  </si>
  <si>
    <t>Habitatges familiars
Per tipus - Buits (2011)</t>
  </si>
  <si>
    <t>Habitatges familiars 
Total (2011)</t>
  </si>
  <si>
    <t>Habitatges familiars principals
Per règim de tinença - De lloguer (2011)</t>
  </si>
  <si>
    <t>Habitatges familiars principals
Total (2011)</t>
  </si>
  <si>
    <t>Habitatges familiars principals
Per superfície útil - De 61 a 90 m² (2011)</t>
  </si>
  <si>
    <t>Habitatges familiars principals
Per superfície útil - De 91 a 120 m² (2011)</t>
  </si>
  <si>
    <t>Índex socioeconòmic territorial (IST)
Índex Catalunya=100 - Índex socioeconòmic territorial (2018)</t>
  </si>
  <si>
    <t>Llars
Per grandària de la llar - Una persona (2011)</t>
  </si>
  <si>
    <t>Llars
Per grandària de la llar - Dues persones (2011)</t>
  </si>
  <si>
    <t>Llars
Per grandària de la llar - Tres persones (2011)</t>
  </si>
  <si>
    <t>Llars
Per grandària de la llar - Quatre persones i més (2011)</t>
  </si>
  <si>
    <t>Llars
Per tipus de nucli - Parella sense fills (2011)</t>
  </si>
  <si>
    <t>Llars
Per tipus de nucli - Parella amb fills (2011)</t>
  </si>
  <si>
    <t>Llars
Per tipus de nucli - Una persona (2011)</t>
  </si>
  <si>
    <t>Llars
Per tipus de nucli - Pare o mare amb fills (2011)</t>
  </si>
  <si>
    <t>Habitatges familiars principals
Per règim de tinença - De propietat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</si>
</sst>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&quot;Open Sans&quot;"/>
    </font>
    <font>
      <b/>
      <sz val="11"/>
      <color theme="1"/>
      <name val="Calibri"/>
    </font>
    <font>
      <sz val="11"/>
      <color rgb="FF000000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A1FFA5"/>
        <bgColor rgb="FFA1FFA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3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10" fontId="1" fillId="0" borderId="0" xfId="0" applyNumberFormat="1" applyFont="1"/>
    <xf numFmtId="1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0" fontId="1" fillId="0" borderId="0" xfId="0" applyNumberFormat="1" applyFont="1" applyAlignment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/>
    <xf numFmtId="3" fontId="1" fillId="5" borderId="0" xfId="0" applyNumberFormat="1" applyFont="1" applyFill="1"/>
    <xf numFmtId="1" fontId="1" fillId="5" borderId="0" xfId="0" applyNumberFormat="1" applyFont="1" applyFill="1"/>
    <xf numFmtId="10" fontId="1" fillId="5" borderId="0" xfId="0" applyNumberFormat="1" applyFont="1" applyFill="1"/>
    <xf numFmtId="0" fontId="1" fillId="5" borderId="0" xfId="0" applyFont="1" applyFill="1"/>
    <xf numFmtId="1" fontId="1" fillId="0" borderId="0" xfId="0" applyNumberFormat="1" applyFont="1" applyAlignment="1">
      <alignment wrapText="1"/>
    </xf>
    <xf numFmtId="0" fontId="2" fillId="6" borderId="0" xfId="0" applyFont="1" applyFill="1" applyAlignment="1"/>
    <xf numFmtId="0" fontId="3" fillId="6" borderId="0" xfId="0" applyFont="1" applyFill="1" applyAlignment="1">
      <alignment horizontal="right"/>
    </xf>
    <xf numFmtId="0" fontId="1" fillId="0" borderId="0" xfId="0" applyFont="1"/>
    <xf numFmtId="4" fontId="1" fillId="0" borderId="0" xfId="0" applyNumberFormat="1" applyFont="1" applyAlignment="1">
      <alignment wrapText="1"/>
    </xf>
    <xf numFmtId="0" fontId="1" fillId="5" borderId="0" xfId="0" applyFont="1" applyFill="1" applyAlignme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Població Activa-Rend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mografi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4:I24" headerRowCount="0">
  <tableColumns count="9">
    <tableColumn id="1" xr3:uid="{00000000-0010-0000-0000-000001000000}" name="Column1"/>
    <tableColumn id="2" xr3:uid="{00000000-0010-0000-0000-000002000000}" name="Column2">
      <calculatedColumnFormula>SUM(B2:B23)</calculatedColumnFormula>
    </tableColumn>
    <tableColumn id="3" xr3:uid="{00000000-0010-0000-0000-000003000000}" name="Column3">
      <calculatedColumnFormula>SUM(C2:C23)</calculatedColumnFormula>
    </tableColumn>
    <tableColumn id="4" xr3:uid="{00000000-0010-0000-0000-000004000000}" name="Column4">
      <calculatedColumnFormula>C24/B24</calculatedColumnFormula>
    </tableColumn>
    <tableColumn id="5" xr3:uid="{00000000-0010-0000-0000-000005000000}" name="Column5">
      <calculatedColumnFormula>SUM(E2:E23)</calculatedColumnFormula>
    </tableColumn>
    <tableColumn id="6" xr3:uid="{00000000-0010-0000-0000-000006000000}" name="Column6">
      <calculatedColumnFormula>AVERAGE(F2:F23)</calculatedColumnFormula>
    </tableColumn>
    <tableColumn id="7" xr3:uid="{00000000-0010-0000-0000-000007000000}" name="Column7">
      <calculatedColumnFormula>AVERAGE(G2:G23)</calculatedColumnFormula>
    </tableColumn>
    <tableColumn id="8" xr3:uid="{00000000-0010-0000-0000-000008000000}" name="Column8">
      <calculatedColumnFormula>AVERAGE(H2:H23)</calculatedColumnFormula>
    </tableColumn>
    <tableColumn id="9" xr3:uid="{00000000-0010-0000-0000-000009000000}" name="Column9">
      <calculatedColumnFormula>AVERAGE(I2:I23)</calculatedColumnFormula>
    </tableColumn>
  </tableColumns>
  <tableStyleInfo name="Població Activa-Renda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4:F24" headerRowCount="0">
  <tableColumns count="6">
    <tableColumn id="1" xr3:uid="{00000000-0010-0000-0100-000001000000}" name="Column1"/>
    <tableColumn id="2" xr3:uid="{00000000-0010-0000-0100-000002000000}" name="Column2">
      <calculatedColumnFormula>SUM(B2:B23)</calculatedColumnFormula>
    </tableColumn>
    <tableColumn id="3" xr3:uid="{00000000-0010-0000-0100-000003000000}" name="Column3">
      <calculatedColumnFormula>SUM(C2:C23)</calculatedColumnFormula>
    </tableColumn>
    <tableColumn id="4" xr3:uid="{00000000-0010-0000-0100-000004000000}" name="Column4"/>
    <tableColumn id="5" xr3:uid="{00000000-0010-0000-0100-000005000000}" name="Column5">
      <calculatedColumnFormula>SUM(E2:E23)</calculatedColumnFormula>
    </tableColumn>
    <tableColumn id="6" xr3:uid="{00000000-0010-0000-0100-000006000000}" name="Column6">
      <calculatedColumnFormula>SUM(F2:F23)</calculatedColumnFormula>
    </tableColumn>
  </tableColumns>
  <tableStyleInfo name="Demografia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tabSelected="1" workbookViewId="0">
      <selection activeCell="B31" sqref="B31"/>
    </sheetView>
  </sheetViews>
  <sheetFormatPr baseColWidth="10" defaultColWidth="14.5" defaultRowHeight="15.75" customHeight="1"/>
  <cols>
    <col min="1" max="1" width="23.33203125" customWidth="1"/>
    <col min="4" max="4" width="21.33203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5.75" customHeight="1">
      <c r="A2" s="4" t="s">
        <v>9</v>
      </c>
      <c r="B2" s="5">
        <v>28526</v>
      </c>
      <c r="C2" s="6">
        <f t="shared" ref="C2:C23" si="0">(E2)/F2</f>
        <v>24930.069930069931</v>
      </c>
      <c r="D2" s="7">
        <f t="shared" ref="D2:D24" si="1">C2/B2</f>
        <v>0.873942015356865</v>
      </c>
      <c r="E2" s="3">
        <v>2139</v>
      </c>
      <c r="F2" s="8">
        <v>8.5800000000000001E-2</v>
      </c>
      <c r="G2" s="5">
        <v>355186</v>
      </c>
      <c r="H2" s="5">
        <v>13100</v>
      </c>
      <c r="I2" s="9">
        <f t="shared" ref="I2:I13" si="2">H2*30%</f>
        <v>3930</v>
      </c>
    </row>
    <row r="3" spans="1:10" ht="15.75" customHeight="1">
      <c r="A3" s="4" t="s">
        <v>10</v>
      </c>
      <c r="B3" s="5">
        <v>22555</v>
      </c>
      <c r="C3" s="6">
        <f t="shared" si="0"/>
        <v>10480.225988700564</v>
      </c>
      <c r="D3" s="7">
        <f t="shared" si="1"/>
        <v>0.4646520057060769</v>
      </c>
      <c r="E3" s="3">
        <v>1113</v>
      </c>
      <c r="F3" s="8">
        <v>0.1062</v>
      </c>
      <c r="G3" s="5">
        <v>307761</v>
      </c>
      <c r="H3" s="5">
        <v>13900</v>
      </c>
      <c r="I3" s="9">
        <f t="shared" si="2"/>
        <v>4170</v>
      </c>
      <c r="J3" s="3"/>
    </row>
    <row r="4" spans="1:10" ht="15.75" customHeight="1">
      <c r="A4" s="4" t="s">
        <v>11</v>
      </c>
      <c r="B4" s="10">
        <v>5956</v>
      </c>
      <c r="C4" s="6">
        <f t="shared" si="0"/>
        <v>2737.382378100941</v>
      </c>
      <c r="D4" s="7">
        <f t="shared" si="1"/>
        <v>0.45960080223320032</v>
      </c>
      <c r="E4" s="10">
        <v>320</v>
      </c>
      <c r="F4" s="11">
        <v>0.1169</v>
      </c>
      <c r="G4" s="5">
        <v>83037</v>
      </c>
      <c r="H4" s="5">
        <v>14100</v>
      </c>
      <c r="I4" s="9">
        <f t="shared" si="2"/>
        <v>4230</v>
      </c>
    </row>
    <row r="5" spans="1:10" ht="15.75" customHeight="1">
      <c r="A5" s="4" t="s">
        <v>12</v>
      </c>
      <c r="B5" s="5">
        <v>136496</v>
      </c>
      <c r="C5" s="6">
        <f t="shared" si="0"/>
        <v>62316.053511705686</v>
      </c>
      <c r="D5" s="7">
        <f t="shared" si="1"/>
        <v>0.45654124305258531</v>
      </c>
      <c r="E5" s="3">
        <v>7453</v>
      </c>
      <c r="F5" s="8">
        <v>0.1196</v>
      </c>
      <c r="G5" s="5">
        <v>2159948</v>
      </c>
      <c r="H5" s="5">
        <v>16100</v>
      </c>
      <c r="I5" s="9">
        <f t="shared" si="2"/>
        <v>4830</v>
      </c>
    </row>
    <row r="6" spans="1:10" ht="15.75" customHeight="1">
      <c r="A6" s="4" t="s">
        <v>13</v>
      </c>
      <c r="B6" s="3">
        <v>6665</v>
      </c>
      <c r="C6" s="6">
        <f t="shared" si="0"/>
        <v>3048.3064963908937</v>
      </c>
      <c r="D6" s="7">
        <f t="shared" si="1"/>
        <v>0.45736031453726839</v>
      </c>
      <c r="E6" s="3">
        <v>549</v>
      </c>
      <c r="F6" s="8">
        <v>0.18010000000000001</v>
      </c>
      <c r="G6" s="5">
        <v>82842</v>
      </c>
      <c r="H6" s="5">
        <v>12600</v>
      </c>
      <c r="I6" s="9">
        <f t="shared" si="2"/>
        <v>3780</v>
      </c>
    </row>
    <row r="7" spans="1:10" ht="15.75" customHeight="1">
      <c r="A7" s="4" t="s">
        <v>14</v>
      </c>
      <c r="B7" s="3">
        <v>3971</v>
      </c>
      <c r="C7" s="6">
        <f t="shared" si="0"/>
        <v>1925.8589511754069</v>
      </c>
      <c r="D7" s="7">
        <f t="shared" si="1"/>
        <v>0.48498084894873</v>
      </c>
      <c r="E7" s="3">
        <v>213</v>
      </c>
      <c r="F7" s="8">
        <v>0.1106</v>
      </c>
      <c r="G7" s="5">
        <v>47104</v>
      </c>
      <c r="H7" s="5">
        <v>12000</v>
      </c>
      <c r="I7" s="9">
        <f t="shared" si="2"/>
        <v>3600</v>
      </c>
    </row>
    <row r="8" spans="1:10" ht="15.75" customHeight="1">
      <c r="A8" s="4" t="s">
        <v>15</v>
      </c>
      <c r="B8" s="3">
        <v>3742</v>
      </c>
      <c r="C8" s="6">
        <f t="shared" si="0"/>
        <v>1788.1438289601554</v>
      </c>
      <c r="D8" s="7">
        <f t="shared" si="1"/>
        <v>0.47785778432927722</v>
      </c>
      <c r="E8" s="3">
        <v>184</v>
      </c>
      <c r="F8" s="8">
        <v>0.10290000000000001</v>
      </c>
      <c r="G8" s="3">
        <v>57943</v>
      </c>
      <c r="H8" s="5">
        <v>15700</v>
      </c>
      <c r="I8" s="9">
        <f t="shared" si="2"/>
        <v>4710</v>
      </c>
    </row>
    <row r="9" spans="1:10" ht="15.75" customHeight="1">
      <c r="A9" s="4" t="s">
        <v>16</v>
      </c>
      <c r="B9" s="3">
        <v>2405</v>
      </c>
      <c r="C9" s="6">
        <f t="shared" si="0"/>
        <v>1068.2819383259912</v>
      </c>
      <c r="D9" s="7">
        <f t="shared" si="1"/>
        <v>0.44419207414802125</v>
      </c>
      <c r="E9" s="3">
        <v>97</v>
      </c>
      <c r="F9" s="8">
        <v>9.0800000000000006E-2</v>
      </c>
      <c r="G9" s="5">
        <v>36018</v>
      </c>
      <c r="H9" s="5">
        <v>15200</v>
      </c>
      <c r="I9" s="9">
        <f t="shared" si="2"/>
        <v>4560</v>
      </c>
    </row>
    <row r="10" spans="1:10" ht="15.75" customHeight="1">
      <c r="A10" s="4" t="s">
        <v>17</v>
      </c>
      <c r="B10" s="3">
        <v>1264</v>
      </c>
      <c r="C10" s="6">
        <f t="shared" si="0"/>
        <v>586.73469387755108</v>
      </c>
      <c r="D10" s="7">
        <f t="shared" si="1"/>
        <v>0.46418884009299927</v>
      </c>
      <c r="E10" s="3">
        <v>46</v>
      </c>
      <c r="F10" s="8">
        <v>7.8399999999999997E-2</v>
      </c>
      <c r="G10" s="5">
        <v>19217</v>
      </c>
      <c r="H10" s="5">
        <v>15200</v>
      </c>
      <c r="I10" s="9">
        <f t="shared" si="2"/>
        <v>4560</v>
      </c>
    </row>
    <row r="11" spans="1:10" ht="15.75" customHeight="1">
      <c r="A11" s="4" t="s">
        <v>18</v>
      </c>
      <c r="B11" s="3">
        <v>4850</v>
      </c>
      <c r="C11" s="6">
        <f t="shared" si="0"/>
        <v>2289.0025575447567</v>
      </c>
      <c r="D11" s="7">
        <f t="shared" si="1"/>
        <v>0.47195929021541372</v>
      </c>
      <c r="E11" s="3">
        <v>179</v>
      </c>
      <c r="F11" s="8">
        <v>7.8200000000000006E-2</v>
      </c>
      <c r="G11" s="5">
        <v>82960</v>
      </c>
      <c r="H11" s="5">
        <v>17400</v>
      </c>
      <c r="I11" s="9">
        <f t="shared" si="2"/>
        <v>5220</v>
      </c>
    </row>
    <row r="12" spans="1:10" ht="15.75" customHeight="1">
      <c r="A12" s="4" t="s">
        <v>19</v>
      </c>
      <c r="B12" s="3">
        <v>1708</v>
      </c>
      <c r="C12" s="6">
        <f t="shared" si="0"/>
        <v>780.43704474505716</v>
      </c>
      <c r="D12" s="7">
        <f t="shared" si="1"/>
        <v>0.4569303540661927</v>
      </c>
      <c r="E12" s="3">
        <v>75</v>
      </c>
      <c r="F12" s="8">
        <v>9.6100000000000005E-2</v>
      </c>
      <c r="G12" s="5">
        <v>28038</v>
      </c>
      <c r="H12" s="5">
        <v>16500</v>
      </c>
      <c r="I12" s="9">
        <f t="shared" si="2"/>
        <v>4950</v>
      </c>
    </row>
    <row r="13" spans="1:10" ht="15.75" customHeight="1">
      <c r="A13" s="4" t="s">
        <v>20</v>
      </c>
      <c r="B13" s="3">
        <v>4557</v>
      </c>
      <c r="C13" s="6">
        <f t="shared" si="0"/>
        <v>2140.3091557669441</v>
      </c>
      <c r="D13" s="7">
        <f t="shared" si="1"/>
        <v>0.46967503966797103</v>
      </c>
      <c r="E13" s="3">
        <v>180</v>
      </c>
      <c r="F13" s="8">
        <v>8.4099999999999994E-2</v>
      </c>
      <c r="G13" s="5">
        <v>79317</v>
      </c>
      <c r="H13" s="5">
        <v>18000</v>
      </c>
      <c r="I13" s="9">
        <f t="shared" si="2"/>
        <v>5400</v>
      </c>
    </row>
    <row r="14" spans="1:10" ht="15.75" customHeight="1">
      <c r="A14" s="4" t="s">
        <v>21</v>
      </c>
      <c r="B14" s="3">
        <v>162</v>
      </c>
      <c r="C14" s="6">
        <f t="shared" si="0"/>
        <v>79.681274900398407</v>
      </c>
      <c r="D14" s="7">
        <f t="shared" si="1"/>
        <v>0.49185972160739755</v>
      </c>
      <c r="E14" s="3">
        <v>8</v>
      </c>
      <c r="F14" s="8">
        <v>0.1004</v>
      </c>
      <c r="G14" s="12"/>
      <c r="H14" s="12"/>
      <c r="I14" s="13"/>
    </row>
    <row r="15" spans="1:10" ht="15.75" customHeight="1">
      <c r="A15" s="4" t="s">
        <v>22</v>
      </c>
      <c r="B15" s="3">
        <v>1742</v>
      </c>
      <c r="C15" s="6">
        <f t="shared" si="0"/>
        <v>769.23076923076928</v>
      </c>
      <c r="D15" s="7">
        <f t="shared" si="1"/>
        <v>0.44157908681444852</v>
      </c>
      <c r="E15" s="3">
        <v>73</v>
      </c>
      <c r="F15" s="8">
        <v>9.4899999999999998E-2</v>
      </c>
      <c r="G15" s="5">
        <v>27503</v>
      </c>
      <c r="H15" s="5">
        <v>15900</v>
      </c>
      <c r="I15" s="9">
        <f>H15*30%</f>
        <v>4770</v>
      </c>
    </row>
    <row r="16" spans="1:10" ht="15.75" customHeight="1">
      <c r="A16" s="4" t="s">
        <v>23</v>
      </c>
      <c r="B16" s="3">
        <v>417</v>
      </c>
      <c r="C16" s="6">
        <f t="shared" si="0"/>
        <v>177.24413950829046</v>
      </c>
      <c r="D16" s="7">
        <f t="shared" si="1"/>
        <v>0.42504589810141596</v>
      </c>
      <c r="E16" s="3">
        <v>31</v>
      </c>
      <c r="F16" s="8">
        <v>0.1749</v>
      </c>
      <c r="G16" s="13"/>
      <c r="H16" s="13"/>
      <c r="I16" s="13"/>
    </row>
    <row r="17" spans="1:9" ht="15.75" customHeight="1">
      <c r="A17" s="4" t="s">
        <v>24</v>
      </c>
      <c r="B17" s="3">
        <v>549</v>
      </c>
      <c r="C17" s="6">
        <f t="shared" si="0"/>
        <v>236.55913978494624</v>
      </c>
      <c r="D17" s="7">
        <f t="shared" si="1"/>
        <v>0.43089096499990209</v>
      </c>
      <c r="E17" s="3">
        <v>11</v>
      </c>
      <c r="F17" s="8">
        <v>4.65E-2</v>
      </c>
      <c r="G17" s="13"/>
      <c r="H17" s="13"/>
      <c r="I17" s="13"/>
    </row>
    <row r="18" spans="1:9" ht="15.75" customHeight="1">
      <c r="A18" s="4" t="s">
        <v>25</v>
      </c>
      <c r="B18" s="3">
        <v>600</v>
      </c>
      <c r="C18" s="6">
        <f t="shared" si="0"/>
        <v>253.4750613246116</v>
      </c>
      <c r="D18" s="7">
        <f t="shared" si="1"/>
        <v>0.42245843554101936</v>
      </c>
      <c r="E18" s="3">
        <v>31</v>
      </c>
      <c r="F18" s="8">
        <v>0.12230000000000001</v>
      </c>
      <c r="G18" s="13"/>
      <c r="H18" s="13"/>
      <c r="I18" s="13"/>
    </row>
    <row r="19" spans="1:9" ht="15.75" customHeight="1">
      <c r="A19" s="4" t="s">
        <v>26</v>
      </c>
      <c r="B19" s="3">
        <v>5307</v>
      </c>
      <c r="C19" s="6">
        <f t="shared" si="0"/>
        <v>2345.8149779735681</v>
      </c>
      <c r="D19" s="7">
        <f t="shared" si="1"/>
        <v>0.44202279592492333</v>
      </c>
      <c r="E19" s="3">
        <v>213</v>
      </c>
      <c r="F19" s="8">
        <v>9.0800000000000006E-2</v>
      </c>
      <c r="G19" s="5">
        <v>101063</v>
      </c>
      <c r="H19" s="5">
        <v>19400</v>
      </c>
      <c r="I19" s="9">
        <f t="shared" ref="I19:I23" si="3">H19*30%</f>
        <v>5820</v>
      </c>
    </row>
    <row r="20" spans="1:9" ht="15.75" customHeight="1">
      <c r="A20" s="4" t="s">
        <v>27</v>
      </c>
      <c r="B20" s="3">
        <v>16567</v>
      </c>
      <c r="C20" s="6">
        <f t="shared" si="0"/>
        <v>7458.9578872234115</v>
      </c>
      <c r="D20" s="7">
        <f t="shared" si="1"/>
        <v>0.45022984772278696</v>
      </c>
      <c r="E20" s="3">
        <v>1045</v>
      </c>
      <c r="F20" s="8">
        <v>0.1401</v>
      </c>
      <c r="G20" s="5">
        <v>226398</v>
      </c>
      <c r="H20" s="5">
        <v>14000</v>
      </c>
      <c r="I20" s="9">
        <f t="shared" si="3"/>
        <v>4200</v>
      </c>
    </row>
    <row r="21" spans="1:9" ht="15.75" customHeight="1">
      <c r="A21" s="4" t="s">
        <v>28</v>
      </c>
      <c r="B21" s="3">
        <v>2884</v>
      </c>
      <c r="C21" s="6">
        <f t="shared" si="0"/>
        <v>1275.4491017964071</v>
      </c>
      <c r="D21" s="7">
        <f t="shared" si="1"/>
        <v>0.44225003529695117</v>
      </c>
      <c r="E21" s="3">
        <v>213</v>
      </c>
      <c r="F21" s="8">
        <v>0.16700000000000001</v>
      </c>
      <c r="G21" s="5">
        <v>42516</v>
      </c>
      <c r="H21" s="5">
        <v>15000</v>
      </c>
      <c r="I21" s="9">
        <f t="shared" si="3"/>
        <v>4500</v>
      </c>
    </row>
    <row r="22" spans="1:9" ht="15.75" customHeight="1">
      <c r="A22" s="4" t="s">
        <v>29</v>
      </c>
      <c r="B22" s="3">
        <v>3758</v>
      </c>
      <c r="C22" s="6">
        <f t="shared" si="0"/>
        <v>1606.4565718677941</v>
      </c>
      <c r="D22" s="7">
        <f t="shared" si="1"/>
        <v>0.42747646936343642</v>
      </c>
      <c r="E22" s="3">
        <v>209</v>
      </c>
      <c r="F22" s="8">
        <v>0.13009999999999999</v>
      </c>
      <c r="G22" s="5">
        <v>51433</v>
      </c>
      <c r="H22" s="5">
        <v>14300</v>
      </c>
      <c r="I22" s="9">
        <f t="shared" si="3"/>
        <v>4290</v>
      </c>
    </row>
    <row r="23" spans="1:9" ht="15.75" customHeight="1">
      <c r="A23" s="4" t="s">
        <v>30</v>
      </c>
      <c r="B23" s="3">
        <v>6785</v>
      </c>
      <c r="C23" s="6">
        <f t="shared" si="0"/>
        <v>2960.8938547486036</v>
      </c>
      <c r="D23" s="7">
        <f t="shared" si="1"/>
        <v>0.43638818787746553</v>
      </c>
      <c r="E23" s="3">
        <v>424</v>
      </c>
      <c r="F23" s="8">
        <v>0.14319999999999999</v>
      </c>
      <c r="G23" s="5">
        <v>97204</v>
      </c>
      <c r="H23" s="5">
        <v>14900</v>
      </c>
      <c r="I23" s="9">
        <f t="shared" si="3"/>
        <v>4470</v>
      </c>
    </row>
    <row r="24" spans="1:9" ht="15.75" customHeight="1">
      <c r="A24" s="14" t="s">
        <v>31</v>
      </c>
      <c r="B24" s="15">
        <f t="shared" ref="B24:C24" si="4">SUM(B2:B23)</f>
        <v>261466</v>
      </c>
      <c r="C24" s="16">
        <f t="shared" si="4"/>
        <v>131254.56925372267</v>
      </c>
      <c r="D24" s="17">
        <f t="shared" si="1"/>
        <v>0.50199478805551268</v>
      </c>
      <c r="E24" s="18">
        <f>SUM(E2:E23)</f>
        <v>14806</v>
      </c>
      <c r="F24" s="17">
        <f t="shared" ref="F24:I24" si="5">AVERAGE(F2:F23)</f>
        <v>0.11181363636363638</v>
      </c>
      <c r="G24" s="15">
        <f t="shared" si="5"/>
        <v>215860.44444444444</v>
      </c>
      <c r="H24" s="15">
        <f t="shared" si="5"/>
        <v>15183.333333333334</v>
      </c>
      <c r="I24" s="16">
        <f t="shared" si="5"/>
        <v>4555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"/>
  <sheetViews>
    <sheetView workbookViewId="0">
      <selection activeCell="G10" sqref="G10"/>
    </sheetView>
  </sheetViews>
  <sheetFormatPr baseColWidth="10" defaultColWidth="14.5" defaultRowHeight="15.75" customHeight="1"/>
  <cols>
    <col min="4" max="4" width="15.6640625" customWidth="1"/>
  </cols>
  <sheetData>
    <row r="1" spans="1:6" ht="15.75" customHeight="1">
      <c r="A1" s="1" t="s">
        <v>0</v>
      </c>
      <c r="B1" s="1" t="s">
        <v>32</v>
      </c>
      <c r="C1" s="1" t="s">
        <v>33</v>
      </c>
      <c r="D1" s="2" t="s">
        <v>34</v>
      </c>
      <c r="E1" s="1" t="s">
        <v>35</v>
      </c>
      <c r="F1" s="1" t="s">
        <v>36</v>
      </c>
    </row>
    <row r="2" spans="1:6" ht="15.75" customHeight="1">
      <c r="A2" s="4" t="s">
        <v>9</v>
      </c>
      <c r="B2" s="5">
        <v>1885.4</v>
      </c>
      <c r="C2" s="19">
        <v>6626</v>
      </c>
      <c r="D2" s="10">
        <v>8142</v>
      </c>
      <c r="E2" s="20">
        <v>3739</v>
      </c>
      <c r="F2" s="3">
        <v>223</v>
      </c>
    </row>
    <row r="3" spans="1:6" ht="15.75" customHeight="1">
      <c r="A3" s="4" t="s">
        <v>10</v>
      </c>
      <c r="B3" s="5">
        <v>1042.3</v>
      </c>
      <c r="C3" s="19">
        <v>4837</v>
      </c>
      <c r="D3" s="10">
        <v>7295</v>
      </c>
      <c r="E3" s="20">
        <v>3098</v>
      </c>
      <c r="F3" s="3">
        <v>193</v>
      </c>
    </row>
    <row r="4" spans="1:6" ht="15.75" customHeight="1">
      <c r="A4" s="4" t="s">
        <v>11</v>
      </c>
      <c r="B4" s="10">
        <v>813.7</v>
      </c>
      <c r="C4" s="19">
        <v>1358</v>
      </c>
      <c r="D4" s="7"/>
      <c r="E4" s="20">
        <v>918</v>
      </c>
      <c r="F4" s="10">
        <v>48</v>
      </c>
    </row>
    <row r="5" spans="1:6" ht="15.75" customHeight="1">
      <c r="A5" s="4" t="s">
        <v>12</v>
      </c>
      <c r="B5" s="5">
        <v>2358.3000000000002</v>
      </c>
      <c r="C5" s="19">
        <v>31235</v>
      </c>
      <c r="D5" s="10">
        <v>45768</v>
      </c>
      <c r="E5" s="20">
        <v>24935</v>
      </c>
      <c r="F5" s="3">
        <v>1037</v>
      </c>
    </row>
    <row r="6" spans="1:6" ht="15.75" customHeight="1">
      <c r="A6" s="4" t="s">
        <v>13</v>
      </c>
      <c r="B6" s="3">
        <v>215.9</v>
      </c>
      <c r="C6" s="19">
        <v>1528</v>
      </c>
      <c r="D6" s="10">
        <v>2229</v>
      </c>
      <c r="E6" s="20">
        <v>973</v>
      </c>
      <c r="F6" s="3">
        <v>75</v>
      </c>
    </row>
    <row r="7" spans="1:6" ht="15.75" customHeight="1">
      <c r="A7" s="4" t="s">
        <v>14</v>
      </c>
      <c r="B7" s="3">
        <v>639.5</v>
      </c>
      <c r="C7" s="19">
        <v>1074</v>
      </c>
      <c r="D7" s="10">
        <v>1168</v>
      </c>
      <c r="E7" s="20">
        <v>324</v>
      </c>
      <c r="F7" s="21">
        <v>55</v>
      </c>
    </row>
    <row r="8" spans="1:6" ht="15.75" customHeight="1">
      <c r="A8" s="4" t="s">
        <v>15</v>
      </c>
      <c r="B8" s="3">
        <v>630</v>
      </c>
      <c r="C8" s="19">
        <v>840</v>
      </c>
      <c r="D8" s="10">
        <v>1140</v>
      </c>
      <c r="E8" s="20">
        <v>480</v>
      </c>
      <c r="F8" s="3">
        <v>25</v>
      </c>
    </row>
    <row r="9" spans="1:6" ht="15.75" customHeight="1">
      <c r="A9" s="4" t="s">
        <v>16</v>
      </c>
      <c r="B9" s="3">
        <v>266</v>
      </c>
      <c r="C9" s="19">
        <v>494</v>
      </c>
      <c r="D9" s="10">
        <v>850</v>
      </c>
      <c r="E9" s="20">
        <v>340</v>
      </c>
      <c r="F9" s="3">
        <v>19</v>
      </c>
    </row>
    <row r="10" spans="1:6" ht="15.75" customHeight="1">
      <c r="A10" s="4" t="s">
        <v>17</v>
      </c>
      <c r="B10" s="3">
        <v>132.5</v>
      </c>
      <c r="C10" s="19">
        <v>236</v>
      </c>
      <c r="D10" s="10">
        <v>410</v>
      </c>
      <c r="E10" s="20">
        <v>159</v>
      </c>
      <c r="F10" s="3">
        <v>8</v>
      </c>
    </row>
    <row r="11" spans="1:6" ht="15.75" customHeight="1">
      <c r="A11" s="4" t="s">
        <v>18</v>
      </c>
      <c r="B11" s="3">
        <v>945.4</v>
      </c>
      <c r="C11" s="19">
        <v>1019</v>
      </c>
      <c r="D11" s="10">
        <v>1517</v>
      </c>
      <c r="E11" s="20">
        <v>568</v>
      </c>
      <c r="F11" s="3">
        <v>25</v>
      </c>
    </row>
    <row r="12" spans="1:6" ht="15.75" customHeight="1">
      <c r="A12" s="4" t="s">
        <v>19</v>
      </c>
      <c r="B12" s="3">
        <v>96.1</v>
      </c>
      <c r="C12" s="19">
        <v>363</v>
      </c>
      <c r="D12" s="10">
        <v>572</v>
      </c>
      <c r="E12" s="20">
        <v>271</v>
      </c>
      <c r="F12" s="3">
        <v>14</v>
      </c>
    </row>
    <row r="13" spans="1:6" ht="15.75" customHeight="1">
      <c r="A13" s="4" t="s">
        <v>20</v>
      </c>
      <c r="B13" s="3">
        <v>172.4</v>
      </c>
      <c r="C13" s="19">
        <v>909</v>
      </c>
      <c r="D13" s="10">
        <v>1443</v>
      </c>
      <c r="E13" s="20">
        <v>684</v>
      </c>
      <c r="F13" s="3">
        <v>35</v>
      </c>
    </row>
    <row r="14" spans="1:6" ht="15.75" customHeight="1">
      <c r="A14" s="4" t="s">
        <v>21</v>
      </c>
      <c r="B14" s="3">
        <v>19.7</v>
      </c>
      <c r="C14" s="19">
        <v>32</v>
      </c>
      <c r="D14" s="10">
        <v>46</v>
      </c>
      <c r="E14" s="22">
        <v>12</v>
      </c>
      <c r="F14" s="3">
        <v>0</v>
      </c>
    </row>
    <row r="15" spans="1:6" ht="15.75" customHeight="1">
      <c r="A15" s="4" t="s">
        <v>22</v>
      </c>
      <c r="B15" s="3">
        <v>198.9</v>
      </c>
      <c r="C15" s="19">
        <v>324</v>
      </c>
      <c r="D15" s="10">
        <v>622</v>
      </c>
      <c r="E15" s="20">
        <v>270</v>
      </c>
      <c r="F15" s="3">
        <v>14</v>
      </c>
    </row>
    <row r="16" spans="1:6" ht="15.75" customHeight="1">
      <c r="A16" s="4" t="s">
        <v>23</v>
      </c>
      <c r="B16" s="3">
        <v>23.1</v>
      </c>
      <c r="C16" s="19">
        <v>52</v>
      </c>
      <c r="D16" s="10">
        <v>159</v>
      </c>
      <c r="E16" s="20">
        <v>95</v>
      </c>
      <c r="F16" s="3">
        <v>5</v>
      </c>
    </row>
    <row r="17" spans="1:6" ht="15.75" customHeight="1">
      <c r="A17" s="4" t="s">
        <v>24</v>
      </c>
      <c r="B17" s="3">
        <v>45</v>
      </c>
      <c r="C17" s="19">
        <v>109</v>
      </c>
      <c r="D17" s="10">
        <v>205</v>
      </c>
      <c r="E17" s="20">
        <v>113</v>
      </c>
      <c r="F17" s="3">
        <v>2</v>
      </c>
    </row>
    <row r="18" spans="1:6" ht="15.75" customHeight="1">
      <c r="A18" s="4" t="s">
        <v>25</v>
      </c>
      <c r="B18" s="3">
        <v>138.9</v>
      </c>
      <c r="C18" s="19">
        <v>112</v>
      </c>
      <c r="D18" s="10">
        <v>231</v>
      </c>
      <c r="E18" s="20">
        <v>102</v>
      </c>
      <c r="F18" s="3">
        <v>2</v>
      </c>
    </row>
    <row r="19" spans="1:6" ht="15.75" customHeight="1">
      <c r="A19" s="4" t="s">
        <v>26</v>
      </c>
      <c r="B19" s="3">
        <v>763.6</v>
      </c>
      <c r="C19" s="19">
        <v>975</v>
      </c>
      <c r="D19" s="10">
        <v>1894</v>
      </c>
      <c r="E19" s="3">
        <v>977</v>
      </c>
      <c r="F19" s="3">
        <v>37</v>
      </c>
    </row>
    <row r="20" spans="1:6" ht="15.75" customHeight="1">
      <c r="A20" s="4" t="s">
        <v>27</v>
      </c>
      <c r="B20" s="23">
        <v>1902.1</v>
      </c>
      <c r="C20" s="19">
        <v>3462</v>
      </c>
      <c r="D20" s="10">
        <v>5707</v>
      </c>
      <c r="E20" s="20">
        <v>3206</v>
      </c>
      <c r="F20" s="3">
        <v>108</v>
      </c>
    </row>
    <row r="21" spans="1:6" ht="15.75" customHeight="1">
      <c r="A21" s="4" t="s">
        <v>28</v>
      </c>
      <c r="B21" s="3">
        <v>234.7</v>
      </c>
      <c r="C21" s="19">
        <v>533</v>
      </c>
      <c r="D21" s="10">
        <v>1027</v>
      </c>
      <c r="E21" s="20">
        <v>578</v>
      </c>
      <c r="F21" s="3">
        <v>12</v>
      </c>
    </row>
    <row r="22" spans="1:6" ht="15.75" customHeight="1">
      <c r="A22" s="4" t="s">
        <v>29</v>
      </c>
      <c r="B22" s="3">
        <v>359.3</v>
      </c>
      <c r="C22" s="19">
        <v>713</v>
      </c>
      <c r="D22" s="10">
        <v>1970</v>
      </c>
      <c r="E22" s="20">
        <v>878</v>
      </c>
      <c r="F22" s="3">
        <v>20</v>
      </c>
    </row>
    <row r="23" spans="1:6" ht="15.75" customHeight="1">
      <c r="A23" s="4" t="s">
        <v>30</v>
      </c>
      <c r="B23" s="3">
        <v>411.2</v>
      </c>
      <c r="C23" s="19">
        <v>1341</v>
      </c>
      <c r="D23" s="10">
        <v>2476</v>
      </c>
      <c r="E23" s="20">
        <v>1455</v>
      </c>
      <c r="F23" s="3">
        <v>57</v>
      </c>
    </row>
    <row r="24" spans="1:6" ht="15.75" customHeight="1">
      <c r="A24" s="14" t="s">
        <v>31</v>
      </c>
      <c r="B24" s="15">
        <f t="shared" ref="B24:C24" si="0">SUM(B2:B23)</f>
        <v>13294.000000000002</v>
      </c>
      <c r="C24" s="16">
        <f t="shared" si="0"/>
        <v>58172</v>
      </c>
      <c r="D24" s="24">
        <v>84871</v>
      </c>
      <c r="E24" s="18">
        <f t="shared" ref="E24:F24" si="1">SUM(E2:E23)</f>
        <v>44175</v>
      </c>
      <c r="F24" s="18">
        <f t="shared" si="1"/>
        <v>2014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4"/>
  <sheetViews>
    <sheetView workbookViewId="0"/>
  </sheetViews>
  <sheetFormatPr baseColWidth="10" defaultColWidth="14.5" defaultRowHeight="15.75" customHeight="1"/>
  <sheetData>
    <row r="1" spans="1:6" ht="15.75" customHeight="1">
      <c r="A1" s="25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ht="15">
      <c r="A2" s="26">
        <v>43012</v>
      </c>
      <c r="B2" s="27" t="s">
        <v>26</v>
      </c>
      <c r="C2" s="26">
        <v>2011</v>
      </c>
      <c r="D2" s="27" t="s">
        <v>43</v>
      </c>
      <c r="E2" s="26">
        <v>91</v>
      </c>
      <c r="F2" s="26">
        <v>539.66999999999996</v>
      </c>
    </row>
    <row r="3" spans="1:6" ht="15">
      <c r="A3" s="26">
        <v>43012</v>
      </c>
      <c r="B3" s="27" t="s">
        <v>26</v>
      </c>
      <c r="C3" s="26">
        <v>2012</v>
      </c>
      <c r="D3" s="27" t="s">
        <v>43</v>
      </c>
      <c r="E3" s="26">
        <v>84</v>
      </c>
      <c r="F3" s="26">
        <v>529.19000000000005</v>
      </c>
    </row>
    <row r="4" spans="1:6" ht="15">
      <c r="A4" s="26">
        <v>43012</v>
      </c>
      <c r="B4" s="27" t="s">
        <v>26</v>
      </c>
      <c r="C4" s="26">
        <v>2013</v>
      </c>
      <c r="D4" s="27" t="s">
        <v>43</v>
      </c>
      <c r="E4" s="26">
        <v>82</v>
      </c>
      <c r="F4" s="26">
        <v>508.73</v>
      </c>
    </row>
    <row r="5" spans="1:6" ht="15">
      <c r="A5" s="26">
        <v>43012</v>
      </c>
      <c r="B5" s="27" t="s">
        <v>26</v>
      </c>
      <c r="C5" s="26">
        <v>2014</v>
      </c>
      <c r="D5" s="27" t="s">
        <v>43</v>
      </c>
      <c r="E5" s="26">
        <v>87</v>
      </c>
      <c r="F5" s="26">
        <v>508.57</v>
      </c>
    </row>
    <row r="6" spans="1:6" ht="15">
      <c r="A6" s="26">
        <v>43012</v>
      </c>
      <c r="B6" s="27" t="s">
        <v>26</v>
      </c>
      <c r="C6" s="26">
        <v>2015</v>
      </c>
      <c r="D6" s="27" t="s">
        <v>43</v>
      </c>
      <c r="E6" s="26">
        <v>100</v>
      </c>
      <c r="F6" s="26">
        <v>533.6</v>
      </c>
    </row>
    <row r="7" spans="1:6" ht="15">
      <c r="A7" s="26">
        <v>43012</v>
      </c>
      <c r="B7" s="27" t="s">
        <v>26</v>
      </c>
      <c r="C7" s="26">
        <v>2016</v>
      </c>
      <c r="D7" s="27" t="s">
        <v>43</v>
      </c>
      <c r="E7" s="26">
        <v>99</v>
      </c>
      <c r="F7" s="26">
        <v>562.62</v>
      </c>
    </row>
    <row r="8" spans="1:6" ht="15">
      <c r="A8" s="26">
        <v>43012</v>
      </c>
      <c r="B8" s="27" t="s">
        <v>26</v>
      </c>
      <c r="C8" s="26">
        <v>2017</v>
      </c>
      <c r="D8" s="27" t="s">
        <v>43</v>
      </c>
      <c r="E8" s="26">
        <v>117</v>
      </c>
      <c r="F8" s="26">
        <v>600.21</v>
      </c>
    </row>
    <row r="9" spans="1:6" ht="15">
      <c r="A9" s="26">
        <v>43012</v>
      </c>
      <c r="B9" s="27" t="s">
        <v>26</v>
      </c>
      <c r="C9" s="26">
        <v>2018</v>
      </c>
      <c r="D9" s="27" t="s">
        <v>43</v>
      </c>
      <c r="E9" s="26">
        <v>127</v>
      </c>
      <c r="F9" s="26">
        <v>592.88</v>
      </c>
    </row>
    <row r="10" spans="1:6" ht="15">
      <c r="A10" s="26">
        <v>43012</v>
      </c>
      <c r="B10" s="27" t="s">
        <v>26</v>
      </c>
      <c r="C10" s="26">
        <v>2019</v>
      </c>
      <c r="D10" s="27" t="s">
        <v>43</v>
      </c>
      <c r="E10" s="26">
        <v>127</v>
      </c>
      <c r="F10" s="26">
        <v>619.67999999999995</v>
      </c>
    </row>
    <row r="11" spans="1:6" ht="15">
      <c r="A11" s="26">
        <v>43012</v>
      </c>
      <c r="B11" s="27" t="s">
        <v>26</v>
      </c>
      <c r="C11" s="26">
        <v>2020</v>
      </c>
      <c r="D11" s="27" t="s">
        <v>43</v>
      </c>
      <c r="E11" s="26">
        <v>134</v>
      </c>
      <c r="F11" s="26">
        <v>685.11</v>
      </c>
    </row>
    <row r="12" spans="1:6" ht="15">
      <c r="A12" s="26">
        <v>43043</v>
      </c>
      <c r="B12" s="27" t="s">
        <v>44</v>
      </c>
      <c r="C12" s="26">
        <v>2011</v>
      </c>
      <c r="D12" s="27" t="s">
        <v>43</v>
      </c>
      <c r="E12" s="26">
        <v>18</v>
      </c>
      <c r="F12" s="26">
        <v>571.66999999999996</v>
      </c>
    </row>
    <row r="13" spans="1:6" ht="15">
      <c r="A13" s="26">
        <v>43043</v>
      </c>
      <c r="B13" s="27" t="s">
        <v>44</v>
      </c>
      <c r="C13" s="26">
        <v>2012</v>
      </c>
      <c r="D13" s="27" t="s">
        <v>43</v>
      </c>
      <c r="E13" s="26">
        <v>24</v>
      </c>
      <c r="F13" s="26">
        <v>522.71</v>
      </c>
    </row>
    <row r="14" spans="1:6" ht="15">
      <c r="A14" s="26">
        <v>43043</v>
      </c>
      <c r="B14" s="27" t="s">
        <v>44</v>
      </c>
      <c r="C14" s="26">
        <v>2013</v>
      </c>
      <c r="D14" s="27" t="s">
        <v>43</v>
      </c>
      <c r="E14" s="26">
        <v>31</v>
      </c>
      <c r="F14" s="26">
        <v>560.97</v>
      </c>
    </row>
    <row r="15" spans="1:6" ht="15">
      <c r="A15" s="26">
        <v>43043</v>
      </c>
      <c r="B15" s="27" t="s">
        <v>44</v>
      </c>
      <c r="C15" s="26">
        <v>2014</v>
      </c>
      <c r="D15" s="27" t="s">
        <v>43</v>
      </c>
      <c r="E15" s="26">
        <v>26</v>
      </c>
      <c r="F15" s="26">
        <v>487.5</v>
      </c>
    </row>
    <row r="16" spans="1:6" ht="15">
      <c r="A16" s="26">
        <v>43043</v>
      </c>
      <c r="B16" s="27" t="s">
        <v>44</v>
      </c>
      <c r="C16" s="26">
        <v>2015</v>
      </c>
      <c r="D16" s="27" t="s">
        <v>43</v>
      </c>
      <c r="E16" s="26">
        <v>29</v>
      </c>
      <c r="F16" s="26">
        <v>739.66</v>
      </c>
    </row>
    <row r="17" spans="1:6" ht="15">
      <c r="A17" s="26">
        <v>43043</v>
      </c>
      <c r="B17" s="27" t="s">
        <v>44</v>
      </c>
      <c r="C17" s="26">
        <v>2016</v>
      </c>
      <c r="D17" s="27" t="s">
        <v>43</v>
      </c>
      <c r="E17" s="26">
        <v>24</v>
      </c>
      <c r="F17" s="26">
        <v>510</v>
      </c>
    </row>
    <row r="18" spans="1:6" ht="15">
      <c r="A18" s="26">
        <v>43043</v>
      </c>
      <c r="B18" s="27" t="s">
        <v>44</v>
      </c>
      <c r="C18" s="26">
        <v>2017</v>
      </c>
      <c r="D18" s="27" t="s">
        <v>43</v>
      </c>
      <c r="E18" s="26">
        <v>27</v>
      </c>
      <c r="F18" s="26">
        <v>575.55999999999995</v>
      </c>
    </row>
    <row r="19" spans="1:6" ht="15">
      <c r="A19" s="26">
        <v>43043</v>
      </c>
      <c r="B19" s="27" t="s">
        <v>44</v>
      </c>
      <c r="C19" s="26">
        <v>2018</v>
      </c>
      <c r="D19" s="27" t="s">
        <v>43</v>
      </c>
      <c r="E19" s="26">
        <v>48</v>
      </c>
      <c r="F19" s="26">
        <v>586.19000000000005</v>
      </c>
    </row>
    <row r="20" spans="1:6" ht="15">
      <c r="A20" s="26">
        <v>43043</v>
      </c>
      <c r="B20" s="27" t="s">
        <v>44</v>
      </c>
      <c r="C20" s="26">
        <v>2019</v>
      </c>
      <c r="D20" s="27" t="s">
        <v>43</v>
      </c>
      <c r="E20" s="26">
        <v>37</v>
      </c>
      <c r="F20" s="26">
        <v>636.76</v>
      </c>
    </row>
    <row r="21" spans="1:6" ht="15">
      <c r="A21" s="26">
        <v>43043</v>
      </c>
      <c r="B21" s="27" t="s">
        <v>44</v>
      </c>
      <c r="C21" s="26">
        <v>2020</v>
      </c>
      <c r="D21" s="27" t="s">
        <v>43</v>
      </c>
      <c r="E21" s="26">
        <v>30</v>
      </c>
      <c r="F21" s="26">
        <v>677.33</v>
      </c>
    </row>
    <row r="22" spans="1:6" ht="15">
      <c r="A22" s="26">
        <v>43047</v>
      </c>
      <c r="B22" s="27" t="s">
        <v>13</v>
      </c>
      <c r="C22" s="26">
        <v>2011</v>
      </c>
      <c r="D22" s="27" t="s">
        <v>43</v>
      </c>
      <c r="E22" s="26">
        <v>52</v>
      </c>
      <c r="F22" s="26">
        <v>409.62</v>
      </c>
    </row>
    <row r="23" spans="1:6" ht="15">
      <c r="A23" s="26">
        <v>43047</v>
      </c>
      <c r="B23" s="27" t="s">
        <v>13</v>
      </c>
      <c r="C23" s="26">
        <v>2012</v>
      </c>
      <c r="D23" s="27" t="s">
        <v>43</v>
      </c>
      <c r="E23" s="26">
        <v>94</v>
      </c>
      <c r="F23" s="26">
        <v>350.95</v>
      </c>
    </row>
    <row r="24" spans="1:6" ht="15">
      <c r="A24" s="26">
        <v>43047</v>
      </c>
      <c r="B24" s="27" t="s">
        <v>13</v>
      </c>
      <c r="C24" s="26">
        <v>2013</v>
      </c>
      <c r="D24" s="27" t="s">
        <v>43</v>
      </c>
      <c r="E24" s="26">
        <v>60</v>
      </c>
      <c r="F24" s="26">
        <v>324.02999999999997</v>
      </c>
    </row>
    <row r="25" spans="1:6" ht="15">
      <c r="A25" s="26">
        <v>43047</v>
      </c>
      <c r="B25" s="27" t="s">
        <v>13</v>
      </c>
      <c r="C25" s="26">
        <v>2014</v>
      </c>
      <c r="D25" s="27" t="s">
        <v>43</v>
      </c>
      <c r="E25" s="26">
        <v>80</v>
      </c>
      <c r="F25" s="26">
        <v>294.87</v>
      </c>
    </row>
    <row r="26" spans="1:6" ht="15">
      <c r="A26" s="26">
        <v>43047</v>
      </c>
      <c r="B26" s="27" t="s">
        <v>13</v>
      </c>
      <c r="C26" s="26">
        <v>2015</v>
      </c>
      <c r="D26" s="27" t="s">
        <v>43</v>
      </c>
      <c r="E26" s="26">
        <v>79</v>
      </c>
      <c r="F26" s="26">
        <v>307.8</v>
      </c>
    </row>
    <row r="27" spans="1:6" ht="15">
      <c r="A27" s="26">
        <v>43047</v>
      </c>
      <c r="B27" s="27" t="s">
        <v>13</v>
      </c>
      <c r="C27" s="26">
        <v>2016</v>
      </c>
      <c r="D27" s="27" t="s">
        <v>43</v>
      </c>
      <c r="E27" s="26">
        <v>119</v>
      </c>
      <c r="F27" s="26">
        <v>318</v>
      </c>
    </row>
    <row r="28" spans="1:6" ht="15">
      <c r="A28" s="26">
        <v>43047</v>
      </c>
      <c r="B28" s="27" t="s">
        <v>13</v>
      </c>
      <c r="C28" s="26">
        <v>2017</v>
      </c>
      <c r="D28" s="27" t="s">
        <v>43</v>
      </c>
      <c r="E28" s="26">
        <v>91</v>
      </c>
      <c r="F28" s="26">
        <v>326.3</v>
      </c>
    </row>
    <row r="29" spans="1:6" ht="15">
      <c r="A29" s="26">
        <v>43047</v>
      </c>
      <c r="B29" s="27" t="s">
        <v>13</v>
      </c>
      <c r="C29" s="26">
        <v>2018</v>
      </c>
      <c r="D29" s="27" t="s">
        <v>43</v>
      </c>
      <c r="E29" s="26">
        <v>130</v>
      </c>
      <c r="F29" s="26">
        <v>357.48</v>
      </c>
    </row>
    <row r="30" spans="1:6" ht="15">
      <c r="A30" s="26">
        <v>43047</v>
      </c>
      <c r="B30" s="27" t="s">
        <v>13</v>
      </c>
      <c r="C30" s="26">
        <v>2019</v>
      </c>
      <c r="D30" s="27" t="s">
        <v>43</v>
      </c>
      <c r="E30" s="26">
        <v>76</v>
      </c>
      <c r="F30" s="26">
        <v>402.25</v>
      </c>
    </row>
    <row r="31" spans="1:6" ht="15">
      <c r="A31" s="26">
        <v>43047</v>
      </c>
      <c r="B31" s="27" t="s">
        <v>13</v>
      </c>
      <c r="C31" s="26">
        <v>2020</v>
      </c>
      <c r="D31" s="27" t="s">
        <v>43</v>
      </c>
      <c r="E31" s="26">
        <v>79</v>
      </c>
      <c r="F31" s="26">
        <v>388.84</v>
      </c>
    </row>
    <row r="32" spans="1:6" ht="15">
      <c r="A32" s="26">
        <v>43050</v>
      </c>
      <c r="B32" s="27" t="s">
        <v>29</v>
      </c>
      <c r="C32" s="26">
        <v>2011</v>
      </c>
      <c r="D32" s="27" t="s">
        <v>43</v>
      </c>
      <c r="E32" s="26">
        <v>38</v>
      </c>
      <c r="F32" s="26">
        <v>471.71</v>
      </c>
    </row>
    <row r="33" spans="1:6" ht="15">
      <c r="A33" s="26">
        <v>43050</v>
      </c>
      <c r="B33" s="27" t="s">
        <v>29</v>
      </c>
      <c r="C33" s="26">
        <v>2012</v>
      </c>
      <c r="D33" s="27" t="s">
        <v>43</v>
      </c>
      <c r="E33" s="26">
        <v>48</v>
      </c>
      <c r="F33" s="26">
        <v>484.69</v>
      </c>
    </row>
    <row r="34" spans="1:6" ht="15">
      <c r="A34" s="26">
        <v>43050</v>
      </c>
      <c r="B34" s="27" t="s">
        <v>29</v>
      </c>
      <c r="C34" s="26">
        <v>2013</v>
      </c>
      <c r="D34" s="27" t="s">
        <v>43</v>
      </c>
      <c r="E34" s="26">
        <v>68</v>
      </c>
      <c r="F34" s="26">
        <v>435.1</v>
      </c>
    </row>
    <row r="35" spans="1:6" ht="15">
      <c r="A35" s="26">
        <v>43050</v>
      </c>
      <c r="B35" s="27" t="s">
        <v>29</v>
      </c>
      <c r="C35" s="26">
        <v>2014</v>
      </c>
      <c r="D35" s="27" t="s">
        <v>43</v>
      </c>
      <c r="E35" s="26">
        <v>59</v>
      </c>
      <c r="F35" s="26">
        <v>457.54</v>
      </c>
    </row>
    <row r="36" spans="1:6" ht="15">
      <c r="A36" s="26">
        <v>43050</v>
      </c>
      <c r="B36" s="27" t="s">
        <v>29</v>
      </c>
      <c r="C36" s="26">
        <v>2015</v>
      </c>
      <c r="D36" s="27" t="s">
        <v>43</v>
      </c>
      <c r="E36" s="26">
        <v>81</v>
      </c>
      <c r="F36" s="26">
        <v>415.77</v>
      </c>
    </row>
    <row r="37" spans="1:6" ht="15">
      <c r="A37" s="26">
        <v>43050</v>
      </c>
      <c r="B37" s="27" t="s">
        <v>29</v>
      </c>
      <c r="C37" s="26">
        <v>2016</v>
      </c>
      <c r="D37" s="27" t="s">
        <v>43</v>
      </c>
      <c r="E37" s="26">
        <v>91</v>
      </c>
      <c r="F37" s="26">
        <v>465.75</v>
      </c>
    </row>
    <row r="38" spans="1:6" ht="15">
      <c r="A38" s="26">
        <v>43050</v>
      </c>
      <c r="B38" s="27" t="s">
        <v>29</v>
      </c>
      <c r="C38" s="26">
        <v>2017</v>
      </c>
      <c r="D38" s="27" t="s">
        <v>43</v>
      </c>
      <c r="E38" s="26">
        <v>105</v>
      </c>
      <c r="F38" s="26">
        <v>484.14</v>
      </c>
    </row>
    <row r="39" spans="1:6" ht="15">
      <c r="A39" s="26">
        <v>43050</v>
      </c>
      <c r="B39" s="27" t="s">
        <v>29</v>
      </c>
      <c r="C39" s="26">
        <v>2018</v>
      </c>
      <c r="D39" s="27" t="s">
        <v>43</v>
      </c>
      <c r="E39" s="26">
        <v>102</v>
      </c>
      <c r="F39" s="26">
        <v>554.99</v>
      </c>
    </row>
    <row r="40" spans="1:6" ht="15">
      <c r="A40" s="26">
        <v>43050</v>
      </c>
      <c r="B40" s="27" t="s">
        <v>29</v>
      </c>
      <c r="C40" s="26">
        <v>2019</v>
      </c>
      <c r="D40" s="27" t="s">
        <v>43</v>
      </c>
      <c r="E40" s="26">
        <v>100</v>
      </c>
      <c r="F40" s="26">
        <v>527.14</v>
      </c>
    </row>
    <row r="41" spans="1:6" ht="15">
      <c r="A41" s="26">
        <v>43050</v>
      </c>
      <c r="B41" s="27" t="s">
        <v>29</v>
      </c>
      <c r="C41" s="26">
        <v>2020</v>
      </c>
      <c r="D41" s="27" t="s">
        <v>43</v>
      </c>
      <c r="E41" s="26">
        <v>87</v>
      </c>
      <c r="F41" s="26">
        <v>549.92999999999995</v>
      </c>
    </row>
    <row r="42" spans="1:6" ht="15">
      <c r="A42" s="26">
        <v>43095</v>
      </c>
      <c r="B42" s="27" t="s">
        <v>45</v>
      </c>
      <c r="C42" s="26">
        <v>2011</v>
      </c>
      <c r="D42" s="27" t="s">
        <v>43</v>
      </c>
      <c r="E42" s="26">
        <v>112</v>
      </c>
      <c r="F42" s="26">
        <v>446.11</v>
      </c>
    </row>
    <row r="43" spans="1:6" ht="15">
      <c r="A43" s="26">
        <v>43095</v>
      </c>
      <c r="B43" s="27" t="s">
        <v>45</v>
      </c>
      <c r="C43" s="26">
        <v>2012</v>
      </c>
      <c r="D43" s="27" t="s">
        <v>43</v>
      </c>
      <c r="E43" s="26">
        <v>102</v>
      </c>
      <c r="F43" s="26">
        <v>413.95</v>
      </c>
    </row>
    <row r="44" spans="1:6" ht="15">
      <c r="A44" s="26">
        <v>43095</v>
      </c>
      <c r="B44" s="27" t="s">
        <v>45</v>
      </c>
      <c r="C44" s="26">
        <v>2013</v>
      </c>
      <c r="D44" s="27" t="s">
        <v>43</v>
      </c>
      <c r="E44" s="26">
        <v>83</v>
      </c>
      <c r="F44" s="26">
        <v>377.81</v>
      </c>
    </row>
    <row r="45" spans="1:6" ht="15">
      <c r="A45" s="26">
        <v>43095</v>
      </c>
      <c r="B45" s="27" t="s">
        <v>45</v>
      </c>
      <c r="C45" s="26">
        <v>2014</v>
      </c>
      <c r="D45" s="27" t="s">
        <v>43</v>
      </c>
      <c r="E45" s="26">
        <v>76</v>
      </c>
      <c r="F45" s="26">
        <v>378.49</v>
      </c>
    </row>
    <row r="46" spans="1:6" ht="15">
      <c r="A46" s="26">
        <v>43095</v>
      </c>
      <c r="B46" s="27" t="s">
        <v>45</v>
      </c>
      <c r="C46" s="26">
        <v>2015</v>
      </c>
      <c r="D46" s="27" t="s">
        <v>43</v>
      </c>
      <c r="E46" s="26">
        <v>82</v>
      </c>
      <c r="F46" s="26">
        <v>382.87</v>
      </c>
    </row>
    <row r="47" spans="1:6" ht="15">
      <c r="A47" s="26">
        <v>43095</v>
      </c>
      <c r="B47" s="27" t="s">
        <v>45</v>
      </c>
      <c r="C47" s="26">
        <v>2016</v>
      </c>
      <c r="D47" s="27" t="s">
        <v>43</v>
      </c>
      <c r="E47" s="26">
        <v>89</v>
      </c>
      <c r="F47" s="26">
        <v>397.58</v>
      </c>
    </row>
    <row r="48" spans="1:6" ht="15">
      <c r="A48" s="26">
        <v>43095</v>
      </c>
      <c r="B48" s="27" t="s">
        <v>45</v>
      </c>
      <c r="C48" s="26">
        <v>2017</v>
      </c>
      <c r="D48" s="27" t="s">
        <v>43</v>
      </c>
      <c r="E48" s="26">
        <v>87</v>
      </c>
      <c r="F48" s="26">
        <v>394.22</v>
      </c>
    </row>
    <row r="49" spans="1:6" ht="15">
      <c r="A49" s="26">
        <v>43095</v>
      </c>
      <c r="B49" s="27" t="s">
        <v>45</v>
      </c>
      <c r="C49" s="26">
        <v>2018</v>
      </c>
      <c r="D49" s="27" t="s">
        <v>43</v>
      </c>
      <c r="E49" s="26">
        <v>92</v>
      </c>
      <c r="F49" s="26">
        <v>409.01</v>
      </c>
    </row>
    <row r="50" spans="1:6" ht="15">
      <c r="A50" s="26">
        <v>43095</v>
      </c>
      <c r="B50" s="27" t="s">
        <v>45</v>
      </c>
      <c r="C50" s="26">
        <v>2019</v>
      </c>
      <c r="D50" s="27" t="s">
        <v>43</v>
      </c>
      <c r="E50" s="26">
        <v>69</v>
      </c>
      <c r="F50" s="26">
        <v>456.16</v>
      </c>
    </row>
    <row r="51" spans="1:6" ht="15">
      <c r="A51" s="26">
        <v>43095</v>
      </c>
      <c r="B51" s="27" t="s">
        <v>45</v>
      </c>
      <c r="C51" s="26">
        <v>2020</v>
      </c>
      <c r="D51" s="27" t="s">
        <v>43</v>
      </c>
      <c r="E51" s="26">
        <v>63</v>
      </c>
      <c r="F51" s="26">
        <v>483.99</v>
      </c>
    </row>
    <row r="52" spans="1:6" ht="15">
      <c r="A52" s="26">
        <v>43097</v>
      </c>
      <c r="B52" s="27" t="s">
        <v>46</v>
      </c>
      <c r="C52" s="26">
        <v>2012</v>
      </c>
      <c r="D52" s="27" t="s">
        <v>43</v>
      </c>
      <c r="E52" s="26">
        <v>6</v>
      </c>
      <c r="F52" s="26">
        <v>372.83</v>
      </c>
    </row>
    <row r="53" spans="1:6" ht="15">
      <c r="A53" s="26">
        <v>43097</v>
      </c>
      <c r="B53" s="27" t="s">
        <v>46</v>
      </c>
      <c r="C53" s="26">
        <v>2013</v>
      </c>
      <c r="D53" s="27" t="s">
        <v>43</v>
      </c>
      <c r="E53" s="26">
        <v>9</v>
      </c>
      <c r="F53" s="26">
        <v>439.11</v>
      </c>
    </row>
    <row r="54" spans="1:6" ht="15">
      <c r="A54" s="26">
        <v>43097</v>
      </c>
      <c r="B54" s="27" t="s">
        <v>46</v>
      </c>
      <c r="C54" s="26">
        <v>2014</v>
      </c>
      <c r="D54" s="27" t="s">
        <v>43</v>
      </c>
      <c r="E54" s="26">
        <v>6</v>
      </c>
      <c r="F54" s="26">
        <v>389.17</v>
      </c>
    </row>
    <row r="55" spans="1:6" ht="15">
      <c r="A55" s="26">
        <v>43097</v>
      </c>
      <c r="B55" s="27" t="s">
        <v>46</v>
      </c>
      <c r="C55" s="26">
        <v>2016</v>
      </c>
      <c r="D55" s="27" t="s">
        <v>43</v>
      </c>
      <c r="E55" s="26">
        <v>7</v>
      </c>
      <c r="F55" s="26">
        <v>417.86</v>
      </c>
    </row>
    <row r="56" spans="1:6" ht="15">
      <c r="A56" s="26">
        <v>43097</v>
      </c>
      <c r="B56" s="27" t="s">
        <v>46</v>
      </c>
      <c r="C56" s="26">
        <v>2017</v>
      </c>
      <c r="D56" s="27" t="s">
        <v>43</v>
      </c>
      <c r="E56" s="26">
        <v>8</v>
      </c>
      <c r="F56" s="26">
        <v>337.5</v>
      </c>
    </row>
    <row r="57" spans="1:6" ht="15">
      <c r="A57" s="26">
        <v>43097</v>
      </c>
      <c r="B57" s="27" t="s">
        <v>46</v>
      </c>
      <c r="C57" s="26">
        <v>2018</v>
      </c>
      <c r="D57" s="27" t="s">
        <v>43</v>
      </c>
      <c r="E57" s="26">
        <v>7</v>
      </c>
      <c r="F57" s="26">
        <v>401.43</v>
      </c>
    </row>
    <row r="58" spans="1:6" ht="15">
      <c r="A58" s="26">
        <v>43100</v>
      </c>
      <c r="B58" s="27" t="s">
        <v>47</v>
      </c>
      <c r="C58" s="26">
        <v>2011</v>
      </c>
      <c r="D58" s="27" t="s">
        <v>43</v>
      </c>
      <c r="E58" s="26">
        <v>13</v>
      </c>
      <c r="F58" s="26">
        <v>511.54</v>
      </c>
    </row>
    <row r="59" spans="1:6" ht="15">
      <c r="A59" s="26">
        <v>43100</v>
      </c>
      <c r="B59" s="27" t="s">
        <v>47</v>
      </c>
      <c r="C59" s="26">
        <v>2012</v>
      </c>
      <c r="D59" s="27" t="s">
        <v>43</v>
      </c>
      <c r="E59" s="26">
        <v>24</v>
      </c>
      <c r="F59" s="26">
        <v>481.21</v>
      </c>
    </row>
    <row r="60" spans="1:6" ht="15">
      <c r="A60" s="26">
        <v>43100</v>
      </c>
      <c r="B60" s="27" t="s">
        <v>47</v>
      </c>
      <c r="C60" s="26">
        <v>2013</v>
      </c>
      <c r="D60" s="27" t="s">
        <v>43</v>
      </c>
      <c r="E60" s="26">
        <v>22</v>
      </c>
      <c r="F60" s="26">
        <v>548.14</v>
      </c>
    </row>
    <row r="61" spans="1:6" ht="15">
      <c r="A61" s="26">
        <v>43100</v>
      </c>
      <c r="B61" s="27" t="s">
        <v>47</v>
      </c>
      <c r="C61" s="26">
        <v>2014</v>
      </c>
      <c r="D61" s="27" t="s">
        <v>43</v>
      </c>
      <c r="E61" s="26">
        <v>25</v>
      </c>
      <c r="F61" s="26">
        <v>469.91</v>
      </c>
    </row>
    <row r="62" spans="1:6" ht="15">
      <c r="A62" s="26">
        <v>43100</v>
      </c>
      <c r="B62" s="27" t="s">
        <v>47</v>
      </c>
      <c r="C62" s="26">
        <v>2015</v>
      </c>
      <c r="D62" s="27" t="s">
        <v>43</v>
      </c>
      <c r="E62" s="26">
        <v>26</v>
      </c>
      <c r="F62" s="26">
        <v>520.38</v>
      </c>
    </row>
    <row r="63" spans="1:6" ht="15">
      <c r="A63" s="26">
        <v>43100</v>
      </c>
      <c r="B63" s="27" t="s">
        <v>47</v>
      </c>
      <c r="C63" s="26">
        <v>2016</v>
      </c>
      <c r="D63" s="27" t="s">
        <v>43</v>
      </c>
      <c r="E63" s="26">
        <v>13</v>
      </c>
      <c r="F63" s="26">
        <v>590.38</v>
      </c>
    </row>
    <row r="64" spans="1:6" ht="15">
      <c r="A64" s="26">
        <v>43100</v>
      </c>
      <c r="B64" s="27" t="s">
        <v>47</v>
      </c>
      <c r="C64" s="26">
        <v>2017</v>
      </c>
      <c r="D64" s="27" t="s">
        <v>43</v>
      </c>
      <c r="E64" s="26">
        <v>22</v>
      </c>
      <c r="F64" s="26">
        <v>597.73</v>
      </c>
    </row>
    <row r="65" spans="1:6" ht="15">
      <c r="A65" s="26">
        <v>43100</v>
      </c>
      <c r="B65" s="27" t="s">
        <v>47</v>
      </c>
      <c r="C65" s="26">
        <v>2018</v>
      </c>
      <c r="D65" s="27" t="s">
        <v>43</v>
      </c>
      <c r="E65" s="26">
        <v>16</v>
      </c>
      <c r="F65" s="26">
        <v>693.44</v>
      </c>
    </row>
    <row r="66" spans="1:6" ht="15">
      <c r="A66" s="26">
        <v>43100</v>
      </c>
      <c r="B66" s="27" t="s">
        <v>47</v>
      </c>
      <c r="C66" s="26">
        <v>2019</v>
      </c>
      <c r="D66" s="27" t="s">
        <v>43</v>
      </c>
      <c r="E66" s="26">
        <v>13</v>
      </c>
      <c r="F66" s="26">
        <v>537.54</v>
      </c>
    </row>
    <row r="67" spans="1:6" ht="15">
      <c r="A67" s="26">
        <v>43100</v>
      </c>
      <c r="B67" s="27" t="s">
        <v>47</v>
      </c>
      <c r="C67" s="26">
        <v>2020</v>
      </c>
      <c r="D67" s="27" t="s">
        <v>43</v>
      </c>
      <c r="E67" s="26">
        <v>29</v>
      </c>
      <c r="F67" s="26">
        <v>545.34</v>
      </c>
    </row>
    <row r="68" spans="1:6" ht="15">
      <c r="A68" s="26">
        <v>43103</v>
      </c>
      <c r="B68" s="27" t="s">
        <v>17</v>
      </c>
      <c r="C68" s="26">
        <v>2011</v>
      </c>
      <c r="D68" s="27" t="s">
        <v>43</v>
      </c>
      <c r="E68" s="26">
        <v>11</v>
      </c>
      <c r="F68" s="26">
        <v>460</v>
      </c>
    </row>
    <row r="69" spans="1:6" ht="15">
      <c r="A69" s="26">
        <v>43103</v>
      </c>
      <c r="B69" s="27" t="s">
        <v>17</v>
      </c>
      <c r="C69" s="26">
        <v>2012</v>
      </c>
      <c r="D69" s="27" t="s">
        <v>43</v>
      </c>
      <c r="E69" s="26">
        <v>11</v>
      </c>
      <c r="F69" s="26">
        <v>435.45</v>
      </c>
    </row>
    <row r="70" spans="1:6" ht="15">
      <c r="A70" s="26">
        <v>43103</v>
      </c>
      <c r="B70" s="27" t="s">
        <v>17</v>
      </c>
      <c r="C70" s="26">
        <v>2013</v>
      </c>
      <c r="D70" s="27" t="s">
        <v>43</v>
      </c>
      <c r="E70" s="26">
        <v>13</v>
      </c>
      <c r="F70" s="26">
        <v>392.69</v>
      </c>
    </row>
    <row r="71" spans="1:6" ht="15">
      <c r="A71" s="26">
        <v>43103</v>
      </c>
      <c r="B71" s="27" t="s">
        <v>17</v>
      </c>
      <c r="C71" s="26">
        <v>2014</v>
      </c>
      <c r="D71" s="27" t="s">
        <v>43</v>
      </c>
      <c r="E71" s="26">
        <v>25</v>
      </c>
      <c r="F71" s="26">
        <v>416.12</v>
      </c>
    </row>
    <row r="72" spans="1:6" ht="15">
      <c r="A72" s="26">
        <v>43103</v>
      </c>
      <c r="B72" s="27" t="s">
        <v>17</v>
      </c>
      <c r="C72" s="26">
        <v>2015</v>
      </c>
      <c r="D72" s="27" t="s">
        <v>43</v>
      </c>
      <c r="E72" s="26">
        <v>13</v>
      </c>
      <c r="F72" s="26">
        <v>451.54</v>
      </c>
    </row>
    <row r="73" spans="1:6" ht="15">
      <c r="A73" s="26">
        <v>43103</v>
      </c>
      <c r="B73" s="27" t="s">
        <v>17</v>
      </c>
      <c r="C73" s="26">
        <v>2016</v>
      </c>
      <c r="D73" s="27" t="s">
        <v>43</v>
      </c>
      <c r="E73" s="26">
        <v>12</v>
      </c>
      <c r="F73" s="26">
        <v>447.92</v>
      </c>
    </row>
    <row r="74" spans="1:6" ht="15">
      <c r="A74" s="26">
        <v>43103</v>
      </c>
      <c r="B74" s="27" t="s">
        <v>17</v>
      </c>
      <c r="C74" s="26">
        <v>2017</v>
      </c>
      <c r="D74" s="27" t="s">
        <v>43</v>
      </c>
      <c r="E74" s="26">
        <v>17</v>
      </c>
      <c r="F74" s="26">
        <v>451.65</v>
      </c>
    </row>
    <row r="75" spans="1:6" ht="15">
      <c r="A75" s="26">
        <v>43103</v>
      </c>
      <c r="B75" s="27" t="s">
        <v>17</v>
      </c>
      <c r="C75" s="26">
        <v>2018</v>
      </c>
      <c r="D75" s="27" t="s">
        <v>43</v>
      </c>
      <c r="E75" s="26">
        <v>17</v>
      </c>
      <c r="F75" s="26">
        <v>435.29</v>
      </c>
    </row>
    <row r="76" spans="1:6" ht="15">
      <c r="A76" s="26">
        <v>43103</v>
      </c>
      <c r="B76" s="27" t="s">
        <v>17</v>
      </c>
      <c r="C76" s="26">
        <v>2019</v>
      </c>
      <c r="D76" s="27" t="s">
        <v>43</v>
      </c>
      <c r="E76" s="26">
        <v>14</v>
      </c>
      <c r="F76" s="26">
        <v>480.36</v>
      </c>
    </row>
    <row r="77" spans="1:6" ht="15">
      <c r="A77" s="26">
        <v>43103</v>
      </c>
      <c r="B77" s="27" t="s">
        <v>17</v>
      </c>
      <c r="C77" s="26">
        <v>2020</v>
      </c>
      <c r="D77" s="27" t="s">
        <v>43</v>
      </c>
      <c r="E77" s="26">
        <v>16</v>
      </c>
      <c r="F77" s="26">
        <v>523.13</v>
      </c>
    </row>
    <row r="78" spans="1:6" ht="15">
      <c r="A78" s="26">
        <v>43109</v>
      </c>
      <c r="B78" s="27" t="s">
        <v>48</v>
      </c>
      <c r="C78" s="26">
        <v>2011</v>
      </c>
      <c r="D78" s="27" t="s">
        <v>43</v>
      </c>
      <c r="E78" s="26">
        <v>59</v>
      </c>
      <c r="F78" s="26">
        <v>487.27</v>
      </c>
    </row>
    <row r="79" spans="1:6" ht="15">
      <c r="A79" s="26">
        <v>43109</v>
      </c>
      <c r="B79" s="27" t="s">
        <v>48</v>
      </c>
      <c r="C79" s="26">
        <v>2012</v>
      </c>
      <c r="D79" s="27" t="s">
        <v>43</v>
      </c>
      <c r="E79" s="26">
        <v>97</v>
      </c>
      <c r="F79" s="26">
        <v>402.59</v>
      </c>
    </row>
    <row r="80" spans="1:6" ht="15">
      <c r="A80" s="26">
        <v>43109</v>
      </c>
      <c r="B80" s="27" t="s">
        <v>48</v>
      </c>
      <c r="C80" s="26">
        <v>2013</v>
      </c>
      <c r="D80" s="27" t="s">
        <v>43</v>
      </c>
      <c r="E80" s="26">
        <v>83</v>
      </c>
      <c r="F80" s="26">
        <v>424.96</v>
      </c>
    </row>
    <row r="81" spans="1:6" ht="15">
      <c r="A81" s="26">
        <v>43109</v>
      </c>
      <c r="B81" s="27" t="s">
        <v>48</v>
      </c>
      <c r="C81" s="26">
        <v>2014</v>
      </c>
      <c r="D81" s="27" t="s">
        <v>43</v>
      </c>
      <c r="E81" s="26">
        <v>75</v>
      </c>
      <c r="F81" s="26">
        <v>392.75</v>
      </c>
    </row>
    <row r="82" spans="1:6" ht="15">
      <c r="A82" s="26">
        <v>43109</v>
      </c>
      <c r="B82" s="27" t="s">
        <v>48</v>
      </c>
      <c r="C82" s="26">
        <v>2015</v>
      </c>
      <c r="D82" s="27" t="s">
        <v>43</v>
      </c>
      <c r="E82" s="26">
        <v>74</v>
      </c>
      <c r="F82" s="26">
        <v>381.64</v>
      </c>
    </row>
    <row r="83" spans="1:6" ht="15">
      <c r="A83" s="26">
        <v>43109</v>
      </c>
      <c r="B83" s="27" t="s">
        <v>48</v>
      </c>
      <c r="C83" s="26">
        <v>2016</v>
      </c>
      <c r="D83" s="27" t="s">
        <v>43</v>
      </c>
      <c r="E83" s="26">
        <v>75</v>
      </c>
      <c r="F83" s="26">
        <v>383.73</v>
      </c>
    </row>
    <row r="84" spans="1:6" ht="15">
      <c r="A84" s="26">
        <v>43109</v>
      </c>
      <c r="B84" s="27" t="s">
        <v>48</v>
      </c>
      <c r="C84" s="26">
        <v>2017</v>
      </c>
      <c r="D84" s="27" t="s">
        <v>43</v>
      </c>
      <c r="E84" s="26">
        <v>96</v>
      </c>
      <c r="F84" s="26">
        <v>394.88</v>
      </c>
    </row>
    <row r="85" spans="1:6" ht="15">
      <c r="A85" s="26">
        <v>43109</v>
      </c>
      <c r="B85" s="27" t="s">
        <v>48</v>
      </c>
      <c r="C85" s="26">
        <v>2018</v>
      </c>
      <c r="D85" s="27" t="s">
        <v>43</v>
      </c>
      <c r="E85" s="26">
        <v>102</v>
      </c>
      <c r="F85" s="26">
        <v>439.68</v>
      </c>
    </row>
    <row r="86" spans="1:6" ht="15">
      <c r="A86" s="26">
        <v>43109</v>
      </c>
      <c r="B86" s="27" t="s">
        <v>48</v>
      </c>
      <c r="C86" s="26">
        <v>2019</v>
      </c>
      <c r="D86" s="27" t="s">
        <v>43</v>
      </c>
      <c r="E86" s="26">
        <v>90</v>
      </c>
      <c r="F86" s="26">
        <v>458.55</v>
      </c>
    </row>
    <row r="87" spans="1:6" ht="15">
      <c r="A87" s="26">
        <v>43109</v>
      </c>
      <c r="B87" s="27" t="s">
        <v>48</v>
      </c>
      <c r="C87" s="26">
        <v>2020</v>
      </c>
      <c r="D87" s="27" t="s">
        <v>43</v>
      </c>
      <c r="E87" s="26">
        <v>66</v>
      </c>
      <c r="F87" s="26">
        <v>468.52</v>
      </c>
    </row>
    <row r="88" spans="1:6" ht="15">
      <c r="A88" s="26">
        <v>43111</v>
      </c>
      <c r="B88" s="27" t="s">
        <v>49</v>
      </c>
      <c r="C88" s="26">
        <v>2011</v>
      </c>
      <c r="D88" s="27" t="s">
        <v>43</v>
      </c>
      <c r="E88" s="26">
        <v>18</v>
      </c>
      <c r="F88" s="26">
        <v>399.5</v>
      </c>
    </row>
    <row r="89" spans="1:6" ht="15">
      <c r="A89" s="26">
        <v>43111</v>
      </c>
      <c r="B89" s="27" t="s">
        <v>49</v>
      </c>
      <c r="C89" s="26">
        <v>2012</v>
      </c>
      <c r="D89" s="27" t="s">
        <v>43</v>
      </c>
      <c r="E89" s="26">
        <v>28</v>
      </c>
      <c r="F89" s="26">
        <v>489.82</v>
      </c>
    </row>
    <row r="90" spans="1:6" ht="15">
      <c r="A90" s="26">
        <v>43111</v>
      </c>
      <c r="B90" s="27" t="s">
        <v>49</v>
      </c>
      <c r="C90" s="26">
        <v>2013</v>
      </c>
      <c r="D90" s="27" t="s">
        <v>43</v>
      </c>
      <c r="E90" s="26">
        <v>43</v>
      </c>
      <c r="F90" s="26">
        <v>433.91</v>
      </c>
    </row>
    <row r="91" spans="1:6" ht="15">
      <c r="A91" s="26">
        <v>43111</v>
      </c>
      <c r="B91" s="27" t="s">
        <v>49</v>
      </c>
      <c r="C91" s="26">
        <v>2014</v>
      </c>
      <c r="D91" s="27" t="s">
        <v>43</v>
      </c>
      <c r="E91" s="26">
        <v>39</v>
      </c>
      <c r="F91" s="26">
        <v>422.51</v>
      </c>
    </row>
    <row r="92" spans="1:6" ht="15">
      <c r="A92" s="26">
        <v>43111</v>
      </c>
      <c r="B92" s="27" t="s">
        <v>49</v>
      </c>
      <c r="C92" s="26">
        <v>2015</v>
      </c>
      <c r="D92" s="27" t="s">
        <v>43</v>
      </c>
      <c r="E92" s="26">
        <v>40</v>
      </c>
      <c r="F92" s="26">
        <v>407.51</v>
      </c>
    </row>
    <row r="93" spans="1:6" ht="15">
      <c r="A93" s="26">
        <v>43111</v>
      </c>
      <c r="B93" s="27" t="s">
        <v>49</v>
      </c>
      <c r="C93" s="26">
        <v>2016</v>
      </c>
      <c r="D93" s="27" t="s">
        <v>43</v>
      </c>
      <c r="E93" s="26">
        <v>51</v>
      </c>
      <c r="F93" s="26">
        <v>471.45</v>
      </c>
    </row>
    <row r="94" spans="1:6" ht="15">
      <c r="A94" s="26">
        <v>43111</v>
      </c>
      <c r="B94" s="27" t="s">
        <v>49</v>
      </c>
      <c r="C94" s="26">
        <v>2017</v>
      </c>
      <c r="D94" s="27" t="s">
        <v>43</v>
      </c>
      <c r="E94" s="26">
        <v>59</v>
      </c>
      <c r="F94" s="26">
        <v>470.03</v>
      </c>
    </row>
    <row r="95" spans="1:6" ht="15">
      <c r="A95" s="26">
        <v>43111</v>
      </c>
      <c r="B95" s="27" t="s">
        <v>49</v>
      </c>
      <c r="C95" s="26">
        <v>2018</v>
      </c>
      <c r="D95" s="27" t="s">
        <v>43</v>
      </c>
      <c r="E95" s="26">
        <v>54</v>
      </c>
      <c r="F95" s="26">
        <v>494.4</v>
      </c>
    </row>
    <row r="96" spans="1:6" ht="15">
      <c r="A96" s="26">
        <v>43111</v>
      </c>
      <c r="B96" s="27" t="s">
        <v>49</v>
      </c>
      <c r="C96" s="26">
        <v>2019</v>
      </c>
      <c r="D96" s="27" t="s">
        <v>43</v>
      </c>
      <c r="E96" s="26">
        <v>65</v>
      </c>
      <c r="F96" s="26">
        <v>566.41999999999996</v>
      </c>
    </row>
    <row r="97" spans="1:6" ht="15">
      <c r="A97" s="26">
        <v>43111</v>
      </c>
      <c r="B97" s="27" t="s">
        <v>49</v>
      </c>
      <c r="C97" s="26">
        <v>2020</v>
      </c>
      <c r="D97" s="27" t="s">
        <v>43</v>
      </c>
      <c r="E97" s="26">
        <v>41</v>
      </c>
      <c r="F97" s="26">
        <v>536.24</v>
      </c>
    </row>
    <row r="98" spans="1:6" ht="15">
      <c r="A98" s="26">
        <v>43126</v>
      </c>
      <c r="B98" s="27" t="s">
        <v>50</v>
      </c>
      <c r="C98" s="26">
        <v>2011</v>
      </c>
      <c r="D98" s="27" t="s">
        <v>43</v>
      </c>
      <c r="E98" s="26">
        <v>12</v>
      </c>
      <c r="F98" s="26">
        <v>472.92</v>
      </c>
    </row>
    <row r="99" spans="1:6" ht="15">
      <c r="A99" s="26">
        <v>43126</v>
      </c>
      <c r="B99" s="27" t="s">
        <v>50</v>
      </c>
      <c r="C99" s="26">
        <v>2012</v>
      </c>
      <c r="D99" s="27" t="s">
        <v>43</v>
      </c>
      <c r="E99" s="26">
        <v>24</v>
      </c>
      <c r="F99" s="26">
        <v>451.28</v>
      </c>
    </row>
    <row r="100" spans="1:6" ht="15">
      <c r="A100" s="26">
        <v>43126</v>
      </c>
      <c r="B100" s="27" t="s">
        <v>50</v>
      </c>
      <c r="C100" s="26">
        <v>2013</v>
      </c>
      <c r="D100" s="27" t="s">
        <v>43</v>
      </c>
      <c r="E100" s="26">
        <v>25</v>
      </c>
      <c r="F100" s="26">
        <v>435.32</v>
      </c>
    </row>
    <row r="101" spans="1:6" ht="15">
      <c r="A101" s="26">
        <v>43126</v>
      </c>
      <c r="B101" s="27" t="s">
        <v>50</v>
      </c>
      <c r="C101" s="26">
        <v>2014</v>
      </c>
      <c r="D101" s="27" t="s">
        <v>43</v>
      </c>
      <c r="E101" s="26">
        <v>16</v>
      </c>
      <c r="F101" s="26">
        <v>428.21</v>
      </c>
    </row>
    <row r="102" spans="1:6" ht="15">
      <c r="A102" s="26">
        <v>43126</v>
      </c>
      <c r="B102" s="27" t="s">
        <v>50</v>
      </c>
      <c r="C102" s="26">
        <v>2015</v>
      </c>
      <c r="D102" s="27" t="s">
        <v>43</v>
      </c>
      <c r="E102" s="26">
        <v>18</v>
      </c>
      <c r="F102" s="26">
        <v>418.37</v>
      </c>
    </row>
    <row r="103" spans="1:6" ht="15">
      <c r="A103" s="26">
        <v>43126</v>
      </c>
      <c r="B103" s="27" t="s">
        <v>50</v>
      </c>
      <c r="C103" s="26">
        <v>2016</v>
      </c>
      <c r="D103" s="27" t="s">
        <v>43</v>
      </c>
      <c r="E103" s="26">
        <v>17</v>
      </c>
      <c r="F103" s="26">
        <v>441.66</v>
      </c>
    </row>
    <row r="104" spans="1:6" ht="15">
      <c r="A104" s="26">
        <v>43126</v>
      </c>
      <c r="B104" s="27" t="s">
        <v>50</v>
      </c>
      <c r="C104" s="26">
        <v>2017</v>
      </c>
      <c r="D104" s="27" t="s">
        <v>43</v>
      </c>
      <c r="E104" s="26">
        <v>29</v>
      </c>
      <c r="F104" s="26">
        <v>471.95</v>
      </c>
    </row>
    <row r="105" spans="1:6" ht="15">
      <c r="A105" s="26">
        <v>43126</v>
      </c>
      <c r="B105" s="27" t="s">
        <v>50</v>
      </c>
      <c r="C105" s="26">
        <v>2018</v>
      </c>
      <c r="D105" s="27" t="s">
        <v>43</v>
      </c>
      <c r="E105" s="26">
        <v>21</v>
      </c>
      <c r="F105" s="26">
        <v>505.8</v>
      </c>
    </row>
    <row r="106" spans="1:6" ht="15">
      <c r="A106" s="26">
        <v>43126</v>
      </c>
      <c r="B106" s="27" t="s">
        <v>50</v>
      </c>
      <c r="C106" s="26">
        <v>2019</v>
      </c>
      <c r="D106" s="27" t="s">
        <v>43</v>
      </c>
      <c r="E106" s="26">
        <v>19</v>
      </c>
      <c r="F106" s="26">
        <v>501.91</v>
      </c>
    </row>
    <row r="107" spans="1:6" ht="15">
      <c r="A107" s="26">
        <v>43126</v>
      </c>
      <c r="B107" s="27" t="s">
        <v>50</v>
      </c>
      <c r="C107" s="26">
        <v>2020</v>
      </c>
      <c r="D107" s="27" t="s">
        <v>43</v>
      </c>
      <c r="E107" s="26">
        <v>19</v>
      </c>
      <c r="F107" s="26">
        <v>580.41</v>
      </c>
    </row>
    <row r="108" spans="1:6" ht="15">
      <c r="A108" s="26">
        <v>43131</v>
      </c>
      <c r="B108" s="27" t="s">
        <v>30</v>
      </c>
      <c r="C108" s="26">
        <v>2011</v>
      </c>
      <c r="D108" s="27" t="s">
        <v>43</v>
      </c>
      <c r="E108" s="26">
        <v>78</v>
      </c>
      <c r="F108" s="26">
        <v>482.96</v>
      </c>
    </row>
    <row r="109" spans="1:6" ht="15">
      <c r="A109" s="26">
        <v>43131</v>
      </c>
      <c r="B109" s="27" t="s">
        <v>30</v>
      </c>
      <c r="C109" s="26">
        <v>2012</v>
      </c>
      <c r="D109" s="27" t="s">
        <v>43</v>
      </c>
      <c r="E109" s="26">
        <v>100</v>
      </c>
      <c r="F109" s="26">
        <v>475.67</v>
      </c>
    </row>
    <row r="110" spans="1:6" ht="15">
      <c r="A110" s="26">
        <v>43131</v>
      </c>
      <c r="B110" s="27" t="s">
        <v>30</v>
      </c>
      <c r="C110" s="26">
        <v>2013</v>
      </c>
      <c r="D110" s="27" t="s">
        <v>43</v>
      </c>
      <c r="E110" s="26">
        <v>99</v>
      </c>
      <c r="F110" s="26">
        <v>458.58</v>
      </c>
    </row>
    <row r="111" spans="1:6" ht="15">
      <c r="A111" s="26">
        <v>43131</v>
      </c>
      <c r="B111" s="27" t="s">
        <v>30</v>
      </c>
      <c r="C111" s="26">
        <v>2014</v>
      </c>
      <c r="D111" s="27" t="s">
        <v>43</v>
      </c>
      <c r="E111" s="26">
        <v>117</v>
      </c>
      <c r="F111" s="26">
        <v>402.82</v>
      </c>
    </row>
    <row r="112" spans="1:6" ht="15">
      <c r="A112" s="26">
        <v>43131</v>
      </c>
      <c r="B112" s="27" t="s">
        <v>30</v>
      </c>
      <c r="C112" s="26">
        <v>2015</v>
      </c>
      <c r="D112" s="27" t="s">
        <v>43</v>
      </c>
      <c r="E112" s="26">
        <v>165</v>
      </c>
      <c r="F112" s="26">
        <v>438.57</v>
      </c>
    </row>
    <row r="113" spans="1:6" ht="15">
      <c r="A113" s="26">
        <v>43131</v>
      </c>
      <c r="B113" s="27" t="s">
        <v>30</v>
      </c>
      <c r="C113" s="26">
        <v>2016</v>
      </c>
      <c r="D113" s="27" t="s">
        <v>43</v>
      </c>
      <c r="E113" s="26">
        <v>118</v>
      </c>
      <c r="F113" s="26">
        <v>460.45</v>
      </c>
    </row>
    <row r="114" spans="1:6" ht="15">
      <c r="A114" s="26">
        <v>43131</v>
      </c>
      <c r="B114" s="27" t="s">
        <v>30</v>
      </c>
      <c r="C114" s="26">
        <v>2017</v>
      </c>
      <c r="D114" s="27" t="s">
        <v>43</v>
      </c>
      <c r="E114" s="26">
        <v>147</v>
      </c>
      <c r="F114" s="26">
        <v>490.49</v>
      </c>
    </row>
    <row r="115" spans="1:6" ht="15">
      <c r="A115" s="26">
        <v>43131</v>
      </c>
      <c r="B115" s="27" t="s">
        <v>30</v>
      </c>
      <c r="C115" s="26">
        <v>2018</v>
      </c>
      <c r="D115" s="27" t="s">
        <v>43</v>
      </c>
      <c r="E115" s="26">
        <v>147</v>
      </c>
      <c r="F115" s="26">
        <v>510.78</v>
      </c>
    </row>
    <row r="116" spans="1:6" ht="15">
      <c r="A116" s="26">
        <v>43131</v>
      </c>
      <c r="B116" s="27" t="s">
        <v>30</v>
      </c>
      <c r="C116" s="26">
        <v>2019</v>
      </c>
      <c r="D116" s="27" t="s">
        <v>43</v>
      </c>
      <c r="E116" s="26">
        <v>155</v>
      </c>
      <c r="F116" s="26">
        <v>534.21</v>
      </c>
    </row>
    <row r="117" spans="1:6" ht="15">
      <c r="A117" s="26">
        <v>43131</v>
      </c>
      <c r="B117" s="27" t="s">
        <v>30</v>
      </c>
      <c r="C117" s="26">
        <v>2020</v>
      </c>
      <c r="D117" s="27" t="s">
        <v>43</v>
      </c>
      <c r="E117" s="26">
        <v>148</v>
      </c>
      <c r="F117" s="26">
        <v>532.20000000000005</v>
      </c>
    </row>
    <row r="118" spans="1:6" ht="15">
      <c r="A118" s="26">
        <v>43135</v>
      </c>
      <c r="B118" s="27" t="s">
        <v>24</v>
      </c>
      <c r="C118" s="26">
        <v>2011</v>
      </c>
      <c r="D118" s="27" t="s">
        <v>43</v>
      </c>
      <c r="E118" s="26">
        <v>6</v>
      </c>
      <c r="F118" s="26">
        <v>412.5</v>
      </c>
    </row>
    <row r="119" spans="1:6" ht="15">
      <c r="A119" s="26">
        <v>43135</v>
      </c>
      <c r="B119" s="27" t="s">
        <v>24</v>
      </c>
      <c r="C119" s="26">
        <v>2014</v>
      </c>
      <c r="D119" s="27" t="s">
        <v>43</v>
      </c>
      <c r="E119" s="26">
        <v>10</v>
      </c>
      <c r="F119" s="26">
        <v>331.5</v>
      </c>
    </row>
    <row r="120" spans="1:6" ht="15">
      <c r="A120" s="26">
        <v>43135</v>
      </c>
      <c r="B120" s="27" t="s">
        <v>24</v>
      </c>
      <c r="C120" s="26">
        <v>2015</v>
      </c>
      <c r="D120" s="27" t="s">
        <v>43</v>
      </c>
      <c r="E120" s="26">
        <v>7</v>
      </c>
      <c r="F120" s="26">
        <v>330.71</v>
      </c>
    </row>
    <row r="121" spans="1:6" ht="15">
      <c r="A121" s="26">
        <v>43135</v>
      </c>
      <c r="B121" s="27" t="s">
        <v>24</v>
      </c>
      <c r="C121" s="26">
        <v>2016</v>
      </c>
      <c r="D121" s="27" t="s">
        <v>43</v>
      </c>
      <c r="E121" s="26">
        <v>9</v>
      </c>
      <c r="F121" s="26">
        <v>334.44</v>
      </c>
    </row>
    <row r="122" spans="1:6" ht="15">
      <c r="A122" s="26">
        <v>43135</v>
      </c>
      <c r="B122" s="27" t="s">
        <v>24</v>
      </c>
      <c r="C122" s="26">
        <v>2017</v>
      </c>
      <c r="D122" s="27" t="s">
        <v>43</v>
      </c>
      <c r="E122" s="26">
        <v>10</v>
      </c>
      <c r="F122" s="26">
        <v>446.5</v>
      </c>
    </row>
    <row r="123" spans="1:6" ht="15">
      <c r="A123" s="26">
        <v>43135</v>
      </c>
      <c r="B123" s="27" t="s">
        <v>24</v>
      </c>
      <c r="C123" s="26">
        <v>2019</v>
      </c>
      <c r="D123" s="27" t="s">
        <v>43</v>
      </c>
      <c r="E123" s="26">
        <v>11</v>
      </c>
      <c r="F123" s="26">
        <v>470.91</v>
      </c>
    </row>
    <row r="124" spans="1:6" ht="15">
      <c r="A124" s="26">
        <v>43135</v>
      </c>
      <c r="B124" s="27" t="s">
        <v>24</v>
      </c>
      <c r="C124" s="26">
        <v>2020</v>
      </c>
      <c r="D124" s="27" t="s">
        <v>43</v>
      </c>
      <c r="E124" s="26">
        <v>8</v>
      </c>
      <c r="F124" s="26">
        <v>498.13</v>
      </c>
    </row>
    <row r="125" spans="1:6" ht="15">
      <c r="A125" s="26">
        <v>43144</v>
      </c>
      <c r="B125" s="27" t="s">
        <v>51</v>
      </c>
      <c r="C125" s="26">
        <v>2011</v>
      </c>
      <c r="D125" s="27" t="s">
        <v>43</v>
      </c>
      <c r="E125" s="26">
        <v>18</v>
      </c>
      <c r="F125" s="26">
        <v>477.5</v>
      </c>
    </row>
    <row r="126" spans="1:6" ht="15">
      <c r="A126" s="26">
        <v>43144</v>
      </c>
      <c r="B126" s="27" t="s">
        <v>51</v>
      </c>
      <c r="C126" s="26">
        <v>2012</v>
      </c>
      <c r="D126" s="27" t="s">
        <v>43</v>
      </c>
      <c r="E126" s="26">
        <v>22</v>
      </c>
      <c r="F126" s="26">
        <v>458.97</v>
      </c>
    </row>
    <row r="127" spans="1:6" ht="15">
      <c r="A127" s="26">
        <v>43144</v>
      </c>
      <c r="B127" s="27" t="s">
        <v>51</v>
      </c>
      <c r="C127" s="26">
        <v>2013</v>
      </c>
      <c r="D127" s="27" t="s">
        <v>43</v>
      </c>
      <c r="E127" s="26">
        <v>15</v>
      </c>
      <c r="F127" s="26">
        <v>450</v>
      </c>
    </row>
    <row r="128" spans="1:6" ht="15">
      <c r="A128" s="26">
        <v>43144</v>
      </c>
      <c r="B128" s="27" t="s">
        <v>51</v>
      </c>
      <c r="C128" s="26">
        <v>2014</v>
      </c>
      <c r="D128" s="27" t="s">
        <v>43</v>
      </c>
      <c r="E128" s="26">
        <v>21</v>
      </c>
      <c r="F128" s="26">
        <v>416.19</v>
      </c>
    </row>
    <row r="129" spans="1:6" ht="15">
      <c r="A129" s="26">
        <v>43144</v>
      </c>
      <c r="B129" s="27" t="s">
        <v>51</v>
      </c>
      <c r="C129" s="26">
        <v>2015</v>
      </c>
      <c r="D129" s="27" t="s">
        <v>43</v>
      </c>
      <c r="E129" s="26">
        <v>24</v>
      </c>
      <c r="F129" s="26">
        <v>449.05</v>
      </c>
    </row>
    <row r="130" spans="1:6" ht="15">
      <c r="A130" s="26">
        <v>43144</v>
      </c>
      <c r="B130" s="27" t="s">
        <v>51</v>
      </c>
      <c r="C130" s="26">
        <v>2016</v>
      </c>
      <c r="D130" s="27" t="s">
        <v>43</v>
      </c>
      <c r="E130" s="26">
        <v>17</v>
      </c>
      <c r="F130" s="26">
        <v>539.71</v>
      </c>
    </row>
    <row r="131" spans="1:6" ht="15">
      <c r="A131" s="26">
        <v>43144</v>
      </c>
      <c r="B131" s="27" t="s">
        <v>51</v>
      </c>
      <c r="C131" s="26">
        <v>2017</v>
      </c>
      <c r="D131" s="27" t="s">
        <v>43</v>
      </c>
      <c r="E131" s="26">
        <v>33</v>
      </c>
      <c r="F131" s="26">
        <v>495.63</v>
      </c>
    </row>
    <row r="132" spans="1:6" ht="15">
      <c r="A132" s="26">
        <v>43144</v>
      </c>
      <c r="B132" s="27" t="s">
        <v>51</v>
      </c>
      <c r="C132" s="26">
        <v>2018</v>
      </c>
      <c r="D132" s="27" t="s">
        <v>43</v>
      </c>
      <c r="E132" s="26">
        <v>23</v>
      </c>
      <c r="F132" s="26">
        <v>463.7</v>
      </c>
    </row>
    <row r="133" spans="1:6" ht="15">
      <c r="A133" s="26">
        <v>43144</v>
      </c>
      <c r="B133" s="27" t="s">
        <v>51</v>
      </c>
      <c r="C133" s="26">
        <v>2019</v>
      </c>
      <c r="D133" s="27" t="s">
        <v>43</v>
      </c>
      <c r="E133" s="26">
        <v>22</v>
      </c>
      <c r="F133" s="26">
        <v>472.77</v>
      </c>
    </row>
    <row r="134" spans="1:6" ht="15">
      <c r="A134" s="26">
        <v>43144</v>
      </c>
      <c r="B134" s="27" t="s">
        <v>51</v>
      </c>
      <c r="C134" s="26">
        <v>2020</v>
      </c>
      <c r="D134" s="27" t="s">
        <v>43</v>
      </c>
      <c r="E134" s="26">
        <v>20</v>
      </c>
      <c r="F134" s="26">
        <v>544.75</v>
      </c>
    </row>
    <row r="135" spans="1:6" ht="15">
      <c r="A135" s="26">
        <v>43148</v>
      </c>
      <c r="B135" s="27" t="s">
        <v>12</v>
      </c>
      <c r="C135" s="26">
        <v>2011</v>
      </c>
      <c r="D135" s="27" t="s">
        <v>43</v>
      </c>
      <c r="E135" s="26">
        <v>3789</v>
      </c>
      <c r="F135" s="26">
        <v>495.02</v>
      </c>
    </row>
    <row r="136" spans="1:6" ht="15">
      <c r="A136" s="26">
        <v>43148</v>
      </c>
      <c r="B136" s="27" t="s">
        <v>12</v>
      </c>
      <c r="C136" s="26">
        <v>2012</v>
      </c>
      <c r="D136" s="27" t="s">
        <v>43</v>
      </c>
      <c r="E136" s="26">
        <v>3992</v>
      </c>
      <c r="F136" s="26">
        <v>469.6</v>
      </c>
    </row>
    <row r="137" spans="1:6" ht="15">
      <c r="A137" s="26">
        <v>43148</v>
      </c>
      <c r="B137" s="27" t="s">
        <v>12</v>
      </c>
      <c r="C137" s="26">
        <v>2013</v>
      </c>
      <c r="D137" s="27" t="s">
        <v>43</v>
      </c>
      <c r="E137" s="26">
        <v>4164</v>
      </c>
      <c r="F137" s="26">
        <v>436.73</v>
      </c>
    </row>
    <row r="138" spans="1:6" ht="15">
      <c r="A138" s="26">
        <v>43148</v>
      </c>
      <c r="B138" s="27" t="s">
        <v>12</v>
      </c>
      <c r="C138" s="26">
        <v>2014</v>
      </c>
      <c r="D138" s="27" t="s">
        <v>43</v>
      </c>
      <c r="E138" s="26">
        <v>4072</v>
      </c>
      <c r="F138" s="26">
        <v>429.77</v>
      </c>
    </row>
    <row r="139" spans="1:6" ht="15">
      <c r="A139" s="26">
        <v>43148</v>
      </c>
      <c r="B139" s="27" t="s">
        <v>12</v>
      </c>
      <c r="C139" s="26">
        <v>2015</v>
      </c>
      <c r="D139" s="27" t="s">
        <v>43</v>
      </c>
      <c r="E139" s="26">
        <v>4010</v>
      </c>
      <c r="F139" s="26">
        <v>431.53</v>
      </c>
    </row>
    <row r="140" spans="1:6" ht="15">
      <c r="A140" s="26">
        <v>43148</v>
      </c>
      <c r="B140" s="27" t="s">
        <v>12</v>
      </c>
      <c r="C140" s="26">
        <v>2016</v>
      </c>
      <c r="D140" s="27" t="s">
        <v>43</v>
      </c>
      <c r="E140" s="26">
        <v>3956</v>
      </c>
      <c r="F140" s="26">
        <v>447.67</v>
      </c>
    </row>
    <row r="141" spans="1:6" ht="15">
      <c r="A141" s="26">
        <v>43148</v>
      </c>
      <c r="B141" s="27" t="s">
        <v>12</v>
      </c>
      <c r="C141" s="26">
        <v>2017</v>
      </c>
      <c r="D141" s="27" t="s">
        <v>43</v>
      </c>
      <c r="E141" s="26">
        <v>4241</v>
      </c>
      <c r="F141" s="26">
        <v>476.75</v>
      </c>
    </row>
    <row r="142" spans="1:6" ht="15">
      <c r="A142" s="26">
        <v>43148</v>
      </c>
      <c r="B142" s="27" t="s">
        <v>12</v>
      </c>
      <c r="C142" s="26">
        <v>2018</v>
      </c>
      <c r="D142" s="27" t="s">
        <v>43</v>
      </c>
      <c r="E142" s="26">
        <v>4321</v>
      </c>
      <c r="F142" s="26">
        <v>513.78</v>
      </c>
    </row>
    <row r="143" spans="1:6" ht="15">
      <c r="A143" s="26">
        <v>43148</v>
      </c>
      <c r="B143" s="27" t="s">
        <v>12</v>
      </c>
      <c r="C143" s="26">
        <v>2019</v>
      </c>
      <c r="D143" s="27" t="s">
        <v>43</v>
      </c>
      <c r="E143" s="26">
        <v>4026</v>
      </c>
      <c r="F143" s="26">
        <v>533.04999999999995</v>
      </c>
    </row>
    <row r="144" spans="1:6" ht="15">
      <c r="A144" s="26">
        <v>43148</v>
      </c>
      <c r="B144" s="27" t="s">
        <v>12</v>
      </c>
      <c r="C144" s="26">
        <v>2020</v>
      </c>
      <c r="D144" s="27" t="s">
        <v>43</v>
      </c>
      <c r="E144" s="26">
        <v>3226</v>
      </c>
      <c r="F144" s="26">
        <v>556.59</v>
      </c>
    </row>
    <row r="145" spans="1:6" ht="15">
      <c r="A145" s="26">
        <v>43153</v>
      </c>
      <c r="B145" s="27" t="s">
        <v>27</v>
      </c>
      <c r="C145" s="26">
        <v>2011</v>
      </c>
      <c r="D145" s="27" t="s">
        <v>43</v>
      </c>
      <c r="E145" s="26">
        <v>330</v>
      </c>
      <c r="F145" s="26">
        <v>483.82</v>
      </c>
    </row>
    <row r="146" spans="1:6" ht="15">
      <c r="A146" s="26">
        <v>43153</v>
      </c>
      <c r="B146" s="27" t="s">
        <v>27</v>
      </c>
      <c r="C146" s="26">
        <v>2012</v>
      </c>
      <c r="D146" s="27" t="s">
        <v>43</v>
      </c>
      <c r="E146" s="26">
        <v>371</v>
      </c>
      <c r="F146" s="26">
        <v>441.44</v>
      </c>
    </row>
    <row r="147" spans="1:6" ht="15">
      <c r="A147" s="26">
        <v>43153</v>
      </c>
      <c r="B147" s="27" t="s">
        <v>27</v>
      </c>
      <c r="C147" s="26">
        <v>2013</v>
      </c>
      <c r="D147" s="27" t="s">
        <v>43</v>
      </c>
      <c r="E147" s="26">
        <v>444</v>
      </c>
      <c r="F147" s="26">
        <v>416.31</v>
      </c>
    </row>
    <row r="148" spans="1:6" ht="15">
      <c r="A148" s="26">
        <v>43153</v>
      </c>
      <c r="B148" s="27" t="s">
        <v>27</v>
      </c>
      <c r="C148" s="26">
        <v>2014</v>
      </c>
      <c r="D148" s="27" t="s">
        <v>43</v>
      </c>
      <c r="E148" s="26">
        <v>402</v>
      </c>
      <c r="F148" s="26">
        <v>419.85</v>
      </c>
    </row>
    <row r="149" spans="1:6" ht="15">
      <c r="A149" s="26">
        <v>43153</v>
      </c>
      <c r="B149" s="27" t="s">
        <v>27</v>
      </c>
      <c r="C149" s="26">
        <v>2015</v>
      </c>
      <c r="D149" s="27" t="s">
        <v>43</v>
      </c>
      <c r="E149" s="26">
        <v>506</v>
      </c>
      <c r="F149" s="26">
        <v>429.09</v>
      </c>
    </row>
    <row r="150" spans="1:6" ht="15">
      <c r="A150" s="26">
        <v>43153</v>
      </c>
      <c r="B150" s="27" t="s">
        <v>27</v>
      </c>
      <c r="C150" s="26">
        <v>2016</v>
      </c>
      <c r="D150" s="27" t="s">
        <v>43</v>
      </c>
      <c r="E150" s="26">
        <v>475</v>
      </c>
      <c r="F150" s="26">
        <v>430.84</v>
      </c>
    </row>
    <row r="151" spans="1:6" ht="15">
      <c r="A151" s="26">
        <v>43153</v>
      </c>
      <c r="B151" s="27" t="s">
        <v>27</v>
      </c>
      <c r="C151" s="26">
        <v>2017</v>
      </c>
      <c r="D151" s="27" t="s">
        <v>43</v>
      </c>
      <c r="E151" s="26">
        <v>480</v>
      </c>
      <c r="F151" s="26">
        <v>466.47</v>
      </c>
    </row>
    <row r="152" spans="1:6" ht="15">
      <c r="A152" s="26">
        <v>43153</v>
      </c>
      <c r="B152" s="27" t="s">
        <v>27</v>
      </c>
      <c r="C152" s="26">
        <v>2018</v>
      </c>
      <c r="D152" s="27" t="s">
        <v>43</v>
      </c>
      <c r="E152" s="26">
        <v>488</v>
      </c>
      <c r="F152" s="26">
        <v>487.6</v>
      </c>
    </row>
    <row r="153" spans="1:6" ht="15">
      <c r="A153" s="26">
        <v>43153</v>
      </c>
      <c r="B153" s="27" t="s">
        <v>27</v>
      </c>
      <c r="C153" s="26">
        <v>2019</v>
      </c>
      <c r="D153" s="27" t="s">
        <v>43</v>
      </c>
      <c r="E153" s="26">
        <v>561</v>
      </c>
      <c r="F153" s="26">
        <v>508.27</v>
      </c>
    </row>
    <row r="154" spans="1:6" ht="15">
      <c r="A154" s="26">
        <v>43153</v>
      </c>
      <c r="B154" s="27" t="s">
        <v>27</v>
      </c>
      <c r="C154" s="26">
        <v>2020</v>
      </c>
      <c r="D154" s="27" t="s">
        <v>43</v>
      </c>
      <c r="E154" s="26">
        <v>411</v>
      </c>
      <c r="F154" s="26">
        <v>533.20000000000005</v>
      </c>
    </row>
    <row r="155" spans="1:6" ht="15">
      <c r="A155" s="26">
        <v>43166</v>
      </c>
      <c r="B155" s="27" t="s">
        <v>16</v>
      </c>
      <c r="C155" s="26">
        <v>2011</v>
      </c>
      <c r="D155" s="27" t="s">
        <v>43</v>
      </c>
      <c r="E155" s="26">
        <v>40</v>
      </c>
      <c r="F155" s="26">
        <v>451.38</v>
      </c>
    </row>
    <row r="156" spans="1:6" ht="15">
      <c r="A156" s="26">
        <v>43166</v>
      </c>
      <c r="B156" s="27" t="s">
        <v>16</v>
      </c>
      <c r="C156" s="26">
        <v>2012</v>
      </c>
      <c r="D156" s="27" t="s">
        <v>43</v>
      </c>
      <c r="E156" s="26">
        <v>68</v>
      </c>
      <c r="F156" s="26">
        <v>401.69</v>
      </c>
    </row>
    <row r="157" spans="1:6" ht="15">
      <c r="A157" s="26">
        <v>43166</v>
      </c>
      <c r="B157" s="27" t="s">
        <v>16</v>
      </c>
      <c r="C157" s="26">
        <v>2013</v>
      </c>
      <c r="D157" s="27" t="s">
        <v>43</v>
      </c>
      <c r="E157" s="26">
        <v>43</v>
      </c>
      <c r="F157" s="26">
        <v>370.19</v>
      </c>
    </row>
    <row r="158" spans="1:6" ht="15">
      <c r="A158" s="26">
        <v>43166</v>
      </c>
      <c r="B158" s="27" t="s">
        <v>16</v>
      </c>
      <c r="C158" s="26">
        <v>2014</v>
      </c>
      <c r="D158" s="27" t="s">
        <v>43</v>
      </c>
      <c r="E158" s="26">
        <v>47</v>
      </c>
      <c r="F158" s="26">
        <v>386.3</v>
      </c>
    </row>
    <row r="159" spans="1:6" ht="15">
      <c r="A159" s="26">
        <v>43166</v>
      </c>
      <c r="B159" s="27" t="s">
        <v>16</v>
      </c>
      <c r="C159" s="26">
        <v>2015</v>
      </c>
      <c r="D159" s="27" t="s">
        <v>43</v>
      </c>
      <c r="E159" s="26">
        <v>56</v>
      </c>
      <c r="F159" s="26">
        <v>397.68</v>
      </c>
    </row>
    <row r="160" spans="1:6" ht="15">
      <c r="A160" s="26">
        <v>43166</v>
      </c>
      <c r="B160" s="27" t="s">
        <v>16</v>
      </c>
      <c r="C160" s="26">
        <v>2016</v>
      </c>
      <c r="D160" s="27" t="s">
        <v>43</v>
      </c>
      <c r="E160" s="26">
        <v>44</v>
      </c>
      <c r="F160" s="26">
        <v>370.14</v>
      </c>
    </row>
    <row r="161" spans="1:6" ht="15">
      <c r="A161" s="26">
        <v>43166</v>
      </c>
      <c r="B161" s="27" t="s">
        <v>16</v>
      </c>
      <c r="C161" s="26">
        <v>2017</v>
      </c>
      <c r="D161" s="27" t="s">
        <v>43</v>
      </c>
      <c r="E161" s="26">
        <v>58</v>
      </c>
      <c r="F161" s="26">
        <v>384.43</v>
      </c>
    </row>
    <row r="162" spans="1:6" ht="15">
      <c r="A162" s="26">
        <v>43166</v>
      </c>
      <c r="B162" s="27" t="s">
        <v>16</v>
      </c>
      <c r="C162" s="26">
        <v>2018</v>
      </c>
      <c r="D162" s="27" t="s">
        <v>43</v>
      </c>
      <c r="E162" s="26">
        <v>40</v>
      </c>
      <c r="F162" s="26">
        <v>439.96</v>
      </c>
    </row>
    <row r="163" spans="1:6" ht="15">
      <c r="A163" s="26">
        <v>43166</v>
      </c>
      <c r="B163" s="27" t="s">
        <v>16</v>
      </c>
      <c r="C163" s="26">
        <v>2019</v>
      </c>
      <c r="D163" s="27" t="s">
        <v>43</v>
      </c>
      <c r="E163" s="26">
        <v>45</v>
      </c>
      <c r="F163" s="26">
        <v>449.78</v>
      </c>
    </row>
    <row r="164" spans="1:6" ht="15">
      <c r="A164" s="26">
        <v>43166</v>
      </c>
      <c r="B164" s="27" t="s">
        <v>16</v>
      </c>
      <c r="C164" s="26">
        <v>2020</v>
      </c>
      <c r="D164" s="27" t="s">
        <v>43</v>
      </c>
      <c r="E164" s="26">
        <v>36</v>
      </c>
      <c r="F164" s="26">
        <v>428.26</v>
      </c>
    </row>
    <row r="165" spans="1:6" ht="15">
      <c r="A165" s="26">
        <v>43171</v>
      </c>
      <c r="B165" s="27" t="s">
        <v>52</v>
      </c>
      <c r="C165" s="26">
        <v>2011</v>
      </c>
      <c r="D165" s="27" t="s">
        <v>43</v>
      </c>
      <c r="E165" s="26">
        <v>329</v>
      </c>
      <c r="F165" s="26">
        <v>486.3</v>
      </c>
    </row>
    <row r="166" spans="1:6" ht="15">
      <c r="A166" s="26">
        <v>43171</v>
      </c>
      <c r="B166" s="27" t="s">
        <v>52</v>
      </c>
      <c r="C166" s="26">
        <v>2012</v>
      </c>
      <c r="D166" s="27" t="s">
        <v>43</v>
      </c>
      <c r="E166" s="26">
        <v>403</v>
      </c>
      <c r="F166" s="26">
        <v>456.47</v>
      </c>
    </row>
    <row r="167" spans="1:6" ht="15">
      <c r="A167" s="26">
        <v>43171</v>
      </c>
      <c r="B167" s="27" t="s">
        <v>52</v>
      </c>
      <c r="C167" s="26">
        <v>2013</v>
      </c>
      <c r="D167" s="27" t="s">
        <v>43</v>
      </c>
      <c r="E167" s="26">
        <v>365</v>
      </c>
      <c r="F167" s="26">
        <v>417.59</v>
      </c>
    </row>
    <row r="168" spans="1:6" ht="15">
      <c r="A168" s="26">
        <v>43171</v>
      </c>
      <c r="B168" s="27" t="s">
        <v>52</v>
      </c>
      <c r="C168" s="26">
        <v>2014</v>
      </c>
      <c r="D168" s="27" t="s">
        <v>43</v>
      </c>
      <c r="E168" s="26">
        <v>328</v>
      </c>
      <c r="F168" s="26">
        <v>422.58</v>
      </c>
    </row>
    <row r="169" spans="1:6" ht="15">
      <c r="A169" s="26">
        <v>43171</v>
      </c>
      <c r="B169" s="27" t="s">
        <v>52</v>
      </c>
      <c r="C169" s="26">
        <v>2015</v>
      </c>
      <c r="D169" s="27" t="s">
        <v>43</v>
      </c>
      <c r="E169" s="26">
        <v>322</v>
      </c>
      <c r="F169" s="26">
        <v>415.64</v>
      </c>
    </row>
    <row r="170" spans="1:6" ht="15">
      <c r="A170" s="26">
        <v>43171</v>
      </c>
      <c r="B170" s="27" t="s">
        <v>52</v>
      </c>
      <c r="C170" s="26">
        <v>2016</v>
      </c>
      <c r="D170" s="27" t="s">
        <v>43</v>
      </c>
      <c r="E170" s="26">
        <v>367</v>
      </c>
      <c r="F170" s="26">
        <v>422.55</v>
      </c>
    </row>
    <row r="171" spans="1:6" ht="15">
      <c r="A171" s="26">
        <v>43171</v>
      </c>
      <c r="B171" s="27" t="s">
        <v>52</v>
      </c>
      <c r="C171" s="26">
        <v>2017</v>
      </c>
      <c r="D171" s="27" t="s">
        <v>43</v>
      </c>
      <c r="E171" s="26">
        <v>347</v>
      </c>
      <c r="F171" s="26">
        <v>448.31</v>
      </c>
    </row>
    <row r="172" spans="1:6" ht="15">
      <c r="A172" s="26">
        <v>43171</v>
      </c>
      <c r="B172" s="27" t="s">
        <v>52</v>
      </c>
      <c r="C172" s="26">
        <v>2018</v>
      </c>
      <c r="D172" s="27" t="s">
        <v>43</v>
      </c>
      <c r="E172" s="26">
        <v>361</v>
      </c>
      <c r="F172" s="26">
        <v>476.81</v>
      </c>
    </row>
    <row r="173" spans="1:6" ht="15">
      <c r="A173" s="26">
        <v>43171</v>
      </c>
      <c r="B173" s="27" t="s">
        <v>52</v>
      </c>
      <c r="C173" s="26">
        <v>2019</v>
      </c>
      <c r="D173" s="27" t="s">
        <v>43</v>
      </c>
      <c r="E173" s="26">
        <v>369</v>
      </c>
      <c r="F173" s="26">
        <v>483.78</v>
      </c>
    </row>
    <row r="174" spans="1:6" ht="15">
      <c r="A174" s="26">
        <v>43171</v>
      </c>
      <c r="B174" s="27" t="s">
        <v>52</v>
      </c>
      <c r="C174" s="26">
        <v>2020</v>
      </c>
      <c r="D174" s="27" t="s">
        <v>43</v>
      </c>
      <c r="E174" s="26">
        <v>367</v>
      </c>
      <c r="F174" s="26">
        <v>483.02</v>
      </c>
    </row>
    <row r="175" spans="1:6" ht="15">
      <c r="A175" s="26">
        <v>43905</v>
      </c>
      <c r="B175" s="27" t="s">
        <v>9</v>
      </c>
      <c r="C175" s="26">
        <v>2011</v>
      </c>
      <c r="D175" s="27" t="s">
        <v>43</v>
      </c>
      <c r="E175" s="26">
        <v>448</v>
      </c>
      <c r="F175" s="26">
        <v>487.31</v>
      </c>
    </row>
    <row r="176" spans="1:6" ht="15">
      <c r="A176" s="26">
        <v>43905</v>
      </c>
      <c r="B176" s="27" t="s">
        <v>9</v>
      </c>
      <c r="C176" s="26">
        <v>2012</v>
      </c>
      <c r="D176" s="27" t="s">
        <v>43</v>
      </c>
      <c r="E176" s="26">
        <v>470</v>
      </c>
      <c r="F176" s="26">
        <v>472.3</v>
      </c>
    </row>
    <row r="177" spans="1:6" ht="15">
      <c r="A177" s="26">
        <v>43905</v>
      </c>
      <c r="B177" s="27" t="s">
        <v>9</v>
      </c>
      <c r="C177" s="26">
        <v>2013</v>
      </c>
      <c r="D177" s="27" t="s">
        <v>43</v>
      </c>
      <c r="E177" s="26">
        <v>543</v>
      </c>
      <c r="F177" s="26">
        <v>449.41</v>
      </c>
    </row>
    <row r="178" spans="1:6" ht="15">
      <c r="A178" s="26">
        <v>43905</v>
      </c>
      <c r="B178" s="27" t="s">
        <v>9</v>
      </c>
      <c r="C178" s="26">
        <v>2014</v>
      </c>
      <c r="D178" s="27" t="s">
        <v>43</v>
      </c>
      <c r="E178" s="26">
        <v>559</v>
      </c>
      <c r="F178" s="26">
        <v>438.32</v>
      </c>
    </row>
    <row r="179" spans="1:6" ht="15">
      <c r="A179" s="26">
        <v>43905</v>
      </c>
      <c r="B179" s="27" t="s">
        <v>9</v>
      </c>
      <c r="C179" s="26">
        <v>2015</v>
      </c>
      <c r="D179" s="27" t="s">
        <v>43</v>
      </c>
      <c r="E179" s="26">
        <v>585</v>
      </c>
      <c r="F179" s="26">
        <v>444.42</v>
      </c>
    </row>
    <row r="180" spans="1:6" ht="15">
      <c r="A180" s="26">
        <v>43905</v>
      </c>
      <c r="B180" s="27" t="s">
        <v>9</v>
      </c>
      <c r="C180" s="26">
        <v>2016</v>
      </c>
      <c r="D180" s="27" t="s">
        <v>43</v>
      </c>
      <c r="E180" s="26">
        <v>602</v>
      </c>
      <c r="F180" s="26">
        <v>459.83</v>
      </c>
    </row>
    <row r="181" spans="1:6" ht="15">
      <c r="A181" s="26">
        <v>43905</v>
      </c>
      <c r="B181" s="27" t="s">
        <v>9</v>
      </c>
      <c r="C181" s="26">
        <v>2017</v>
      </c>
      <c r="D181" s="27" t="s">
        <v>43</v>
      </c>
      <c r="E181" s="26">
        <v>636</v>
      </c>
      <c r="F181" s="26">
        <v>468.66</v>
      </c>
    </row>
    <row r="182" spans="1:6" ht="15">
      <c r="A182" s="26">
        <v>43905</v>
      </c>
      <c r="B182" s="27" t="s">
        <v>9</v>
      </c>
      <c r="C182" s="26">
        <v>2018</v>
      </c>
      <c r="D182" s="27" t="s">
        <v>43</v>
      </c>
      <c r="E182" s="26">
        <v>647</v>
      </c>
      <c r="F182" s="26">
        <v>506.81</v>
      </c>
    </row>
    <row r="183" spans="1:6" ht="15">
      <c r="A183" s="26">
        <v>43905</v>
      </c>
      <c r="B183" s="27" t="s">
        <v>9</v>
      </c>
      <c r="C183" s="26">
        <v>2019</v>
      </c>
      <c r="D183" s="27" t="s">
        <v>43</v>
      </c>
      <c r="E183" s="26">
        <v>662</v>
      </c>
      <c r="F183" s="26">
        <v>521.46</v>
      </c>
    </row>
    <row r="184" spans="1:6" ht="15">
      <c r="A184" s="26">
        <v>43905</v>
      </c>
      <c r="B184" s="27" t="s">
        <v>9</v>
      </c>
      <c r="C184" s="26">
        <v>2020</v>
      </c>
      <c r="D184" s="27" t="s">
        <v>43</v>
      </c>
      <c r="E184" s="26">
        <v>637</v>
      </c>
      <c r="F184" s="26">
        <v>516.04999999999995</v>
      </c>
    </row>
    <row r="185" spans="1:6" ht="15">
      <c r="A185" s="26">
        <v>43907</v>
      </c>
      <c r="B185" s="27" t="s">
        <v>53</v>
      </c>
      <c r="C185" s="26">
        <v>2011</v>
      </c>
      <c r="D185" s="27" t="s">
        <v>43</v>
      </c>
      <c r="E185" s="26">
        <v>84</v>
      </c>
      <c r="F185" s="26">
        <v>416.95</v>
      </c>
    </row>
    <row r="186" spans="1:6" ht="15">
      <c r="A186" s="26">
        <v>43907</v>
      </c>
      <c r="B186" s="27" t="s">
        <v>53</v>
      </c>
      <c r="C186" s="26">
        <v>2012</v>
      </c>
      <c r="D186" s="27" t="s">
        <v>43</v>
      </c>
      <c r="E186" s="26">
        <v>94</v>
      </c>
      <c r="F186" s="26">
        <v>400.68</v>
      </c>
    </row>
    <row r="187" spans="1:6" ht="15">
      <c r="A187" s="26">
        <v>43907</v>
      </c>
      <c r="B187" s="27" t="s">
        <v>53</v>
      </c>
      <c r="C187" s="26">
        <v>2013</v>
      </c>
      <c r="D187" s="27" t="s">
        <v>43</v>
      </c>
      <c r="E187" s="26">
        <v>162</v>
      </c>
      <c r="F187" s="26">
        <v>388.6</v>
      </c>
    </row>
    <row r="188" spans="1:6" ht="15">
      <c r="A188" s="26">
        <v>43907</v>
      </c>
      <c r="B188" s="27" t="s">
        <v>53</v>
      </c>
      <c r="C188" s="26">
        <v>2014</v>
      </c>
      <c r="D188" s="27" t="s">
        <v>43</v>
      </c>
      <c r="E188" s="26">
        <v>99</v>
      </c>
      <c r="F188" s="26">
        <v>394.04</v>
      </c>
    </row>
    <row r="189" spans="1:6" ht="15">
      <c r="A189" s="26">
        <v>43907</v>
      </c>
      <c r="B189" s="27" t="s">
        <v>53</v>
      </c>
      <c r="C189" s="26">
        <v>2015</v>
      </c>
      <c r="D189" s="27" t="s">
        <v>43</v>
      </c>
      <c r="E189" s="26">
        <v>92</v>
      </c>
      <c r="F189" s="26">
        <v>356.94</v>
      </c>
    </row>
    <row r="190" spans="1:6" ht="15">
      <c r="A190" s="26">
        <v>43907</v>
      </c>
      <c r="B190" s="27" t="s">
        <v>53</v>
      </c>
      <c r="C190" s="26">
        <v>2016</v>
      </c>
      <c r="D190" s="27" t="s">
        <v>43</v>
      </c>
      <c r="E190" s="26">
        <v>93</v>
      </c>
      <c r="F190" s="26">
        <v>350.86</v>
      </c>
    </row>
    <row r="191" spans="1:6" ht="15">
      <c r="A191" s="26">
        <v>43907</v>
      </c>
      <c r="B191" s="27" t="s">
        <v>53</v>
      </c>
      <c r="C191" s="26">
        <v>2017</v>
      </c>
      <c r="D191" s="27" t="s">
        <v>43</v>
      </c>
      <c r="E191" s="26">
        <v>125</v>
      </c>
      <c r="F191" s="26">
        <v>382.41</v>
      </c>
    </row>
    <row r="192" spans="1:6" ht="15">
      <c r="A192" s="26">
        <v>43907</v>
      </c>
      <c r="B192" s="27" t="s">
        <v>53</v>
      </c>
      <c r="C192" s="26">
        <v>2018</v>
      </c>
      <c r="D192" s="27" t="s">
        <v>43</v>
      </c>
      <c r="E192" s="26">
        <v>103</v>
      </c>
      <c r="F192" s="26">
        <v>413.76</v>
      </c>
    </row>
    <row r="193" spans="1:6" ht="15">
      <c r="A193" s="26">
        <v>43907</v>
      </c>
      <c r="B193" s="27" t="s">
        <v>53</v>
      </c>
      <c r="C193" s="26">
        <v>2019</v>
      </c>
      <c r="D193" s="27" t="s">
        <v>43</v>
      </c>
      <c r="E193" s="26">
        <v>107</v>
      </c>
      <c r="F193" s="26">
        <v>448.62</v>
      </c>
    </row>
    <row r="194" spans="1:6" ht="15">
      <c r="A194" s="26">
        <v>43907</v>
      </c>
      <c r="B194" s="27" t="s">
        <v>53</v>
      </c>
      <c r="C194" s="26">
        <v>2020</v>
      </c>
      <c r="D194" s="27" t="s">
        <v>43</v>
      </c>
      <c r="E194" s="26">
        <v>74</v>
      </c>
      <c r="F194" s="26">
        <v>428.37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3"/>
  <sheetViews>
    <sheetView workbookViewId="0"/>
  </sheetViews>
  <sheetFormatPr baseColWidth="10" defaultColWidth="14.5" defaultRowHeight="15.75" customHeight="1"/>
  <sheetData>
    <row r="1" spans="1:12" ht="15.75" customHeight="1">
      <c r="A1" s="25" t="s">
        <v>39</v>
      </c>
      <c r="B1" s="25" t="s">
        <v>37</v>
      </c>
      <c r="C1" s="25" t="s">
        <v>38</v>
      </c>
      <c r="D1" s="25" t="s">
        <v>54</v>
      </c>
      <c r="E1" s="25" t="s">
        <v>55</v>
      </c>
      <c r="F1" s="25" t="s">
        <v>56</v>
      </c>
      <c r="G1" s="25" t="s">
        <v>57</v>
      </c>
      <c r="H1" s="25" t="s">
        <v>58</v>
      </c>
      <c r="I1" s="25" t="s">
        <v>59</v>
      </c>
      <c r="J1" s="25" t="s">
        <v>60</v>
      </c>
      <c r="K1" s="25" t="s">
        <v>61</v>
      </c>
      <c r="L1" s="25" t="s">
        <v>62</v>
      </c>
    </row>
    <row r="2" spans="1:12" ht="15">
      <c r="A2" s="26">
        <v>2020</v>
      </c>
      <c r="B2" s="26">
        <v>430120</v>
      </c>
      <c r="C2" s="27" t="s">
        <v>26</v>
      </c>
      <c r="D2" s="26">
        <v>450</v>
      </c>
      <c r="E2" s="26">
        <v>1676</v>
      </c>
      <c r="F2" s="26">
        <v>453</v>
      </c>
      <c r="G2" s="26">
        <v>467</v>
      </c>
      <c r="H2" s="26">
        <v>1737</v>
      </c>
      <c r="I2" s="26">
        <v>524</v>
      </c>
      <c r="J2" s="26">
        <v>917</v>
      </c>
      <c r="K2" s="26">
        <v>3413</v>
      </c>
      <c r="L2" s="26">
        <v>977</v>
      </c>
    </row>
    <row r="3" spans="1:12" ht="15">
      <c r="A3" s="26">
        <v>2020</v>
      </c>
      <c r="B3" s="26">
        <v>430430</v>
      </c>
      <c r="C3" s="27" t="s">
        <v>44</v>
      </c>
      <c r="D3" s="26">
        <v>412</v>
      </c>
      <c r="E3" s="26">
        <v>1605</v>
      </c>
      <c r="F3" s="26">
        <v>349</v>
      </c>
      <c r="G3" s="26">
        <v>347</v>
      </c>
      <c r="H3" s="26">
        <v>1509</v>
      </c>
      <c r="I3" s="26">
        <v>335</v>
      </c>
      <c r="J3" s="26">
        <v>759</v>
      </c>
      <c r="K3" s="26">
        <v>3114</v>
      </c>
      <c r="L3" s="26">
        <v>684</v>
      </c>
    </row>
    <row r="4" spans="1:12" ht="15">
      <c r="A4" s="26">
        <v>2020</v>
      </c>
      <c r="B4" s="26">
        <v>430477</v>
      </c>
      <c r="C4" s="27" t="s">
        <v>13</v>
      </c>
      <c r="D4" s="26">
        <v>645</v>
      </c>
      <c r="E4" s="26">
        <v>2335</v>
      </c>
      <c r="F4" s="26">
        <v>465</v>
      </c>
      <c r="G4" s="26">
        <v>611</v>
      </c>
      <c r="H4" s="26">
        <v>2101</v>
      </c>
      <c r="I4" s="26">
        <v>508</v>
      </c>
      <c r="J4" s="26">
        <v>1256</v>
      </c>
      <c r="K4" s="26">
        <v>4436</v>
      </c>
      <c r="L4" s="26">
        <v>973</v>
      </c>
    </row>
    <row r="5" spans="1:12" ht="15">
      <c r="A5" s="26">
        <v>2020</v>
      </c>
      <c r="B5" s="26">
        <v>430509</v>
      </c>
      <c r="C5" s="27" t="s">
        <v>29</v>
      </c>
      <c r="D5" s="26">
        <v>286</v>
      </c>
      <c r="E5" s="26">
        <v>1206</v>
      </c>
      <c r="F5" s="26">
        <v>403</v>
      </c>
      <c r="G5" s="26">
        <v>255</v>
      </c>
      <c r="H5" s="26">
        <v>1133</v>
      </c>
      <c r="I5" s="26">
        <v>475</v>
      </c>
      <c r="J5" s="26">
        <v>541</v>
      </c>
      <c r="K5" s="26">
        <v>2339</v>
      </c>
      <c r="L5" s="26">
        <v>878</v>
      </c>
    </row>
    <row r="6" spans="1:12" ht="15">
      <c r="A6" s="26">
        <v>2020</v>
      </c>
      <c r="B6" s="26">
        <v>430957</v>
      </c>
      <c r="C6" s="27" t="s">
        <v>45</v>
      </c>
      <c r="D6" s="26">
        <v>332</v>
      </c>
      <c r="E6" s="26">
        <v>1371</v>
      </c>
      <c r="F6" s="26">
        <v>214</v>
      </c>
      <c r="G6" s="26">
        <v>328</v>
      </c>
      <c r="H6" s="26">
        <v>1231</v>
      </c>
      <c r="I6" s="26">
        <v>266</v>
      </c>
      <c r="J6" s="26">
        <v>660</v>
      </c>
      <c r="K6" s="26">
        <v>2602</v>
      </c>
      <c r="L6" s="26">
        <v>480</v>
      </c>
    </row>
    <row r="7" spans="1:12" ht="15">
      <c r="A7" s="26">
        <v>2020</v>
      </c>
      <c r="B7" s="26">
        <v>430976</v>
      </c>
      <c r="C7" s="27" t="s">
        <v>46</v>
      </c>
      <c r="D7" s="26">
        <v>67</v>
      </c>
      <c r="E7" s="26">
        <v>180</v>
      </c>
      <c r="F7" s="26">
        <v>47</v>
      </c>
      <c r="G7" s="26">
        <v>62</v>
      </c>
      <c r="H7" s="26">
        <v>189</v>
      </c>
      <c r="I7" s="26">
        <v>55</v>
      </c>
      <c r="J7" s="26">
        <v>129</v>
      </c>
      <c r="K7" s="26">
        <v>369</v>
      </c>
      <c r="L7" s="26">
        <v>102</v>
      </c>
    </row>
    <row r="8" spans="1:12" ht="15">
      <c r="A8" s="26">
        <v>2020</v>
      </c>
      <c r="B8" s="26">
        <v>431009</v>
      </c>
      <c r="C8" s="27" t="s">
        <v>47</v>
      </c>
      <c r="D8" s="26">
        <v>489</v>
      </c>
      <c r="E8" s="26">
        <v>1684</v>
      </c>
      <c r="F8" s="26">
        <v>250</v>
      </c>
      <c r="G8" s="26">
        <v>460</v>
      </c>
      <c r="H8" s="26">
        <v>1649</v>
      </c>
      <c r="I8" s="26">
        <v>318</v>
      </c>
      <c r="J8" s="26">
        <v>949</v>
      </c>
      <c r="K8" s="26">
        <v>3333</v>
      </c>
      <c r="L8" s="26">
        <v>568</v>
      </c>
    </row>
    <row r="9" spans="1:12" ht="15">
      <c r="A9" s="26">
        <v>2020</v>
      </c>
      <c r="B9" s="26">
        <v>431037</v>
      </c>
      <c r="C9" s="27" t="s">
        <v>17</v>
      </c>
      <c r="D9" s="26">
        <v>135</v>
      </c>
      <c r="E9" s="26">
        <v>449</v>
      </c>
      <c r="F9" s="26">
        <v>75</v>
      </c>
      <c r="G9" s="26">
        <v>116</v>
      </c>
      <c r="H9" s="26">
        <v>405</v>
      </c>
      <c r="I9" s="26">
        <v>84</v>
      </c>
      <c r="J9" s="26">
        <v>251</v>
      </c>
      <c r="K9" s="26">
        <v>854</v>
      </c>
      <c r="L9" s="26">
        <v>159</v>
      </c>
    </row>
    <row r="10" spans="1:12" ht="15">
      <c r="A10" s="26">
        <v>2020</v>
      </c>
      <c r="B10" s="26">
        <v>431093</v>
      </c>
      <c r="C10" s="27" t="s">
        <v>48</v>
      </c>
      <c r="D10" s="26">
        <v>440</v>
      </c>
      <c r="E10" s="26">
        <v>1435</v>
      </c>
      <c r="F10" s="26">
        <v>142</v>
      </c>
      <c r="G10" s="26">
        <v>404</v>
      </c>
      <c r="H10" s="26">
        <v>1368</v>
      </c>
      <c r="I10" s="26">
        <v>182</v>
      </c>
      <c r="J10" s="26">
        <v>844</v>
      </c>
      <c r="K10" s="26">
        <v>2803</v>
      </c>
      <c r="L10" s="26">
        <v>324</v>
      </c>
    </row>
    <row r="11" spans="1:12" ht="15">
      <c r="A11" s="26">
        <v>2020</v>
      </c>
      <c r="B11" s="26">
        <v>431114</v>
      </c>
      <c r="C11" s="27" t="s">
        <v>49</v>
      </c>
      <c r="D11" s="26">
        <v>236</v>
      </c>
      <c r="E11" s="26">
        <v>982</v>
      </c>
      <c r="F11" s="26">
        <v>285</v>
      </c>
      <c r="G11" s="26">
        <v>213</v>
      </c>
      <c r="H11" s="26">
        <v>875</v>
      </c>
      <c r="I11" s="26">
        <v>293</v>
      </c>
      <c r="J11" s="26">
        <v>449</v>
      </c>
      <c r="K11" s="26">
        <v>1857</v>
      </c>
      <c r="L11" s="26">
        <v>578</v>
      </c>
    </row>
    <row r="12" spans="1:12" ht="15">
      <c r="A12" s="26">
        <v>2020</v>
      </c>
      <c r="B12" s="26">
        <v>431227</v>
      </c>
      <c r="C12" s="27" t="s">
        <v>21</v>
      </c>
      <c r="D12" s="26">
        <v>19</v>
      </c>
      <c r="E12" s="26">
        <v>60</v>
      </c>
      <c r="F12" s="26">
        <v>6</v>
      </c>
      <c r="G12" s="26">
        <v>15</v>
      </c>
      <c r="H12" s="26">
        <v>56</v>
      </c>
      <c r="I12" s="26">
        <v>6</v>
      </c>
      <c r="J12" s="26">
        <v>34</v>
      </c>
      <c r="K12" s="26">
        <v>116</v>
      </c>
      <c r="L12" s="26">
        <v>12</v>
      </c>
    </row>
    <row r="13" spans="1:12" ht="15">
      <c r="A13" s="26">
        <v>2020</v>
      </c>
      <c r="B13" s="26">
        <v>431264</v>
      </c>
      <c r="C13" s="27" t="s">
        <v>50</v>
      </c>
      <c r="D13" s="26">
        <v>181</v>
      </c>
      <c r="E13" s="26">
        <v>570</v>
      </c>
      <c r="F13" s="26">
        <v>123</v>
      </c>
      <c r="G13" s="26">
        <v>171</v>
      </c>
      <c r="H13" s="26">
        <v>550</v>
      </c>
      <c r="I13" s="26">
        <v>147</v>
      </c>
      <c r="J13" s="26">
        <v>352</v>
      </c>
      <c r="K13" s="26">
        <v>1120</v>
      </c>
      <c r="L13" s="26">
        <v>270</v>
      </c>
    </row>
    <row r="14" spans="1:12" ht="15">
      <c r="A14" s="26">
        <v>2020</v>
      </c>
      <c r="B14" s="26">
        <v>431310</v>
      </c>
      <c r="C14" s="27" t="s">
        <v>30</v>
      </c>
      <c r="D14" s="26">
        <v>528</v>
      </c>
      <c r="E14" s="26">
        <v>2253</v>
      </c>
      <c r="F14" s="26">
        <v>682</v>
      </c>
      <c r="G14" s="26">
        <v>493</v>
      </c>
      <c r="H14" s="26">
        <v>2056</v>
      </c>
      <c r="I14" s="26">
        <v>773</v>
      </c>
      <c r="J14" s="26">
        <v>1021</v>
      </c>
      <c r="K14" s="26">
        <v>4309</v>
      </c>
      <c r="L14" s="26">
        <v>1455</v>
      </c>
    </row>
    <row r="15" spans="1:12" ht="15">
      <c r="A15" s="26">
        <v>2020</v>
      </c>
      <c r="B15" s="26">
        <v>431359</v>
      </c>
      <c r="C15" s="27" t="s">
        <v>24</v>
      </c>
      <c r="D15" s="26">
        <v>43</v>
      </c>
      <c r="E15" s="26">
        <v>190</v>
      </c>
      <c r="F15" s="26">
        <v>53</v>
      </c>
      <c r="G15" s="26">
        <v>49</v>
      </c>
      <c r="H15" s="26">
        <v>154</v>
      </c>
      <c r="I15" s="26">
        <v>60</v>
      </c>
      <c r="J15" s="26">
        <v>92</v>
      </c>
      <c r="K15" s="26">
        <v>344</v>
      </c>
      <c r="L15" s="26">
        <v>113</v>
      </c>
    </row>
    <row r="16" spans="1:12" ht="15">
      <c r="A16" s="26">
        <v>2020</v>
      </c>
      <c r="B16" s="26">
        <v>431444</v>
      </c>
      <c r="C16" s="27" t="s">
        <v>51</v>
      </c>
      <c r="D16" s="26">
        <v>150</v>
      </c>
      <c r="E16" s="26">
        <v>582</v>
      </c>
      <c r="F16" s="26">
        <v>127</v>
      </c>
      <c r="G16" s="26">
        <v>151</v>
      </c>
      <c r="H16" s="26">
        <v>554</v>
      </c>
      <c r="I16" s="26">
        <v>144</v>
      </c>
      <c r="J16" s="26">
        <v>301</v>
      </c>
      <c r="K16" s="26">
        <v>1136</v>
      </c>
      <c r="L16" s="26">
        <v>271</v>
      </c>
    </row>
    <row r="17" spans="1:12" ht="15">
      <c r="A17" s="26">
        <v>2020</v>
      </c>
      <c r="B17" s="26">
        <v>431482</v>
      </c>
      <c r="C17" s="27" t="s">
        <v>12</v>
      </c>
      <c r="D17" s="26">
        <v>10621</v>
      </c>
      <c r="E17" s="26">
        <v>45483</v>
      </c>
      <c r="F17" s="26">
        <v>10562</v>
      </c>
      <c r="G17" s="26">
        <v>10212</v>
      </c>
      <c r="H17" s="26">
        <v>45245</v>
      </c>
      <c r="I17" s="26">
        <v>14373</v>
      </c>
      <c r="J17" s="26">
        <v>20833</v>
      </c>
      <c r="K17" s="26">
        <v>90728</v>
      </c>
      <c r="L17" s="26">
        <v>24935</v>
      </c>
    </row>
    <row r="18" spans="1:12" ht="15">
      <c r="A18" s="26">
        <v>2020</v>
      </c>
      <c r="B18" s="26">
        <v>431536</v>
      </c>
      <c r="C18" s="27" t="s">
        <v>27</v>
      </c>
      <c r="D18" s="26">
        <v>1271</v>
      </c>
      <c r="E18" s="26">
        <v>5428</v>
      </c>
      <c r="F18" s="26">
        <v>1435</v>
      </c>
      <c r="G18" s="26">
        <v>1230</v>
      </c>
      <c r="H18" s="26">
        <v>5432</v>
      </c>
      <c r="I18" s="26">
        <v>1771</v>
      </c>
      <c r="J18" s="26">
        <v>2501</v>
      </c>
      <c r="K18" s="26">
        <v>10860</v>
      </c>
      <c r="L18" s="26">
        <v>3206</v>
      </c>
    </row>
    <row r="19" spans="1:12" ht="15">
      <c r="A19" s="26">
        <v>2020</v>
      </c>
      <c r="B19" s="26">
        <v>431649</v>
      </c>
      <c r="C19" s="27" t="s">
        <v>23</v>
      </c>
      <c r="D19" s="26">
        <v>34</v>
      </c>
      <c r="E19" s="26">
        <v>140</v>
      </c>
      <c r="F19" s="26">
        <v>56</v>
      </c>
      <c r="G19" s="26">
        <v>30</v>
      </c>
      <c r="H19" s="26">
        <v>118</v>
      </c>
      <c r="I19" s="26">
        <v>39</v>
      </c>
      <c r="J19" s="26">
        <v>64</v>
      </c>
      <c r="K19" s="26">
        <v>258</v>
      </c>
      <c r="L19" s="26">
        <v>95</v>
      </c>
    </row>
    <row r="20" spans="1:12" ht="15">
      <c r="A20" s="26">
        <v>2020</v>
      </c>
      <c r="B20" s="26">
        <v>431665</v>
      </c>
      <c r="C20" s="27" t="s">
        <v>16</v>
      </c>
      <c r="D20" s="26">
        <v>272</v>
      </c>
      <c r="E20" s="26">
        <v>794</v>
      </c>
      <c r="F20" s="26">
        <v>157</v>
      </c>
      <c r="G20" s="26">
        <v>238</v>
      </c>
      <c r="H20" s="26">
        <v>761</v>
      </c>
      <c r="I20" s="26">
        <v>183</v>
      </c>
      <c r="J20" s="26">
        <v>510</v>
      </c>
      <c r="K20" s="26">
        <v>1555</v>
      </c>
      <c r="L20" s="26">
        <v>340</v>
      </c>
    </row>
    <row r="21" spans="1:12" ht="15">
      <c r="A21" s="26">
        <v>2020</v>
      </c>
      <c r="B21" s="26">
        <v>431711</v>
      </c>
      <c r="C21" s="27" t="s">
        <v>52</v>
      </c>
      <c r="D21" s="26">
        <v>2154</v>
      </c>
      <c r="E21" s="26">
        <v>7734</v>
      </c>
      <c r="F21" s="26">
        <v>1429</v>
      </c>
      <c r="G21" s="26">
        <v>2043</v>
      </c>
      <c r="H21" s="26">
        <v>7526</v>
      </c>
      <c r="I21" s="26">
        <v>1669</v>
      </c>
      <c r="J21" s="26">
        <v>4197</v>
      </c>
      <c r="K21" s="26">
        <v>15260</v>
      </c>
      <c r="L21" s="26">
        <v>3098</v>
      </c>
    </row>
    <row r="22" spans="1:12" ht="15">
      <c r="A22" s="26">
        <v>2020</v>
      </c>
      <c r="B22" s="26">
        <v>439057</v>
      </c>
      <c r="C22" s="27" t="s">
        <v>9</v>
      </c>
      <c r="D22" s="26">
        <v>2319</v>
      </c>
      <c r="E22" s="26">
        <v>10696</v>
      </c>
      <c r="F22" s="26">
        <v>1721</v>
      </c>
      <c r="G22" s="26">
        <v>2084</v>
      </c>
      <c r="H22" s="26">
        <v>9688</v>
      </c>
      <c r="I22" s="26">
        <v>2018</v>
      </c>
      <c r="J22" s="26">
        <v>4403</v>
      </c>
      <c r="K22" s="26">
        <v>20384</v>
      </c>
      <c r="L22" s="26">
        <v>3739</v>
      </c>
    </row>
    <row r="23" spans="1:12" ht="15">
      <c r="A23" s="26">
        <v>2020</v>
      </c>
      <c r="B23" s="26">
        <v>439076</v>
      </c>
      <c r="C23" s="27" t="s">
        <v>53</v>
      </c>
      <c r="D23" s="26">
        <v>533</v>
      </c>
      <c r="E23" s="26">
        <v>1967</v>
      </c>
      <c r="F23" s="26">
        <v>412</v>
      </c>
      <c r="G23" s="26">
        <v>519</v>
      </c>
      <c r="H23" s="26">
        <v>2019</v>
      </c>
      <c r="I23" s="26">
        <v>506</v>
      </c>
      <c r="J23" s="26">
        <v>1052</v>
      </c>
      <c r="K23" s="26">
        <v>3986</v>
      </c>
      <c r="L23" s="26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46"/>
  <sheetViews>
    <sheetView workbookViewId="0">
      <selection activeCell="E36" sqref="E36"/>
    </sheetView>
  </sheetViews>
  <sheetFormatPr baseColWidth="10" defaultColWidth="14.5" defaultRowHeight="15.75" customHeight="1"/>
  <cols>
    <col min="3" max="3" width="30.6640625" customWidth="1"/>
    <col min="4" max="4" width="31" customWidth="1"/>
    <col min="5" max="5" width="32.1640625" customWidth="1"/>
    <col min="6" max="6" width="24.6640625" customWidth="1"/>
    <col min="7" max="7" width="25.5" customWidth="1"/>
    <col min="8" max="8" width="23.5" customWidth="1"/>
    <col min="9" max="9" width="20.5" customWidth="1"/>
    <col min="28" max="28" width="32.6640625" customWidth="1"/>
  </cols>
  <sheetData>
    <row r="1" spans="1:32" ht="15.75" customHeight="1">
      <c r="A1" s="28" t="s">
        <v>38</v>
      </c>
      <c r="B1" s="29" t="s">
        <v>63</v>
      </c>
      <c r="C1" s="30" t="s">
        <v>64</v>
      </c>
      <c r="D1" s="30" t="s">
        <v>65</v>
      </c>
      <c r="E1" s="30" t="s">
        <v>66</v>
      </c>
      <c r="F1" s="25" t="s">
        <v>67</v>
      </c>
      <c r="G1" s="30" t="s">
        <v>68</v>
      </c>
      <c r="H1" s="30" t="s">
        <v>69</v>
      </c>
      <c r="I1" s="30" t="s">
        <v>70</v>
      </c>
      <c r="J1" s="30" t="s">
        <v>71</v>
      </c>
      <c r="K1" s="30" t="s">
        <v>72</v>
      </c>
      <c r="L1" s="30" t="s">
        <v>73</v>
      </c>
      <c r="M1" s="30" t="s">
        <v>74</v>
      </c>
      <c r="N1" s="30" t="s">
        <v>75</v>
      </c>
      <c r="O1" s="30" t="s">
        <v>76</v>
      </c>
      <c r="P1" s="30" t="s">
        <v>77</v>
      </c>
      <c r="Q1" s="30" t="s">
        <v>78</v>
      </c>
      <c r="R1" s="30" t="s">
        <v>79</v>
      </c>
      <c r="S1" s="30" t="s">
        <v>80</v>
      </c>
      <c r="T1" s="30" t="s">
        <v>81</v>
      </c>
      <c r="U1" s="30" t="s">
        <v>82</v>
      </c>
      <c r="V1" s="30" t="s">
        <v>83</v>
      </c>
      <c r="W1" s="30" t="s">
        <v>84</v>
      </c>
      <c r="X1" s="30" t="s">
        <v>85</v>
      </c>
      <c r="Y1" s="30" t="s">
        <v>86</v>
      </c>
      <c r="Z1" s="30" t="s">
        <v>87</v>
      </c>
      <c r="AA1" s="30" t="s">
        <v>88</v>
      </c>
      <c r="AB1" s="30" t="s">
        <v>89</v>
      </c>
      <c r="AC1" s="30" t="s">
        <v>90</v>
      </c>
      <c r="AD1" s="30" t="s">
        <v>91</v>
      </c>
      <c r="AE1" s="30" t="s">
        <v>92</v>
      </c>
      <c r="AF1" s="30" t="s">
        <v>93</v>
      </c>
    </row>
    <row r="2" spans="1:32" ht="15">
      <c r="A2" s="27" t="s">
        <v>26</v>
      </c>
      <c r="B2" s="26">
        <v>430120</v>
      </c>
      <c r="C2" s="26">
        <v>3657</v>
      </c>
      <c r="D2" s="26">
        <v>872</v>
      </c>
      <c r="E2" s="26">
        <v>778</v>
      </c>
      <c r="F2" s="26">
        <v>5307</v>
      </c>
      <c r="G2" s="26">
        <v>4658</v>
      </c>
      <c r="H2" s="26">
        <v>649</v>
      </c>
      <c r="I2" s="26">
        <v>960</v>
      </c>
      <c r="J2" s="26">
        <v>79.7</v>
      </c>
      <c r="K2" s="26">
        <v>2090</v>
      </c>
      <c r="L2" s="26">
        <v>585</v>
      </c>
      <c r="M2" s="26">
        <v>2675</v>
      </c>
      <c r="N2" s="26">
        <v>2175</v>
      </c>
      <c r="O2" s="26">
        <v>255.2</v>
      </c>
      <c r="P2" s="26">
        <v>1861</v>
      </c>
      <c r="Q2" s="26">
        <v>593</v>
      </c>
      <c r="R2" s="26">
        <v>4585</v>
      </c>
      <c r="S2" s="26">
        <v>340</v>
      </c>
      <c r="T2" s="26">
        <v>1861</v>
      </c>
      <c r="U2" s="26">
        <v>476</v>
      </c>
      <c r="V2" s="26">
        <v>517</v>
      </c>
      <c r="W2" s="26">
        <v>109.3</v>
      </c>
      <c r="X2" s="31"/>
      <c r="Y2" s="31"/>
      <c r="Z2" s="31"/>
      <c r="AA2" s="31"/>
      <c r="AB2" s="31"/>
      <c r="AC2" s="31"/>
      <c r="AD2" s="31"/>
      <c r="AE2" s="31"/>
      <c r="AF2" s="31"/>
    </row>
    <row r="3" spans="1:32" ht="15">
      <c r="A3" s="27" t="s">
        <v>53</v>
      </c>
      <c r="B3" s="26">
        <v>439076</v>
      </c>
      <c r="C3" s="26">
        <v>4099</v>
      </c>
      <c r="D3" s="26">
        <v>1298</v>
      </c>
      <c r="E3" s="26">
        <v>559</v>
      </c>
      <c r="F3" s="26">
        <v>5956</v>
      </c>
      <c r="G3" s="26">
        <v>5529</v>
      </c>
      <c r="H3" s="26">
        <v>427</v>
      </c>
      <c r="I3" s="26">
        <v>940</v>
      </c>
      <c r="J3" s="26">
        <v>78.2</v>
      </c>
      <c r="K3" s="26">
        <v>2047</v>
      </c>
      <c r="L3" s="26">
        <v>959</v>
      </c>
      <c r="M3" s="26">
        <v>3006</v>
      </c>
      <c r="N3" s="26">
        <v>2703</v>
      </c>
      <c r="O3" s="26">
        <v>381.7</v>
      </c>
      <c r="P3" s="26">
        <v>2283</v>
      </c>
      <c r="Q3" s="26">
        <v>29</v>
      </c>
      <c r="R3" s="26">
        <v>2318</v>
      </c>
      <c r="S3" s="31"/>
      <c r="T3" s="26">
        <v>2283</v>
      </c>
      <c r="U3" s="31"/>
      <c r="V3" s="31"/>
      <c r="W3" s="26">
        <v>99.9</v>
      </c>
      <c r="X3" s="26">
        <v>311</v>
      </c>
      <c r="Y3" s="26">
        <v>1071</v>
      </c>
      <c r="Z3" s="26">
        <v>462</v>
      </c>
      <c r="AA3" s="26">
        <v>439</v>
      </c>
      <c r="AB3" s="26">
        <v>893</v>
      </c>
      <c r="AC3" s="26">
        <v>825</v>
      </c>
      <c r="AD3" s="31"/>
      <c r="AE3" s="31"/>
      <c r="AF3" s="31"/>
    </row>
    <row r="4" spans="1:32" ht="15">
      <c r="A4" s="27" t="s">
        <v>44</v>
      </c>
      <c r="B4" s="26">
        <v>430430</v>
      </c>
      <c r="C4" s="26">
        <v>3295</v>
      </c>
      <c r="D4" s="26">
        <v>784</v>
      </c>
      <c r="E4" s="26">
        <v>478</v>
      </c>
      <c r="F4" s="26">
        <v>4557</v>
      </c>
      <c r="G4" s="26">
        <v>4212</v>
      </c>
      <c r="H4" s="26">
        <v>345</v>
      </c>
      <c r="I4" s="26">
        <v>820</v>
      </c>
      <c r="J4" s="26">
        <v>46.3</v>
      </c>
      <c r="K4" s="26">
        <v>1912</v>
      </c>
      <c r="L4" s="26">
        <v>529</v>
      </c>
      <c r="M4" s="26">
        <v>2441</v>
      </c>
      <c r="N4" s="26">
        <v>1724</v>
      </c>
      <c r="O4" s="26">
        <v>213.9</v>
      </c>
      <c r="P4" s="26">
        <v>1531</v>
      </c>
      <c r="Q4" s="26">
        <v>106</v>
      </c>
      <c r="R4" s="26">
        <v>2433</v>
      </c>
      <c r="S4" s="31"/>
      <c r="T4" s="26">
        <v>1531</v>
      </c>
      <c r="U4" s="26">
        <v>286</v>
      </c>
      <c r="V4" s="26">
        <v>484</v>
      </c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1:32" ht="15">
      <c r="A5" s="27" t="s">
        <v>13</v>
      </c>
      <c r="B5" s="26">
        <v>430477</v>
      </c>
      <c r="C5" s="26">
        <v>4012</v>
      </c>
      <c r="D5" s="26">
        <v>1240</v>
      </c>
      <c r="E5" s="26">
        <v>1413</v>
      </c>
      <c r="F5" s="26">
        <v>6665</v>
      </c>
      <c r="G5" s="26">
        <v>5388</v>
      </c>
      <c r="H5" s="26">
        <v>1277</v>
      </c>
      <c r="I5" s="26">
        <v>1320</v>
      </c>
      <c r="J5" s="26">
        <v>69.3</v>
      </c>
      <c r="K5" s="26">
        <v>2444</v>
      </c>
      <c r="L5" s="26">
        <v>1124</v>
      </c>
      <c r="M5" s="26">
        <v>3568</v>
      </c>
      <c r="N5" s="26">
        <v>3146</v>
      </c>
      <c r="O5" s="26">
        <v>671.9</v>
      </c>
      <c r="P5" s="26">
        <v>2502</v>
      </c>
      <c r="Q5" s="26">
        <v>154</v>
      </c>
      <c r="R5" s="26">
        <v>2673</v>
      </c>
      <c r="S5" s="26">
        <v>622</v>
      </c>
      <c r="T5" s="26">
        <v>2502</v>
      </c>
      <c r="U5" s="26">
        <v>1259</v>
      </c>
      <c r="V5" s="26">
        <v>770</v>
      </c>
      <c r="W5" s="26">
        <v>78.3</v>
      </c>
      <c r="X5" s="26">
        <v>420</v>
      </c>
      <c r="Y5" s="26">
        <v>865</v>
      </c>
      <c r="Z5" s="26">
        <v>560</v>
      </c>
      <c r="AA5" s="26">
        <v>657</v>
      </c>
      <c r="AB5" s="26">
        <v>778</v>
      </c>
      <c r="AC5" s="26">
        <v>1095</v>
      </c>
      <c r="AD5" s="26">
        <v>420</v>
      </c>
      <c r="AE5" s="26">
        <v>111</v>
      </c>
      <c r="AF5" s="26">
        <v>1736</v>
      </c>
    </row>
    <row r="6" spans="1:32" ht="15">
      <c r="A6" s="27" t="s">
        <v>29</v>
      </c>
      <c r="B6" s="26">
        <v>430509</v>
      </c>
      <c r="C6" s="26">
        <v>2351</v>
      </c>
      <c r="D6" s="26">
        <v>773</v>
      </c>
      <c r="E6" s="26">
        <v>634</v>
      </c>
      <c r="F6" s="26">
        <v>3758</v>
      </c>
      <c r="G6" s="26">
        <v>3208</v>
      </c>
      <c r="H6" s="26">
        <v>550</v>
      </c>
      <c r="I6" s="26">
        <v>555</v>
      </c>
      <c r="J6" s="26">
        <v>35.1</v>
      </c>
      <c r="K6" s="26">
        <v>1347</v>
      </c>
      <c r="L6" s="26">
        <v>502</v>
      </c>
      <c r="M6" s="26">
        <v>1849</v>
      </c>
      <c r="N6" s="26">
        <v>1478</v>
      </c>
      <c r="O6" s="26">
        <v>281.3</v>
      </c>
      <c r="P6" s="26">
        <v>1409</v>
      </c>
      <c r="Q6" s="26">
        <v>366</v>
      </c>
      <c r="R6" s="26">
        <v>4024</v>
      </c>
      <c r="S6" s="26">
        <v>223</v>
      </c>
      <c r="T6" s="26">
        <v>1409</v>
      </c>
      <c r="U6" s="31"/>
      <c r="V6" s="26">
        <v>494</v>
      </c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 spans="1:32" ht="15">
      <c r="A7" s="27" t="s">
        <v>45</v>
      </c>
      <c r="B7" s="26">
        <v>430957</v>
      </c>
      <c r="C7" s="26">
        <v>2626</v>
      </c>
      <c r="D7" s="26">
        <v>581</v>
      </c>
      <c r="E7" s="26">
        <v>535</v>
      </c>
      <c r="F7" s="26">
        <v>3742</v>
      </c>
      <c r="G7" s="26">
        <v>3267</v>
      </c>
      <c r="H7" s="26">
        <v>475</v>
      </c>
      <c r="I7" s="26">
        <v>760</v>
      </c>
      <c r="J7" s="26">
        <v>75.7</v>
      </c>
      <c r="K7" s="26">
        <v>1525</v>
      </c>
      <c r="L7" s="26">
        <v>382</v>
      </c>
      <c r="M7" s="26">
        <v>1907</v>
      </c>
      <c r="N7" s="26">
        <v>1579</v>
      </c>
      <c r="O7" s="26">
        <v>238.8</v>
      </c>
      <c r="P7" s="26">
        <v>1377</v>
      </c>
      <c r="Q7" s="31"/>
      <c r="R7" s="26">
        <v>1465</v>
      </c>
      <c r="S7" s="26">
        <v>123</v>
      </c>
      <c r="T7" s="26">
        <v>1377</v>
      </c>
      <c r="U7" s="26">
        <v>541</v>
      </c>
      <c r="V7" s="26">
        <v>468</v>
      </c>
      <c r="W7" s="31"/>
      <c r="X7" s="31"/>
      <c r="Y7" s="31"/>
      <c r="Z7" s="31"/>
      <c r="AA7" s="31"/>
      <c r="AB7" s="31"/>
      <c r="AC7" s="31"/>
      <c r="AD7" s="31"/>
      <c r="AE7" s="31"/>
      <c r="AF7" s="26">
        <v>1107</v>
      </c>
    </row>
    <row r="8" spans="1:32" ht="15">
      <c r="A8" s="27" t="s">
        <v>46</v>
      </c>
      <c r="B8" s="26">
        <v>430976</v>
      </c>
      <c r="C8" s="26">
        <v>466</v>
      </c>
      <c r="D8" s="26">
        <v>61</v>
      </c>
      <c r="E8" s="26">
        <v>73</v>
      </c>
      <c r="F8" s="26">
        <v>600</v>
      </c>
      <c r="G8" s="26">
        <v>545</v>
      </c>
      <c r="H8" s="26">
        <v>55</v>
      </c>
      <c r="I8" s="26">
        <v>125</v>
      </c>
      <c r="J8" s="26">
        <v>48</v>
      </c>
      <c r="K8" s="31"/>
      <c r="L8" s="31"/>
      <c r="M8" s="31"/>
      <c r="N8" s="31"/>
      <c r="O8" s="26">
        <v>35.6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</row>
    <row r="9" spans="1:32" ht="15">
      <c r="A9" s="27" t="s">
        <v>47</v>
      </c>
      <c r="B9" s="26">
        <v>431009</v>
      </c>
      <c r="C9" s="26">
        <v>3767</v>
      </c>
      <c r="D9" s="26">
        <v>824</v>
      </c>
      <c r="E9" s="26">
        <v>259</v>
      </c>
      <c r="F9" s="26">
        <v>4850</v>
      </c>
      <c r="G9" s="26">
        <v>4712</v>
      </c>
      <c r="H9" s="26">
        <v>138</v>
      </c>
      <c r="I9" s="26">
        <v>1125</v>
      </c>
      <c r="J9" s="26">
        <v>68.900000000000006</v>
      </c>
      <c r="K9" s="26">
        <v>1992</v>
      </c>
      <c r="L9" s="26">
        <v>475</v>
      </c>
      <c r="M9" s="26">
        <v>2468</v>
      </c>
      <c r="N9" s="26">
        <v>1894</v>
      </c>
      <c r="O9" s="26">
        <v>207</v>
      </c>
      <c r="P9" s="26">
        <v>1516</v>
      </c>
      <c r="Q9" s="31"/>
      <c r="R9" s="26">
        <v>1786</v>
      </c>
      <c r="S9" s="31"/>
      <c r="T9" s="26">
        <v>1516</v>
      </c>
      <c r="U9" s="31"/>
      <c r="V9" s="26">
        <v>462</v>
      </c>
      <c r="W9" s="31"/>
      <c r="X9" s="31"/>
      <c r="Y9" s="31"/>
      <c r="Z9" s="31"/>
      <c r="AA9" s="31"/>
      <c r="AB9" s="31"/>
      <c r="AC9" s="31"/>
      <c r="AD9" s="31"/>
      <c r="AE9" s="31"/>
      <c r="AF9" s="31"/>
    </row>
    <row r="10" spans="1:32" ht="15">
      <c r="A10" s="27" t="s">
        <v>17</v>
      </c>
      <c r="B10" s="26">
        <v>431037</v>
      </c>
      <c r="C10" s="26">
        <v>985</v>
      </c>
      <c r="D10" s="26">
        <v>167</v>
      </c>
      <c r="E10" s="26">
        <v>112</v>
      </c>
      <c r="F10" s="26">
        <v>1264</v>
      </c>
      <c r="G10" s="26">
        <v>1206</v>
      </c>
      <c r="H10" s="26">
        <v>58</v>
      </c>
      <c r="I10" s="26">
        <v>260</v>
      </c>
      <c r="J10" s="26">
        <v>44.2</v>
      </c>
      <c r="K10" s="26">
        <v>711</v>
      </c>
      <c r="L10" s="26">
        <v>82</v>
      </c>
      <c r="M10" s="26">
        <v>793</v>
      </c>
      <c r="N10" s="26">
        <v>471</v>
      </c>
      <c r="O10" s="26">
        <v>49.4</v>
      </c>
      <c r="P10" s="26">
        <v>473</v>
      </c>
      <c r="Q10" s="26">
        <v>28</v>
      </c>
      <c r="R10" s="26">
        <v>502</v>
      </c>
      <c r="S10" s="31"/>
      <c r="T10" s="26">
        <v>473</v>
      </c>
      <c r="U10" s="26">
        <v>150</v>
      </c>
      <c r="V10" s="26">
        <v>149</v>
      </c>
      <c r="W10" s="31"/>
      <c r="X10" s="31"/>
      <c r="Y10" s="31"/>
      <c r="Z10" s="31"/>
      <c r="AA10" s="31"/>
      <c r="AB10" s="31"/>
      <c r="AC10" s="31"/>
      <c r="AD10" s="31"/>
      <c r="AE10" s="31"/>
      <c r="AF10" s="26">
        <v>419</v>
      </c>
    </row>
    <row r="11" spans="1:32" ht="15">
      <c r="A11" s="27" t="s">
        <v>48</v>
      </c>
      <c r="B11" s="26">
        <v>431093</v>
      </c>
      <c r="C11" s="26">
        <v>2861</v>
      </c>
      <c r="D11" s="26">
        <v>648</v>
      </c>
      <c r="E11" s="26">
        <v>462</v>
      </c>
      <c r="F11" s="26">
        <v>3971</v>
      </c>
      <c r="G11" s="26">
        <v>3582</v>
      </c>
      <c r="H11" s="26">
        <v>389</v>
      </c>
      <c r="I11" s="26">
        <v>750</v>
      </c>
      <c r="J11" s="26">
        <v>54</v>
      </c>
      <c r="K11" s="26">
        <v>1367</v>
      </c>
      <c r="L11" s="26">
        <v>309</v>
      </c>
      <c r="M11" s="26">
        <v>1676</v>
      </c>
      <c r="N11" s="26">
        <v>1233</v>
      </c>
      <c r="O11" s="26">
        <v>288</v>
      </c>
      <c r="P11" s="26">
        <v>1050</v>
      </c>
      <c r="Q11" s="26">
        <v>195</v>
      </c>
      <c r="R11" s="26">
        <v>1283</v>
      </c>
      <c r="S11" s="31"/>
      <c r="T11" s="26">
        <v>1050</v>
      </c>
      <c r="U11" s="26">
        <v>416</v>
      </c>
      <c r="V11" s="26">
        <v>423</v>
      </c>
      <c r="W11" s="31"/>
      <c r="X11" s="31"/>
      <c r="Y11" s="31"/>
      <c r="Z11" s="31"/>
      <c r="AA11" s="31"/>
      <c r="AB11" s="31"/>
      <c r="AC11" s="31"/>
      <c r="AD11" s="31"/>
      <c r="AE11" s="31"/>
      <c r="AF11" s="31"/>
    </row>
    <row r="12" spans="1:32" ht="15">
      <c r="A12" s="27" t="s">
        <v>49</v>
      </c>
      <c r="B12" s="26">
        <v>431114</v>
      </c>
      <c r="C12" s="26">
        <v>2038</v>
      </c>
      <c r="D12" s="26">
        <v>511</v>
      </c>
      <c r="E12" s="26">
        <v>335</v>
      </c>
      <c r="F12" s="26">
        <v>2884</v>
      </c>
      <c r="G12" s="26">
        <v>2656</v>
      </c>
      <c r="H12" s="26">
        <v>228</v>
      </c>
      <c r="I12" s="26">
        <v>520</v>
      </c>
      <c r="J12" s="26">
        <v>36.5</v>
      </c>
      <c r="K12" s="26">
        <v>1076</v>
      </c>
      <c r="L12" s="26">
        <v>510</v>
      </c>
      <c r="M12" s="26">
        <v>1586</v>
      </c>
      <c r="N12" s="26">
        <v>1276</v>
      </c>
      <c r="O12" s="26">
        <v>231.2</v>
      </c>
      <c r="P12" s="26">
        <v>1184</v>
      </c>
      <c r="Q12" s="26">
        <v>162</v>
      </c>
      <c r="R12" s="26">
        <v>1636</v>
      </c>
      <c r="S12" s="31"/>
      <c r="T12" s="26">
        <v>1184</v>
      </c>
      <c r="U12" s="26">
        <v>465</v>
      </c>
      <c r="V12" s="26">
        <v>217</v>
      </c>
      <c r="W12" s="31"/>
      <c r="X12" s="31"/>
      <c r="Y12" s="31"/>
      <c r="Z12" s="31"/>
      <c r="AA12" s="31"/>
      <c r="AB12" s="31"/>
      <c r="AC12" s="31"/>
      <c r="AD12" s="31"/>
      <c r="AE12" s="31"/>
      <c r="AF12" s="31"/>
    </row>
    <row r="13" spans="1:32" ht="15">
      <c r="A13" s="27" t="s">
        <v>21</v>
      </c>
      <c r="B13" s="26">
        <v>431227</v>
      </c>
      <c r="C13" s="26">
        <v>131</v>
      </c>
      <c r="D13" s="26">
        <v>20</v>
      </c>
      <c r="E13" s="26">
        <v>11</v>
      </c>
      <c r="F13" s="26">
        <v>162</v>
      </c>
      <c r="G13" s="26">
        <v>156</v>
      </c>
      <c r="H13" s="26">
        <v>6</v>
      </c>
      <c r="I13" s="26">
        <v>35</v>
      </c>
      <c r="J13" s="26">
        <v>0</v>
      </c>
      <c r="K13" s="31"/>
      <c r="L13" s="31"/>
      <c r="M13" s="31"/>
      <c r="N13" s="31"/>
      <c r="O13" s="26">
        <v>6.8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</row>
    <row r="14" spans="1:32" ht="15">
      <c r="A14" s="27" t="s">
        <v>50</v>
      </c>
      <c r="B14" s="26">
        <v>431264</v>
      </c>
      <c r="C14" s="26">
        <v>1351</v>
      </c>
      <c r="D14" s="26">
        <v>220</v>
      </c>
      <c r="E14" s="26">
        <v>171</v>
      </c>
      <c r="F14" s="26">
        <v>1742</v>
      </c>
      <c r="G14" s="26">
        <v>1600</v>
      </c>
      <c r="H14" s="26">
        <v>142</v>
      </c>
      <c r="I14" s="26">
        <v>375</v>
      </c>
      <c r="J14" s="26">
        <v>40</v>
      </c>
      <c r="K14" s="26">
        <v>711</v>
      </c>
      <c r="L14" s="26">
        <v>237</v>
      </c>
      <c r="M14" s="26">
        <v>948</v>
      </c>
      <c r="N14" s="26">
        <v>729</v>
      </c>
      <c r="O14" s="26">
        <v>85.7</v>
      </c>
      <c r="P14" s="26">
        <v>700</v>
      </c>
      <c r="Q14" s="26">
        <v>146</v>
      </c>
      <c r="R14" s="26">
        <v>909</v>
      </c>
      <c r="S14" s="26">
        <v>96</v>
      </c>
      <c r="T14" s="26">
        <v>700</v>
      </c>
      <c r="U14" s="31"/>
      <c r="V14" s="26">
        <v>250</v>
      </c>
      <c r="W14" s="31"/>
      <c r="X14" s="31"/>
      <c r="Y14" s="31"/>
      <c r="Z14" s="31"/>
      <c r="AA14" s="31"/>
      <c r="AB14" s="31"/>
      <c r="AC14" s="31"/>
      <c r="AD14" s="31"/>
      <c r="AE14" s="31"/>
      <c r="AF14" s="26">
        <v>536</v>
      </c>
    </row>
    <row r="15" spans="1:32" ht="15">
      <c r="A15" s="27" t="s">
        <v>30</v>
      </c>
      <c r="B15" s="26">
        <v>431310</v>
      </c>
      <c r="C15" s="26">
        <v>4206</v>
      </c>
      <c r="D15" s="26">
        <v>1473</v>
      </c>
      <c r="E15" s="26">
        <v>1106</v>
      </c>
      <c r="F15" s="26">
        <v>6785</v>
      </c>
      <c r="G15" s="26">
        <v>5895</v>
      </c>
      <c r="H15" s="26">
        <v>890</v>
      </c>
      <c r="I15" s="26">
        <v>1040</v>
      </c>
      <c r="J15" s="26">
        <v>70.7</v>
      </c>
      <c r="K15" s="26">
        <v>2306</v>
      </c>
      <c r="L15" s="26">
        <v>1197</v>
      </c>
      <c r="M15" s="26">
        <v>3503</v>
      </c>
      <c r="N15" s="26">
        <v>2668</v>
      </c>
      <c r="O15" s="26">
        <v>449</v>
      </c>
      <c r="P15" s="26">
        <v>2482</v>
      </c>
      <c r="Q15" s="26">
        <v>909</v>
      </c>
      <c r="R15" s="26">
        <v>8491</v>
      </c>
      <c r="S15" s="26">
        <v>282</v>
      </c>
      <c r="T15" s="26">
        <v>2482</v>
      </c>
      <c r="U15" s="26">
        <v>808</v>
      </c>
      <c r="V15" s="26">
        <v>811</v>
      </c>
      <c r="W15" s="26">
        <v>90</v>
      </c>
      <c r="X15" s="26">
        <v>549</v>
      </c>
      <c r="Y15" s="26">
        <v>833</v>
      </c>
      <c r="Z15" s="26">
        <v>592</v>
      </c>
      <c r="AA15" s="26">
        <v>508</v>
      </c>
      <c r="AB15" s="26">
        <v>776</v>
      </c>
      <c r="AC15" s="26">
        <v>873</v>
      </c>
      <c r="AD15" s="26">
        <v>549</v>
      </c>
      <c r="AE15" s="26">
        <v>159</v>
      </c>
      <c r="AF15" s="31"/>
    </row>
    <row r="16" spans="1:32" ht="15">
      <c r="A16" s="27" t="s">
        <v>24</v>
      </c>
      <c r="B16" s="26">
        <v>431359</v>
      </c>
      <c r="C16" s="26">
        <v>380</v>
      </c>
      <c r="D16" s="26">
        <v>40</v>
      </c>
      <c r="E16" s="26">
        <v>129</v>
      </c>
      <c r="F16" s="26">
        <v>549</v>
      </c>
      <c r="G16" s="26">
        <v>393</v>
      </c>
      <c r="H16" s="26">
        <v>156</v>
      </c>
      <c r="I16" s="26">
        <v>105</v>
      </c>
      <c r="J16" s="26">
        <v>61.9</v>
      </c>
      <c r="K16" s="31"/>
      <c r="L16" s="31"/>
      <c r="M16" s="31"/>
      <c r="N16" s="31"/>
      <c r="O16" s="26">
        <v>16.8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spans="1:32" ht="15">
      <c r="A17" s="27" t="s">
        <v>9</v>
      </c>
      <c r="B17" s="26">
        <v>439057</v>
      </c>
      <c r="C17" s="26">
        <v>11487</v>
      </c>
      <c r="D17" s="26">
        <v>5712</v>
      </c>
      <c r="E17" s="26">
        <v>11327</v>
      </c>
      <c r="F17" s="26">
        <v>28526</v>
      </c>
      <c r="G17" s="26">
        <v>18746</v>
      </c>
      <c r="H17" s="26">
        <v>9780</v>
      </c>
      <c r="I17" s="26">
        <v>4310</v>
      </c>
      <c r="J17" s="26">
        <v>86</v>
      </c>
      <c r="K17" s="26">
        <v>9395</v>
      </c>
      <c r="L17" s="26">
        <v>6896</v>
      </c>
      <c r="M17" s="26">
        <v>16292</v>
      </c>
      <c r="N17" s="26">
        <v>9961</v>
      </c>
      <c r="O17" s="26">
        <v>1903</v>
      </c>
      <c r="P17" s="26">
        <v>10793</v>
      </c>
      <c r="Q17" s="26">
        <v>3019</v>
      </c>
      <c r="R17" s="26">
        <v>31266</v>
      </c>
      <c r="S17" s="26">
        <v>2341</v>
      </c>
      <c r="T17" s="26">
        <v>10793</v>
      </c>
      <c r="U17" s="26">
        <v>5102</v>
      </c>
      <c r="V17" s="26">
        <v>2031</v>
      </c>
      <c r="W17" s="26">
        <v>84.1</v>
      </c>
      <c r="X17" s="26">
        <v>3444</v>
      </c>
      <c r="Y17" s="26">
        <v>2265</v>
      </c>
      <c r="Z17" s="26">
        <v>2933</v>
      </c>
      <c r="AA17" s="26">
        <v>2151</v>
      </c>
      <c r="AB17" s="26">
        <v>2019</v>
      </c>
      <c r="AC17" s="26">
        <v>3894</v>
      </c>
      <c r="AD17" s="26">
        <v>3444</v>
      </c>
      <c r="AE17" s="26">
        <v>1138</v>
      </c>
      <c r="AF17" s="26">
        <v>7455</v>
      </c>
    </row>
    <row r="18" spans="1:32" ht="15">
      <c r="A18" s="27" t="s">
        <v>51</v>
      </c>
      <c r="B18" s="26">
        <v>431444</v>
      </c>
      <c r="C18" s="26">
        <v>1306</v>
      </c>
      <c r="D18" s="26">
        <v>219</v>
      </c>
      <c r="E18" s="26">
        <v>183</v>
      </c>
      <c r="F18" s="26">
        <v>1708</v>
      </c>
      <c r="G18" s="26">
        <v>1563</v>
      </c>
      <c r="H18" s="26">
        <v>145</v>
      </c>
      <c r="I18" s="26">
        <v>295</v>
      </c>
      <c r="J18" s="26">
        <v>44.1</v>
      </c>
      <c r="K18" s="26">
        <v>738</v>
      </c>
      <c r="L18" s="26">
        <v>146</v>
      </c>
      <c r="M18" s="26">
        <v>883</v>
      </c>
      <c r="N18" s="26">
        <v>719</v>
      </c>
      <c r="O18" s="26">
        <v>78</v>
      </c>
      <c r="P18" s="26">
        <v>634</v>
      </c>
      <c r="Q18" s="26">
        <v>170</v>
      </c>
      <c r="R18" s="26">
        <v>891</v>
      </c>
      <c r="S18" s="31"/>
      <c r="T18" s="26">
        <v>634</v>
      </c>
      <c r="U18" s="26">
        <v>168</v>
      </c>
      <c r="V18" s="26">
        <v>188</v>
      </c>
      <c r="W18" s="31"/>
      <c r="X18" s="31"/>
      <c r="Y18" s="31"/>
      <c r="Z18" s="31"/>
      <c r="AA18" s="31"/>
      <c r="AB18" s="31"/>
      <c r="AC18" s="31"/>
      <c r="AD18" s="31"/>
      <c r="AE18" s="31"/>
      <c r="AF18" s="26">
        <v>561</v>
      </c>
    </row>
    <row r="19" spans="1:32" ht="15">
      <c r="A19" s="27" t="s">
        <v>12</v>
      </c>
      <c r="B19" s="26">
        <v>431482</v>
      </c>
      <c r="C19" s="26">
        <v>79299</v>
      </c>
      <c r="D19" s="26">
        <v>27774</v>
      </c>
      <c r="E19" s="26">
        <v>29423</v>
      </c>
      <c r="F19" s="26">
        <v>136496</v>
      </c>
      <c r="G19" s="26">
        <v>110842</v>
      </c>
      <c r="H19" s="26">
        <v>25654</v>
      </c>
      <c r="I19" s="26">
        <v>23215</v>
      </c>
      <c r="J19" s="26">
        <v>93</v>
      </c>
      <c r="K19" s="26">
        <v>51198</v>
      </c>
      <c r="L19" s="26">
        <v>19395</v>
      </c>
      <c r="M19" s="26">
        <v>70593</v>
      </c>
      <c r="N19" s="26">
        <v>62433</v>
      </c>
      <c r="O19" s="26">
        <v>9466</v>
      </c>
      <c r="P19" s="26">
        <v>52391</v>
      </c>
      <c r="Q19" s="26">
        <v>7772</v>
      </c>
      <c r="R19" s="26">
        <v>65711</v>
      </c>
      <c r="S19" s="26">
        <v>9202</v>
      </c>
      <c r="T19" s="26">
        <v>52391</v>
      </c>
      <c r="U19" s="26">
        <v>29822</v>
      </c>
      <c r="V19" s="26">
        <v>11396</v>
      </c>
      <c r="W19" s="26">
        <v>94.5</v>
      </c>
      <c r="X19" s="26">
        <v>12909</v>
      </c>
      <c r="Y19" s="26">
        <v>15918</v>
      </c>
      <c r="Z19" s="26">
        <v>10610</v>
      </c>
      <c r="AA19" s="26">
        <v>12954</v>
      </c>
      <c r="AB19" s="26">
        <v>12526</v>
      </c>
      <c r="AC19" s="26">
        <v>19286</v>
      </c>
      <c r="AD19" s="26">
        <v>12909</v>
      </c>
      <c r="AE19" s="26">
        <v>4922</v>
      </c>
      <c r="AF19" s="26">
        <v>41003</v>
      </c>
    </row>
    <row r="20" spans="1:32" ht="15">
      <c r="A20" s="27" t="s">
        <v>27</v>
      </c>
      <c r="B20" s="26">
        <v>431536</v>
      </c>
      <c r="C20" s="26">
        <v>9958</v>
      </c>
      <c r="D20" s="26">
        <v>3001</v>
      </c>
      <c r="E20" s="26">
        <v>3608</v>
      </c>
      <c r="F20" s="26">
        <v>16567</v>
      </c>
      <c r="G20" s="26">
        <v>13690</v>
      </c>
      <c r="H20" s="26">
        <v>2877</v>
      </c>
      <c r="I20" s="26">
        <v>2720</v>
      </c>
      <c r="J20" s="26">
        <v>77.900000000000006</v>
      </c>
      <c r="K20" s="26">
        <v>6013</v>
      </c>
      <c r="L20" s="26">
        <v>2649</v>
      </c>
      <c r="M20" s="26">
        <v>8662</v>
      </c>
      <c r="N20" s="26">
        <v>6530</v>
      </c>
      <c r="O20" s="26">
        <v>1218.7</v>
      </c>
      <c r="P20" s="26">
        <v>6198</v>
      </c>
      <c r="Q20" s="26">
        <v>1366</v>
      </c>
      <c r="R20" s="26">
        <v>14397</v>
      </c>
      <c r="S20" s="26">
        <v>1251</v>
      </c>
      <c r="T20" s="26">
        <v>6198</v>
      </c>
      <c r="U20" s="26">
        <v>3456</v>
      </c>
      <c r="V20" s="26">
        <v>1179</v>
      </c>
      <c r="W20" s="26">
        <v>92.5</v>
      </c>
      <c r="X20" s="26">
        <v>1513</v>
      </c>
      <c r="Y20" s="26">
        <v>1989</v>
      </c>
      <c r="Z20" s="26">
        <v>1523</v>
      </c>
      <c r="AA20" s="26">
        <v>1173</v>
      </c>
      <c r="AB20" s="26">
        <v>1594</v>
      </c>
      <c r="AC20" s="26">
        <v>2430</v>
      </c>
      <c r="AD20" s="26">
        <v>1513</v>
      </c>
      <c r="AE20" s="26">
        <v>464</v>
      </c>
      <c r="AF20" s="26">
        <v>4634</v>
      </c>
    </row>
    <row r="21" spans="1:32" ht="15">
      <c r="A21" s="27" t="s">
        <v>23</v>
      </c>
      <c r="B21" s="26">
        <v>431649</v>
      </c>
      <c r="C21" s="26">
        <v>279</v>
      </c>
      <c r="D21" s="26">
        <v>78</v>
      </c>
      <c r="E21" s="26">
        <v>60</v>
      </c>
      <c r="F21" s="26">
        <v>417</v>
      </c>
      <c r="G21" s="26">
        <v>369</v>
      </c>
      <c r="H21" s="26">
        <v>48</v>
      </c>
      <c r="I21" s="26">
        <v>65</v>
      </c>
      <c r="J21" s="26">
        <v>0</v>
      </c>
      <c r="K21" s="31"/>
      <c r="L21" s="31"/>
      <c r="M21" s="31"/>
      <c r="N21" s="31"/>
      <c r="O21" s="26">
        <v>40.700000000000003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</row>
    <row r="22" spans="1:32" ht="15">
      <c r="A22" s="27" t="s">
        <v>52</v>
      </c>
      <c r="B22" s="26">
        <v>431711</v>
      </c>
      <c r="C22" s="26">
        <v>12983</v>
      </c>
      <c r="D22" s="26">
        <v>5380</v>
      </c>
      <c r="E22" s="26">
        <v>4192</v>
      </c>
      <c r="F22" s="26">
        <v>22555</v>
      </c>
      <c r="G22" s="26">
        <v>18949</v>
      </c>
      <c r="H22" s="26">
        <v>3606</v>
      </c>
      <c r="I22" s="26">
        <v>4290</v>
      </c>
      <c r="J22" s="26">
        <v>81.900000000000006</v>
      </c>
      <c r="K22" s="26">
        <v>8683</v>
      </c>
      <c r="L22" s="26">
        <v>4370</v>
      </c>
      <c r="M22" s="26">
        <v>13053</v>
      </c>
      <c r="N22" s="26">
        <v>8704</v>
      </c>
      <c r="O22" s="26">
        <v>1496.5</v>
      </c>
      <c r="P22" s="26">
        <v>8401</v>
      </c>
      <c r="Q22" s="26">
        <v>1758</v>
      </c>
      <c r="R22" s="26">
        <v>17625</v>
      </c>
      <c r="S22" s="26">
        <v>1132</v>
      </c>
      <c r="T22" s="26">
        <v>8401</v>
      </c>
      <c r="U22" s="26">
        <v>4631</v>
      </c>
      <c r="V22" s="26">
        <v>1862</v>
      </c>
      <c r="W22" s="26">
        <v>89.5</v>
      </c>
      <c r="X22" s="26">
        <v>2015</v>
      </c>
      <c r="Y22" s="26">
        <v>2667</v>
      </c>
      <c r="Z22" s="26">
        <v>1576</v>
      </c>
      <c r="AA22" s="26">
        <v>2143</v>
      </c>
      <c r="AB22" s="26">
        <v>2307</v>
      </c>
      <c r="AC22" s="26">
        <v>3200</v>
      </c>
      <c r="AD22" s="26">
        <v>2015</v>
      </c>
      <c r="AE22" s="26">
        <v>491</v>
      </c>
      <c r="AF22" s="26">
        <v>6980</v>
      </c>
    </row>
    <row r="23" spans="1:32" ht="15">
      <c r="A23" s="27" t="s">
        <v>16</v>
      </c>
      <c r="B23" s="26">
        <v>431665</v>
      </c>
      <c r="C23" s="26">
        <v>1811</v>
      </c>
      <c r="D23" s="26">
        <v>303</v>
      </c>
      <c r="E23" s="26">
        <v>291</v>
      </c>
      <c r="F23" s="26">
        <v>2405</v>
      </c>
      <c r="G23" s="26">
        <v>2138</v>
      </c>
      <c r="H23" s="26">
        <v>267</v>
      </c>
      <c r="I23" s="26">
        <v>500</v>
      </c>
      <c r="J23" s="26">
        <v>61</v>
      </c>
      <c r="K23" s="26">
        <v>933</v>
      </c>
      <c r="L23" s="26">
        <v>348</v>
      </c>
      <c r="M23" s="26">
        <v>1280</v>
      </c>
      <c r="N23" s="26">
        <v>928</v>
      </c>
      <c r="O23" s="26">
        <v>128.9</v>
      </c>
      <c r="P23" s="26">
        <v>829</v>
      </c>
      <c r="Q23" s="26">
        <v>214</v>
      </c>
      <c r="R23" s="26">
        <v>1121</v>
      </c>
      <c r="S23" s="31"/>
      <c r="T23" s="26">
        <v>829</v>
      </c>
      <c r="U23" s="26">
        <v>278</v>
      </c>
      <c r="V23" s="26">
        <v>224</v>
      </c>
      <c r="W23" s="31"/>
      <c r="X23" s="31"/>
      <c r="Y23" s="31"/>
      <c r="Z23" s="31"/>
      <c r="AA23" s="31"/>
      <c r="AB23" s="31"/>
      <c r="AC23" s="31"/>
      <c r="AD23" s="31"/>
      <c r="AE23" s="31"/>
      <c r="AF23" s="26">
        <v>691</v>
      </c>
    </row>
    <row r="25" spans="1:32" ht="15">
      <c r="C25" s="26"/>
      <c r="D25" s="27"/>
    </row>
    <row r="26" spans="1:32" ht="15">
      <c r="C26" s="26"/>
      <c r="D26" s="27"/>
    </row>
    <row r="27" spans="1:32" ht="15">
      <c r="C27" s="26"/>
    </row>
    <row r="28" spans="1:32" ht="15">
      <c r="C28" s="26"/>
    </row>
    <row r="29" spans="1:32" ht="15">
      <c r="C29" s="26"/>
    </row>
    <row r="30" spans="1:32" ht="15">
      <c r="C30" s="26"/>
    </row>
    <row r="31" spans="1:32" ht="15">
      <c r="C31" s="26"/>
    </row>
    <row r="32" spans="1:32" ht="15">
      <c r="C32" s="26"/>
    </row>
    <row r="33" spans="3:4" ht="15">
      <c r="C33" s="26"/>
    </row>
    <row r="34" spans="3:4" ht="15">
      <c r="C34" s="26"/>
    </row>
    <row r="35" spans="3:4" ht="15">
      <c r="C35" s="26"/>
    </row>
    <row r="36" spans="3:4" ht="15">
      <c r="C36" s="26"/>
    </row>
    <row r="37" spans="3:4" ht="15">
      <c r="C37" s="26"/>
    </row>
    <row r="38" spans="3:4" ht="15">
      <c r="C38" s="26"/>
    </row>
    <row r="39" spans="3:4" ht="15">
      <c r="C39" s="26"/>
    </row>
    <row r="40" spans="3:4" ht="15">
      <c r="C40" s="26"/>
    </row>
    <row r="41" spans="3:4" ht="15">
      <c r="C41" s="26"/>
    </row>
    <row r="42" spans="3:4" ht="15">
      <c r="C42" s="26"/>
    </row>
    <row r="43" spans="3:4" ht="15">
      <c r="C43" s="26"/>
    </row>
    <row r="44" spans="3:4" ht="15">
      <c r="C44" s="26"/>
    </row>
    <row r="45" spans="3:4" ht="15">
      <c r="C45" s="26"/>
    </row>
    <row r="46" spans="3:4" ht="15">
      <c r="C46" s="26"/>
      <c r="D4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Poblacio</vt:lpstr>
      <vt:lpstr>Demografia</vt:lpstr>
      <vt:lpstr>Lloguer-Decada</vt:lpstr>
      <vt:lpstr>Poblacio-Edat-Sexe</vt:lpstr>
      <vt:lpstr>Demografia-Habitatges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2021-11-16T18:03:06Z</dcterms:modified>
</cp:coreProperties>
</file>