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40133E74-7673-4E96-BDEC-D8E3FEE3BBAF}" xr6:coauthVersionLast="47" xr6:coauthVersionMax="47" xr10:uidLastSave="{00000000-0000-0000-0000-000000000000}"/>
  <bookViews>
    <workbookView xWindow="-120" yWindow="-120" windowWidth="29040" windowHeight="15720" xr2:uid="{466E3101-A71D-4CC8-AAAE-DCA332830CB1}"/>
  </bookViews>
  <sheets>
    <sheet name="SS1" sheetId="4" r:id="rId1"/>
    <sheet name="SS2" sheetId="1" r:id="rId2"/>
    <sheet name="SS1 M" sheetId="2" r:id="rId3"/>
    <sheet name="SS2 M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5" i="6" l="1"/>
  <c r="W95" i="6"/>
  <c r="V95" i="6"/>
  <c r="U95" i="6"/>
  <c r="T95" i="6"/>
  <c r="S95" i="6"/>
  <c r="X48" i="6"/>
  <c r="W48" i="6"/>
  <c r="V48" i="6"/>
  <c r="U48" i="6"/>
  <c r="T48" i="6"/>
  <c r="S48" i="6"/>
  <c r="O91" i="6"/>
  <c r="Q91" i="6"/>
  <c r="L92" i="6"/>
  <c r="M92" i="6"/>
  <c r="L84" i="6"/>
  <c r="N84" i="6" s="1"/>
  <c r="M84" i="6"/>
  <c r="O84" i="6"/>
  <c r="Q84" i="6"/>
  <c r="O85" i="6"/>
  <c r="L86" i="6"/>
  <c r="M86" i="6"/>
  <c r="L87" i="6"/>
  <c r="N87" i="6" s="1"/>
  <c r="N88" i="6" s="1"/>
  <c r="M87" i="6"/>
  <c r="O87" i="6"/>
  <c r="Q87" i="6"/>
  <c r="O88" i="6"/>
  <c r="L89" i="6"/>
  <c r="N90" i="6" s="1"/>
  <c r="M89" i="6"/>
  <c r="O90" i="6"/>
  <c r="Q90" i="6"/>
  <c r="L75" i="6"/>
  <c r="N75" i="6" s="1"/>
  <c r="P75" i="6" s="1"/>
  <c r="M75" i="6"/>
  <c r="O75" i="6"/>
  <c r="Q75" i="6"/>
  <c r="L76" i="6"/>
  <c r="N77" i="6" s="1"/>
  <c r="M76" i="6"/>
  <c r="O77" i="6"/>
  <c r="L78" i="6"/>
  <c r="M78" i="6"/>
  <c r="L79" i="6"/>
  <c r="M79" i="6"/>
  <c r="L80" i="6"/>
  <c r="M80" i="6"/>
  <c r="L81" i="6"/>
  <c r="N81" i="6" s="1"/>
  <c r="N82" i="6" s="1"/>
  <c r="P83" i="6" s="1"/>
  <c r="M81" i="6"/>
  <c r="O81" i="6"/>
  <c r="O82" i="6"/>
  <c r="Q83" i="6"/>
  <c r="L53" i="6"/>
  <c r="M53" i="6"/>
  <c r="L54" i="6"/>
  <c r="N54" i="6" s="1"/>
  <c r="N55" i="6" s="1"/>
  <c r="M54" i="6"/>
  <c r="O54" i="6"/>
  <c r="O55" i="6"/>
  <c r="L56" i="6"/>
  <c r="M56" i="6"/>
  <c r="L57" i="6"/>
  <c r="N57" i="6" s="1"/>
  <c r="M57" i="6"/>
  <c r="O57" i="6"/>
  <c r="L58" i="6"/>
  <c r="M58" i="6"/>
  <c r="L59" i="6"/>
  <c r="M59" i="6"/>
  <c r="N61" i="6"/>
  <c r="O61" i="6"/>
  <c r="L62" i="6"/>
  <c r="M62" i="6"/>
  <c r="L63" i="6"/>
  <c r="N63" i="6" s="1"/>
  <c r="M63" i="6"/>
  <c r="O63" i="6"/>
  <c r="L64" i="6"/>
  <c r="M64" i="6"/>
  <c r="L65" i="6"/>
  <c r="N66" i="6" s="1"/>
  <c r="P67" i="6" s="1"/>
  <c r="M65" i="6"/>
  <c r="O66" i="6"/>
  <c r="Q67" i="6"/>
  <c r="L68" i="6"/>
  <c r="N68" i="6" s="1"/>
  <c r="P68" i="6" s="1"/>
  <c r="M68" i="6"/>
  <c r="O68" i="6"/>
  <c r="Q68" i="6"/>
  <c r="L69" i="6"/>
  <c r="M69" i="6"/>
  <c r="L71" i="6"/>
  <c r="M71" i="6"/>
  <c r="L72" i="6"/>
  <c r="M72" i="6"/>
  <c r="L73" i="6"/>
  <c r="M73" i="6"/>
  <c r="L74" i="6"/>
  <c r="M74" i="6"/>
  <c r="M4" i="6"/>
  <c r="M5" i="6"/>
  <c r="O6" i="6"/>
  <c r="M7" i="6"/>
  <c r="M8" i="6"/>
  <c r="M9" i="6"/>
  <c r="M10" i="6"/>
  <c r="M11" i="6"/>
  <c r="O12" i="6"/>
  <c r="M13" i="6"/>
  <c r="M14" i="6"/>
  <c r="M15" i="6"/>
  <c r="M16" i="6"/>
  <c r="O17" i="6"/>
  <c r="Q18" i="6"/>
  <c r="M19" i="6"/>
  <c r="M20" i="6"/>
  <c r="O21" i="6"/>
  <c r="M22" i="6"/>
  <c r="M23" i="6"/>
  <c r="M24" i="6"/>
  <c r="M25" i="6"/>
  <c r="M26" i="6"/>
  <c r="M27" i="6"/>
  <c r="O28" i="6"/>
  <c r="M29" i="6"/>
  <c r="M30" i="6"/>
  <c r="M31" i="6"/>
  <c r="M32" i="6"/>
  <c r="O33" i="6"/>
  <c r="Q34" i="6"/>
  <c r="M35" i="6"/>
  <c r="O36" i="6"/>
  <c r="M37" i="6"/>
  <c r="M38" i="6"/>
  <c r="O39" i="6"/>
  <c r="M40" i="6"/>
  <c r="O41" i="6"/>
  <c r="Q42" i="6"/>
  <c r="M43" i="6"/>
  <c r="O44" i="6"/>
  <c r="M45" i="6"/>
  <c r="L4" i="6"/>
  <c r="L5" i="6"/>
  <c r="N6" i="6" s="1"/>
  <c r="L7" i="6"/>
  <c r="L8" i="6"/>
  <c r="L9" i="6"/>
  <c r="L10" i="6"/>
  <c r="L11" i="6"/>
  <c r="N12" i="6" s="1"/>
  <c r="L13" i="6"/>
  <c r="L14" i="6"/>
  <c r="L15" i="6"/>
  <c r="L16" i="6"/>
  <c r="N17" i="6" s="1"/>
  <c r="P18" i="6" s="1"/>
  <c r="L19" i="6"/>
  <c r="L20" i="6"/>
  <c r="N21" i="6" s="1"/>
  <c r="L22" i="6"/>
  <c r="L23" i="6"/>
  <c r="L24" i="6"/>
  <c r="L25" i="6"/>
  <c r="L26" i="6"/>
  <c r="L27" i="6"/>
  <c r="N28" i="6" s="1"/>
  <c r="L29" i="6"/>
  <c r="L30" i="6"/>
  <c r="L31" i="6"/>
  <c r="L32" i="6"/>
  <c r="N33" i="6" s="1"/>
  <c r="P34" i="6" s="1"/>
  <c r="L35" i="6"/>
  <c r="N36" i="6" s="1"/>
  <c r="L37" i="6"/>
  <c r="L38" i="6"/>
  <c r="N39" i="6" s="1"/>
  <c r="L40" i="6"/>
  <c r="N41" i="6" s="1"/>
  <c r="P42" i="6" s="1"/>
  <c r="L43" i="6"/>
  <c r="N44" i="6" s="1"/>
  <c r="L45" i="6"/>
  <c r="L3" i="6"/>
  <c r="M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M52" i="6"/>
  <c r="L52" i="6"/>
  <c r="I46" i="6"/>
  <c r="F46" i="6"/>
  <c r="E3" i="6"/>
  <c r="X48" i="2"/>
  <c r="W48" i="2"/>
  <c r="V48" i="2"/>
  <c r="U48" i="2"/>
  <c r="T48" i="2"/>
  <c r="S48" i="2"/>
  <c r="M48" i="2"/>
  <c r="N48" i="2"/>
  <c r="O48" i="2"/>
  <c r="P48" i="2"/>
  <c r="Q48" i="2"/>
  <c r="L48" i="2"/>
  <c r="X95" i="2"/>
  <c r="W95" i="2"/>
  <c r="V95" i="2"/>
  <c r="U95" i="2"/>
  <c r="T95" i="2"/>
  <c r="S95" i="2"/>
  <c r="M54" i="2"/>
  <c r="O55" i="2"/>
  <c r="M56" i="2"/>
  <c r="M58" i="2"/>
  <c r="M59" i="2"/>
  <c r="O61" i="2"/>
  <c r="M62" i="2"/>
  <c r="M63" i="2"/>
  <c r="M64" i="2"/>
  <c r="M65" i="2"/>
  <c r="O66" i="2"/>
  <c r="Q67" i="2"/>
  <c r="M68" i="2"/>
  <c r="O68" i="2"/>
  <c r="Q68" i="2"/>
  <c r="M69" i="2"/>
  <c r="M71" i="2"/>
  <c r="M72" i="2"/>
  <c r="M73" i="2"/>
  <c r="M74" i="2"/>
  <c r="M75" i="2"/>
  <c r="O75" i="2"/>
  <c r="M76" i="2"/>
  <c r="O77" i="2"/>
  <c r="M78" i="2"/>
  <c r="M80" i="2"/>
  <c r="M81" i="2"/>
  <c r="M82" i="2"/>
  <c r="O82" i="2"/>
  <c r="O83" i="2"/>
  <c r="Q84" i="2"/>
  <c r="M85" i="2"/>
  <c r="M87" i="2"/>
  <c r="M88" i="2"/>
  <c r="O89" i="2"/>
  <c r="O91" i="2"/>
  <c r="Q92" i="2"/>
  <c r="M93" i="2"/>
  <c r="M52" i="2"/>
  <c r="L93" i="2"/>
  <c r="L87" i="2"/>
  <c r="L88" i="2"/>
  <c r="N89" i="2" s="1"/>
  <c r="N91" i="2"/>
  <c r="P92" i="2" s="1"/>
  <c r="L82" i="2"/>
  <c r="N82" i="2" s="1"/>
  <c r="N83" i="2" s="1"/>
  <c r="P84" i="2" s="1"/>
  <c r="L85" i="2"/>
  <c r="L76" i="2"/>
  <c r="N77" i="2" s="1"/>
  <c r="L78" i="2"/>
  <c r="L80" i="2"/>
  <c r="L81" i="2"/>
  <c r="L69" i="2"/>
  <c r="L71" i="2"/>
  <c r="L72" i="2"/>
  <c r="L73" i="2"/>
  <c r="L74" i="2"/>
  <c r="L75" i="2"/>
  <c r="N75" i="2" s="1"/>
  <c r="L54" i="2"/>
  <c r="N55" i="2" s="1"/>
  <c r="L56" i="2"/>
  <c r="L58" i="2"/>
  <c r="L59" i="2"/>
  <c r="N61" i="2"/>
  <c r="L62" i="2"/>
  <c r="L63" i="2"/>
  <c r="L64" i="2"/>
  <c r="L65" i="2"/>
  <c r="N66" i="2" s="1"/>
  <c r="P67" i="2" s="1"/>
  <c r="L68" i="2"/>
  <c r="N68" i="2" s="1"/>
  <c r="P68" i="2" s="1"/>
  <c r="L52" i="2"/>
  <c r="N6" i="2"/>
  <c r="M4" i="2"/>
  <c r="M5" i="2"/>
  <c r="O6" i="2"/>
  <c r="M7" i="2"/>
  <c r="M8" i="2"/>
  <c r="M9" i="2"/>
  <c r="M10" i="2"/>
  <c r="M11" i="2"/>
  <c r="O12" i="2"/>
  <c r="M13" i="2"/>
  <c r="M14" i="2"/>
  <c r="M15" i="2"/>
  <c r="M16" i="2"/>
  <c r="O17" i="2"/>
  <c r="Q18" i="2"/>
  <c r="M19" i="2"/>
  <c r="M20" i="2"/>
  <c r="O21" i="2"/>
  <c r="M22" i="2"/>
  <c r="M23" i="2"/>
  <c r="M24" i="2"/>
  <c r="M25" i="2"/>
  <c r="M26" i="2"/>
  <c r="M27" i="2"/>
  <c r="O28" i="2"/>
  <c r="M29" i="2"/>
  <c r="O30" i="2"/>
  <c r="M31" i="2"/>
  <c r="M32" i="2"/>
  <c r="M33" i="2"/>
  <c r="O34" i="2"/>
  <c r="Q35" i="2"/>
  <c r="M36" i="2"/>
  <c r="O37" i="2"/>
  <c r="M38" i="2"/>
  <c r="M39" i="2"/>
  <c r="O40" i="2"/>
  <c r="M41" i="2"/>
  <c r="O42" i="2"/>
  <c r="Q43" i="2"/>
  <c r="M44" i="2"/>
  <c r="O45" i="2"/>
  <c r="M46" i="2"/>
  <c r="M3" i="2"/>
  <c r="L4" i="2"/>
  <c r="L5" i="2"/>
  <c r="L7" i="2"/>
  <c r="L8" i="2"/>
  <c r="L9" i="2"/>
  <c r="L10" i="2"/>
  <c r="L11" i="2"/>
  <c r="N12" i="2" s="1"/>
  <c r="L13" i="2"/>
  <c r="L14" i="2"/>
  <c r="L15" i="2"/>
  <c r="L16" i="2"/>
  <c r="P18" i="2" s="1"/>
  <c r="L19" i="2"/>
  <c r="L20" i="2"/>
  <c r="N21" i="2" s="1"/>
  <c r="L22" i="2"/>
  <c r="L23" i="2"/>
  <c r="L24" i="2"/>
  <c r="L25" i="2"/>
  <c r="L26" i="2"/>
  <c r="L27" i="2"/>
  <c r="N28" i="2" s="1"/>
  <c r="L29" i="2"/>
  <c r="N30" i="2" s="1"/>
  <c r="L31" i="2"/>
  <c r="L32" i="2"/>
  <c r="L33" i="2"/>
  <c r="N34" i="2" s="1"/>
  <c r="L36" i="2"/>
  <c r="N37" i="2" s="1"/>
  <c r="L38" i="2"/>
  <c r="L39" i="2"/>
  <c r="N40" i="2" s="1"/>
  <c r="L41" i="2"/>
  <c r="N42" i="2" s="1"/>
  <c r="L44" i="2"/>
  <c r="N45" i="2" s="1"/>
  <c r="L46" i="2"/>
  <c r="L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3" i="2"/>
  <c r="X74" i="1"/>
  <c r="W74" i="1"/>
  <c r="V74" i="1"/>
  <c r="U74" i="1"/>
  <c r="T74" i="1"/>
  <c r="S74" i="1"/>
  <c r="M74" i="1"/>
  <c r="O74" i="1"/>
  <c r="P74" i="1"/>
  <c r="Q74" i="1"/>
  <c r="N44" i="1"/>
  <c r="L45" i="1"/>
  <c r="N45" i="1" s="1"/>
  <c r="M45" i="1"/>
  <c r="O45" i="1"/>
  <c r="L46" i="1"/>
  <c r="M46" i="1"/>
  <c r="L47" i="1"/>
  <c r="M47" i="1"/>
  <c r="L49" i="1"/>
  <c r="M49" i="1"/>
  <c r="L50" i="1"/>
  <c r="N50" i="1" s="1"/>
  <c r="M50" i="1"/>
  <c r="O50" i="1"/>
  <c r="L51" i="1"/>
  <c r="M51" i="1"/>
  <c r="L52" i="1"/>
  <c r="M52" i="1"/>
  <c r="L53" i="1"/>
  <c r="N53" i="1" s="1"/>
  <c r="N54" i="1" s="1"/>
  <c r="M53" i="1"/>
  <c r="O53" i="1"/>
  <c r="O54" i="1"/>
  <c r="L55" i="1"/>
  <c r="M55" i="1"/>
  <c r="L56" i="1"/>
  <c r="M56" i="1"/>
  <c r="L57" i="1"/>
  <c r="M57" i="1"/>
  <c r="L58" i="1"/>
  <c r="N58" i="1" s="1"/>
  <c r="P58" i="1" s="1"/>
  <c r="M58" i="1"/>
  <c r="O58" i="1"/>
  <c r="Q58" i="1"/>
  <c r="L59" i="1"/>
  <c r="N59" i="1" s="1"/>
  <c r="P59" i="1" s="1"/>
  <c r="M59" i="1"/>
  <c r="O59" i="1"/>
  <c r="Q59" i="1"/>
  <c r="L60" i="1"/>
  <c r="M60" i="1"/>
  <c r="L61" i="1"/>
  <c r="M61" i="1"/>
  <c r="L62" i="1"/>
  <c r="M62" i="1"/>
  <c r="L64" i="1"/>
  <c r="N64" i="1" s="1"/>
  <c r="N65" i="1" s="1"/>
  <c r="P64" i="1" s="1"/>
  <c r="M64" i="1"/>
  <c r="O64" i="1"/>
  <c r="Q64" i="1"/>
  <c r="O65" i="1"/>
  <c r="L66" i="1"/>
  <c r="N66" i="1" s="1"/>
  <c r="M66" i="1"/>
  <c r="O66" i="1"/>
  <c r="Q66" i="1"/>
  <c r="O67" i="1"/>
  <c r="L68" i="1"/>
  <c r="N68" i="1" s="1"/>
  <c r="N69" i="1" s="1"/>
  <c r="M68" i="1"/>
  <c r="O68" i="1"/>
  <c r="Q68" i="1"/>
  <c r="O69" i="1"/>
  <c r="L70" i="1"/>
  <c r="N71" i="1" s="1"/>
  <c r="N72" i="1" s="1"/>
  <c r="M70" i="1"/>
  <c r="O71" i="1"/>
  <c r="Q71" i="1"/>
  <c r="O72" i="1"/>
  <c r="Q72" i="1"/>
  <c r="O44" i="1"/>
  <c r="M44" i="1"/>
  <c r="L44" i="1"/>
  <c r="X36" i="1"/>
  <c r="W36" i="1"/>
  <c r="V36" i="1"/>
  <c r="U36" i="1"/>
  <c r="T36" i="1"/>
  <c r="S36" i="1"/>
  <c r="N33" i="1"/>
  <c r="P31" i="1"/>
  <c r="N30" i="1"/>
  <c r="N28" i="1"/>
  <c r="N26" i="1"/>
  <c r="P24" i="1"/>
  <c r="P36" i="1" s="1"/>
  <c r="N23" i="1"/>
  <c r="N13" i="1"/>
  <c r="N36" i="1" s="1"/>
  <c r="M4" i="1"/>
  <c r="M5" i="1"/>
  <c r="M6" i="1"/>
  <c r="M7" i="1"/>
  <c r="M8" i="1"/>
  <c r="M9" i="1"/>
  <c r="M10" i="1"/>
  <c r="M11" i="1"/>
  <c r="M12" i="1"/>
  <c r="O13" i="1"/>
  <c r="M14" i="1"/>
  <c r="M15" i="1"/>
  <c r="M16" i="1"/>
  <c r="M17" i="1"/>
  <c r="M18" i="1"/>
  <c r="M19" i="1"/>
  <c r="M20" i="1"/>
  <c r="M21" i="1"/>
  <c r="O23" i="1"/>
  <c r="Q24" i="1"/>
  <c r="M25" i="1"/>
  <c r="O26" i="1"/>
  <c r="M27" i="1"/>
  <c r="O28" i="1"/>
  <c r="M29" i="1"/>
  <c r="O30" i="1"/>
  <c r="Q31" i="1"/>
  <c r="Q36" i="1" s="1"/>
  <c r="O33" i="1"/>
  <c r="M34" i="1"/>
  <c r="M3" i="1"/>
  <c r="L4" i="1"/>
  <c r="L5" i="1"/>
  <c r="L6" i="1"/>
  <c r="L7" i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5" i="1"/>
  <c r="L27" i="1"/>
  <c r="L29" i="1"/>
  <c r="L34" i="1"/>
  <c r="L3" i="1"/>
  <c r="I35" i="1"/>
  <c r="F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X76" i="4"/>
  <c r="W76" i="4"/>
  <c r="V76" i="4"/>
  <c r="U76" i="4"/>
  <c r="T76" i="4"/>
  <c r="S76" i="4"/>
  <c r="Q76" i="4"/>
  <c r="M76" i="4"/>
  <c r="N76" i="4"/>
  <c r="O76" i="4"/>
  <c r="P76" i="4"/>
  <c r="L76" i="4"/>
  <c r="N73" i="4"/>
  <c r="N71" i="4"/>
  <c r="P67" i="4"/>
  <c r="N53" i="4"/>
  <c r="M46" i="4"/>
  <c r="M47" i="4"/>
  <c r="M49" i="4"/>
  <c r="M50" i="4"/>
  <c r="M51" i="4"/>
  <c r="O53" i="4"/>
  <c r="M54" i="4"/>
  <c r="M56" i="4"/>
  <c r="M58" i="4"/>
  <c r="O60" i="4"/>
  <c r="M61" i="4"/>
  <c r="M62" i="4"/>
  <c r="M63" i="4"/>
  <c r="M64" i="4"/>
  <c r="O66" i="4"/>
  <c r="Q67" i="4"/>
  <c r="M68" i="4"/>
  <c r="M70" i="4"/>
  <c r="O71" i="4"/>
  <c r="O73" i="4"/>
  <c r="Q74" i="4"/>
  <c r="M44" i="4"/>
  <c r="L46" i="4"/>
  <c r="L47" i="4"/>
  <c r="L49" i="4"/>
  <c r="L50" i="4"/>
  <c r="L51" i="4"/>
  <c r="L54" i="4"/>
  <c r="L56" i="4"/>
  <c r="L58" i="4"/>
  <c r="N60" i="4"/>
  <c r="L61" i="4"/>
  <c r="L62" i="4"/>
  <c r="L63" i="4"/>
  <c r="L64" i="4"/>
  <c r="N66" i="4"/>
  <c r="L68" i="4"/>
  <c r="L70" i="4"/>
  <c r="P74" i="4"/>
  <c r="L44" i="4"/>
  <c r="X38" i="4"/>
  <c r="W38" i="4"/>
  <c r="V38" i="4"/>
  <c r="U38" i="4"/>
  <c r="T38" i="4"/>
  <c r="S38" i="4"/>
  <c r="N35" i="4"/>
  <c r="P33" i="4"/>
  <c r="N32" i="4"/>
  <c r="N30" i="4"/>
  <c r="N28" i="4"/>
  <c r="P26" i="4"/>
  <c r="P38" i="4" s="1"/>
  <c r="N25" i="4"/>
  <c r="N19" i="4"/>
  <c r="N14" i="4"/>
  <c r="N12" i="4"/>
  <c r="M4" i="4"/>
  <c r="M5" i="4"/>
  <c r="M6" i="4"/>
  <c r="M7" i="4"/>
  <c r="M8" i="4"/>
  <c r="M9" i="4"/>
  <c r="M10" i="4"/>
  <c r="M11" i="4"/>
  <c r="O12" i="4"/>
  <c r="M13" i="4"/>
  <c r="O14" i="4"/>
  <c r="M15" i="4"/>
  <c r="M16" i="4"/>
  <c r="M17" i="4"/>
  <c r="M18" i="4"/>
  <c r="O19" i="4"/>
  <c r="M20" i="4"/>
  <c r="M21" i="4"/>
  <c r="M22" i="4"/>
  <c r="M23" i="4"/>
  <c r="O25" i="4"/>
  <c r="Q26" i="4"/>
  <c r="Q38" i="4" s="1"/>
  <c r="M27" i="4"/>
  <c r="O28" i="4"/>
  <c r="M29" i="4"/>
  <c r="O30" i="4"/>
  <c r="M31" i="4"/>
  <c r="O32" i="4"/>
  <c r="Q33" i="4"/>
  <c r="O35" i="4"/>
  <c r="M36" i="4"/>
  <c r="M3" i="4"/>
  <c r="L36" i="4"/>
  <c r="L4" i="4"/>
  <c r="L5" i="4"/>
  <c r="L6" i="4"/>
  <c r="L7" i="4"/>
  <c r="L8" i="4"/>
  <c r="L9" i="4"/>
  <c r="L10" i="4"/>
  <c r="L11" i="4"/>
  <c r="L13" i="4"/>
  <c r="L15" i="4"/>
  <c r="L16" i="4"/>
  <c r="L17" i="4"/>
  <c r="L18" i="4"/>
  <c r="L20" i="4"/>
  <c r="L21" i="4"/>
  <c r="L22" i="4"/>
  <c r="L23" i="4"/>
  <c r="L27" i="4"/>
  <c r="L29" i="4"/>
  <c r="L31" i="4"/>
  <c r="L3" i="4"/>
  <c r="I38" i="4"/>
  <c r="F38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I47" i="2"/>
  <c r="F47" i="2"/>
  <c r="N85" i="6" l="1"/>
  <c r="P84" i="6"/>
  <c r="P90" i="6"/>
  <c r="N91" i="6"/>
  <c r="P91" i="6"/>
  <c r="P87" i="6"/>
  <c r="L95" i="6"/>
  <c r="P48" i="6"/>
  <c r="L48" i="6"/>
  <c r="Q95" i="6"/>
  <c r="M95" i="6"/>
  <c r="O48" i="6"/>
  <c r="O95" i="6"/>
  <c r="M48" i="6"/>
  <c r="Q48" i="6"/>
  <c r="N48" i="6"/>
  <c r="N95" i="6"/>
  <c r="P95" i="2"/>
  <c r="Q95" i="2"/>
  <c r="M95" i="2"/>
  <c r="O95" i="2"/>
  <c r="N95" i="2"/>
  <c r="L95" i="2"/>
  <c r="N17" i="2"/>
  <c r="P35" i="2"/>
  <c r="P43" i="2"/>
  <c r="L74" i="1"/>
  <c r="N74" i="1"/>
  <c r="O36" i="1"/>
  <c r="N67" i="1"/>
  <c r="P66" i="1"/>
  <c r="M36" i="1"/>
  <c r="L36" i="1"/>
  <c r="P71" i="1"/>
  <c r="P72" i="1" s="1"/>
  <c r="P68" i="1"/>
  <c r="N38" i="4"/>
  <c r="O38" i="4"/>
  <c r="M38" i="4"/>
  <c r="L38" i="4"/>
  <c r="P95" i="6" l="1"/>
</calcChain>
</file>

<file path=xl/sharedStrings.xml><?xml version="1.0" encoding="utf-8"?>
<sst xmlns="http://schemas.openxmlformats.org/spreadsheetml/2006/main" count="1838" uniqueCount="190">
  <si>
    <t>Brazil</t>
  </si>
  <si>
    <t>Croatia</t>
  </si>
  <si>
    <t>Czech Republic</t>
  </si>
  <si>
    <t>Guatemala</t>
  </si>
  <si>
    <t>Hungary</t>
  </si>
  <si>
    <t>India</t>
  </si>
  <si>
    <t>Indonesia</t>
  </si>
  <si>
    <t>Israel</t>
  </si>
  <si>
    <t>Jordan</t>
  </si>
  <si>
    <t>Latvia</t>
  </si>
  <si>
    <t>Malaysia</t>
  </si>
  <si>
    <t>Mexico</t>
  </si>
  <si>
    <t>Pakistan</t>
  </si>
  <si>
    <t>Peru</t>
  </si>
  <si>
    <t>Philippines</t>
  </si>
  <si>
    <t>Poland</t>
  </si>
  <si>
    <t>Romania</t>
  </si>
  <si>
    <t>South Africa</t>
  </si>
  <si>
    <t>Thailand</t>
  </si>
  <si>
    <t>Turkey</t>
  </si>
  <si>
    <t>Ukraine</t>
  </si>
  <si>
    <t>Venezuela, RB</t>
  </si>
  <si>
    <t>1998q3 9</t>
  </si>
  <si>
    <t>2011q3 7</t>
  </si>
  <si>
    <t>2008q4 2</t>
  </si>
  <si>
    <t>2008q4 4</t>
  </si>
  <si>
    <t>1996q1 3</t>
  </si>
  <si>
    <t>2008q3 4</t>
  </si>
  <si>
    <t>1997q4 9</t>
  </si>
  <si>
    <t>2011q3 5</t>
  </si>
  <si>
    <t>2003q1 6</t>
  </si>
  <si>
    <t>2008q3 3</t>
  </si>
  <si>
    <t>2008q4 3</t>
  </si>
  <si>
    <t>1994q4 4</t>
  </si>
  <si>
    <t>1998q1 13</t>
  </si>
  <si>
    <t>1998q4 10</t>
  </si>
  <si>
    <t>1997q3 6</t>
  </si>
  <si>
    <t>2000q4 10</t>
  </si>
  <si>
    <t>1997q2 15</t>
  </si>
  <si>
    <t>1994q1 5</t>
  </si>
  <si>
    <t>2000q4 8</t>
  </si>
  <si>
    <t>2008q4 6</t>
  </si>
  <si>
    <t>2014q1 4</t>
  </si>
  <si>
    <t>2006q1 3</t>
  </si>
  <si>
    <t>1998+1999+2000=1+1+1</t>
  </si>
  <si>
    <t>2011+2012+2013=1+1+1</t>
  </si>
  <si>
    <t>2008+2009=1+1</t>
  </si>
  <si>
    <t>1997+1998+1999=1+1+1</t>
  </si>
  <si>
    <t>2011+2012=1+1</t>
  </si>
  <si>
    <t>2003+2004=1+1</t>
  </si>
  <si>
    <t>1998+1999+2000+2001=1+1+1+1</t>
  </si>
  <si>
    <t>1997+1998=1+1</t>
  </si>
  <si>
    <t>2000+2001+2002+2003=1+1+1+1</t>
  </si>
  <si>
    <t>1997+1998+1999+2000=1+1+1+1</t>
  </si>
  <si>
    <t>1994+1995=1+1</t>
  </si>
  <si>
    <t>2000+2001+2002=1+1+1</t>
  </si>
  <si>
    <t>2008+2009+2010=1+1+1</t>
  </si>
  <si>
    <t>2014=1</t>
  </si>
  <si>
    <t>2006=1</t>
  </si>
  <si>
    <t>Argentina</t>
  </si>
  <si>
    <t>1998q4 3</t>
  </si>
  <si>
    <t>Belarus</t>
  </si>
  <si>
    <t>2012q1 3</t>
  </si>
  <si>
    <t>1998q3 3</t>
  </si>
  <si>
    <t>Chile</t>
  </si>
  <si>
    <t>2011q3 2</t>
  </si>
  <si>
    <t>1996q1 2</t>
  </si>
  <si>
    <t>2011q4 5</t>
  </si>
  <si>
    <t>1997q4 2</t>
  </si>
  <si>
    <t>2011q3 4</t>
  </si>
  <si>
    <t>1993q1 5</t>
  </si>
  <si>
    <t>2003q1 5</t>
  </si>
  <si>
    <t>2007q3 3</t>
  </si>
  <si>
    <t>Kazakhstan</t>
  </si>
  <si>
    <t>2007q3 13</t>
  </si>
  <si>
    <t>1997q4 5</t>
  </si>
  <si>
    <t>2008q3 2</t>
  </si>
  <si>
    <t>Lithuania</t>
  </si>
  <si>
    <t>1994q2 5</t>
  </si>
  <si>
    <t>1998q1 9</t>
  </si>
  <si>
    <t>1998q4 4</t>
  </si>
  <si>
    <t>1997q3 3</t>
  </si>
  <si>
    <t>2008q1 4</t>
  </si>
  <si>
    <t>2000q4 3</t>
  </si>
  <si>
    <t>Sri Lanka</t>
  </si>
  <si>
    <t>2001q1 7</t>
  </si>
  <si>
    <t>1997q2 6</t>
  </si>
  <si>
    <t>1994q1 3</t>
  </si>
  <si>
    <t>2008q4 5</t>
  </si>
  <si>
    <t>2006q1 2</t>
  </si>
  <si>
    <t>2012q1 5</t>
  </si>
  <si>
    <t>1994q2 6</t>
  </si>
  <si>
    <t>2008q1 6</t>
  </si>
  <si>
    <t>dum_ss1m_old</t>
  </si>
  <si>
    <t>dum_ss1m_new</t>
  </si>
  <si>
    <t>1998+1999=1+1</t>
  </si>
  <si>
    <t>2012=1</t>
  </si>
  <si>
    <t>2011=1</t>
  </si>
  <si>
    <t>1996=1</t>
  </si>
  <si>
    <t>1993+1994=1+1</t>
  </si>
  <si>
    <t>2007+2008=1+1</t>
  </si>
  <si>
    <t>2007+2008+2009+2010=1+1+1+1</t>
  </si>
  <si>
    <t>2008=1</t>
  </si>
  <si>
    <t>2000+2001=1+1</t>
  </si>
  <si>
    <t>2001+2002=1+1</t>
  </si>
  <si>
    <t>1994=1</t>
  </si>
  <si>
    <t>year1n</t>
  </si>
  <si>
    <t>year2n</t>
  </si>
  <si>
    <t>year3n</t>
  </si>
  <si>
    <t>year1o</t>
  </si>
  <si>
    <t>year2o</t>
  </si>
  <si>
    <t>year3o</t>
  </si>
  <si>
    <t>name1o</t>
  </si>
  <si>
    <t>name2o</t>
  </si>
  <si>
    <t>name3o</t>
  </si>
  <si>
    <t>"Argentina"</t>
  </si>
  <si>
    <t>"1998"</t>
  </si>
  <si>
    <t>"Belarus"</t>
  </si>
  <si>
    <t>"2012"</t>
  </si>
  <si>
    <t>"Brazil"</t>
  </si>
  <si>
    <t>"2008"</t>
  </si>
  <si>
    <t>"Chile"</t>
  </si>
  <si>
    <t>"Croatia"</t>
  </si>
  <si>
    <t>"2011"</t>
  </si>
  <si>
    <t>"Czech Republic"</t>
  </si>
  <si>
    <t>"Guatemala"</t>
  </si>
  <si>
    <t>"Hungary"</t>
  </si>
  <si>
    <t>"1996"</t>
  </si>
  <si>
    <t>"India"</t>
  </si>
  <si>
    <t>"Indonesia"</t>
  </si>
  <si>
    <t>"1997"</t>
  </si>
  <si>
    <t>"Israel"</t>
  </si>
  <si>
    <t>"Jordan"</t>
  </si>
  <si>
    <t>"1993"</t>
  </si>
  <si>
    <t>"2003"</t>
  </si>
  <si>
    <t>"2007"</t>
  </si>
  <si>
    <t>"Kazakhstan"</t>
  </si>
  <si>
    <t>"Latvia"</t>
  </si>
  <si>
    <t>"Lithuania"</t>
  </si>
  <si>
    <t>"Malaysia"</t>
  </si>
  <si>
    <t>"Mexico"</t>
  </si>
  <si>
    <t>"1994"</t>
  </si>
  <si>
    <t>"Pakistan"</t>
  </si>
  <si>
    <t>"Peru"</t>
  </si>
  <si>
    <t>"Philippines"</t>
  </si>
  <si>
    <t>"Poland"</t>
  </si>
  <si>
    <t>"Romania"</t>
  </si>
  <si>
    <t>"South Africa"</t>
  </si>
  <si>
    <t>"2000"</t>
  </si>
  <si>
    <t>"Sri Lanka"</t>
  </si>
  <si>
    <t>"2001"</t>
  </si>
  <si>
    <t>"Thailand"</t>
  </si>
  <si>
    <t>"Turkey"</t>
  </si>
  <si>
    <t>"Ukraine"</t>
  </si>
  <si>
    <t>"2014"</t>
  </si>
  <si>
    <t>"Venezuela, RB"</t>
  </si>
  <si>
    <t>"2006"</t>
  </si>
  <si>
    <t>local</t>
  </si>
  <si>
    <t>name1n</t>
  </si>
  <si>
    <t>name2n</t>
  </si>
  <si>
    <t>name3n</t>
  </si>
  <si>
    <t>"1999"</t>
  </si>
  <si>
    <t>"2009"</t>
  </si>
  <si>
    <t>"2004"</t>
  </si>
  <si>
    <t>"2010"</t>
  </si>
  <si>
    <t>"1995"</t>
  </si>
  <si>
    <t>"2002"</t>
  </si>
  <si>
    <t>2012+2013=1+1</t>
  </si>
  <si>
    <t>"2013"</t>
  </si>
  <si>
    <t>Korea, Rep.</t>
  </si>
  <si>
    <t>Russia Federation</t>
  </si>
  <si>
    <t>2003q1 2</t>
  </si>
  <si>
    <t>2003q4 2</t>
  </si>
  <si>
    <t>1994q4 3</t>
  </si>
  <si>
    <t>1998q1 4</t>
  </si>
  <si>
    <t>1999q2 5</t>
  </si>
  <si>
    <t>2014q1 5</t>
  </si>
  <si>
    <t>dum_ss1_old</t>
  </si>
  <si>
    <t>dum_ss1_new</t>
  </si>
  <si>
    <t>2003=1</t>
  </si>
  <si>
    <t>1998=1</t>
  </si>
  <si>
    <t>1999+2000=1+1</t>
  </si>
  <si>
    <t>2014+2015=1+1</t>
  </si>
  <si>
    <t>"Korea, Rep."</t>
  </si>
  <si>
    <t>"Russia Federation"</t>
  </si>
  <si>
    <t>"2015"</t>
  </si>
  <si>
    <t>2008q4 10</t>
  </si>
  <si>
    <t>2008+2009+2010+2011=1+1+1+1</t>
  </si>
  <si>
    <t>"Korea, Rep"</t>
  </si>
  <si>
    <t>1998q4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</si>
</sst>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7592-E6C3-46FA-B1DB-2A636B4333ED}">
  <dimension ref="B1:AW76"/>
  <sheetViews>
    <sheetView tabSelected="1" topLeftCell="A10" zoomScaleNormal="100" workbookViewId="0">
      <selection activeCell="B13" sqref="B13"/>
    </sheetView>
  </sheetViews>
  <sheetFormatPr defaultRowHeight="15" x14ac:dyDescent="0.25"/>
  <cols>
    <col min="2" max="2" width="16.85546875" bestFit="1" customWidth="1"/>
    <col min="8" max="8" width="26.5703125" customWidth="1"/>
    <col min="10" max="10" width="9.140625" style="2"/>
    <col min="12" max="12" width="18.7109375" bestFit="1" customWidth="1"/>
    <col min="14" max="14" width="18.7109375" bestFit="1" customWidth="1"/>
    <col min="19" max="19" width="20.140625" bestFit="1" customWidth="1"/>
    <col min="21" max="21" width="20.140625" bestFit="1" customWidth="1"/>
    <col min="22" max="22" width="7.85546875" bestFit="1" customWidth="1"/>
    <col min="23" max="23" width="20.140625" bestFit="1" customWidth="1"/>
  </cols>
  <sheetData>
    <row r="1" spans="2:49" x14ac:dyDescent="0.25">
      <c r="K1" s="7" t="s">
        <v>177</v>
      </c>
      <c r="L1" s="7"/>
    </row>
    <row r="2" spans="2:49" x14ac:dyDescent="0.25">
      <c r="E2" s="7" t="s">
        <v>177</v>
      </c>
      <c r="F2" s="7"/>
      <c r="H2" s="7" t="s">
        <v>178</v>
      </c>
      <c r="I2" s="7"/>
      <c r="L2" t="s">
        <v>112</v>
      </c>
      <c r="M2" t="s">
        <v>109</v>
      </c>
      <c r="N2" t="s">
        <v>113</v>
      </c>
      <c r="O2" t="s">
        <v>110</v>
      </c>
      <c r="P2" t="s">
        <v>114</v>
      </c>
      <c r="Q2" t="s">
        <v>111</v>
      </c>
      <c r="S2" t="s">
        <v>112</v>
      </c>
      <c r="T2" t="s">
        <v>109</v>
      </c>
      <c r="U2" t="s">
        <v>113</v>
      </c>
      <c r="V2" t="s">
        <v>110</v>
      </c>
      <c r="W2" t="s">
        <v>114</v>
      </c>
      <c r="X2" t="s">
        <v>111</v>
      </c>
      <c r="Z2" s="3" t="s">
        <v>157</v>
      </c>
      <c r="AA2" t="s">
        <v>112</v>
      </c>
      <c r="AB2" t="s">
        <v>119</v>
      </c>
      <c r="AC2" t="s">
        <v>122</v>
      </c>
      <c r="AD2" t="s">
        <v>124</v>
      </c>
      <c r="AE2" t="s">
        <v>125</v>
      </c>
      <c r="AF2" t="s">
        <v>126</v>
      </c>
      <c r="AG2" t="s">
        <v>128</v>
      </c>
      <c r="AH2" t="s">
        <v>129</v>
      </c>
      <c r="AI2" t="s">
        <v>131</v>
      </c>
      <c r="AJ2" t="s">
        <v>132</v>
      </c>
      <c r="AK2" t="s">
        <v>183</v>
      </c>
      <c r="AL2" t="s">
        <v>137</v>
      </c>
      <c r="AM2" t="s">
        <v>139</v>
      </c>
      <c r="AN2" t="s">
        <v>140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151</v>
      </c>
      <c r="AV2" t="s">
        <v>152</v>
      </c>
      <c r="AW2" t="s">
        <v>155</v>
      </c>
    </row>
    <row r="3" spans="2:49" x14ac:dyDescent="0.25">
      <c r="B3" t="s">
        <v>0</v>
      </c>
      <c r="C3" t="s">
        <v>63</v>
      </c>
      <c r="E3" s="5" t="str">
        <f>MID(C3,1,4)</f>
        <v>1998</v>
      </c>
      <c r="F3" s="5">
        <v>1</v>
      </c>
      <c r="H3" s="5" t="s">
        <v>95</v>
      </c>
      <c r="I3" s="5">
        <v>2</v>
      </c>
      <c r="L3" t="str">
        <f>CONCATENATE("""",B3,"""")</f>
        <v>"Brazil"</v>
      </c>
      <c r="M3" t="str">
        <f>CONCATENATE("""",MID(H3,1,4),"""")</f>
        <v>"1998"</v>
      </c>
      <c r="S3" t="s">
        <v>119</v>
      </c>
      <c r="T3" t="s">
        <v>116</v>
      </c>
      <c r="U3" t="s">
        <v>132</v>
      </c>
      <c r="V3" t="s">
        <v>134</v>
      </c>
      <c r="W3" t="s">
        <v>184</v>
      </c>
      <c r="X3" t="s">
        <v>154</v>
      </c>
      <c r="Z3" s="3" t="s">
        <v>157</v>
      </c>
      <c r="AA3" t="s">
        <v>109</v>
      </c>
      <c r="AB3" t="s">
        <v>116</v>
      </c>
      <c r="AC3" t="s">
        <v>123</v>
      </c>
      <c r="AD3" t="s">
        <v>120</v>
      </c>
      <c r="AE3" t="s">
        <v>120</v>
      </c>
      <c r="AF3" t="s">
        <v>127</v>
      </c>
      <c r="AG3" t="s">
        <v>120</v>
      </c>
      <c r="AH3" t="s">
        <v>130</v>
      </c>
      <c r="AI3" t="s">
        <v>123</v>
      </c>
      <c r="AJ3" t="s">
        <v>134</v>
      </c>
      <c r="AK3" t="s">
        <v>130</v>
      </c>
      <c r="AL3" t="s">
        <v>120</v>
      </c>
      <c r="AM3" t="s">
        <v>120</v>
      </c>
      <c r="AN3" t="s">
        <v>141</v>
      </c>
      <c r="AO3" t="s">
        <v>116</v>
      </c>
      <c r="AP3" t="s">
        <v>116</v>
      </c>
      <c r="AQ3" t="s">
        <v>130</v>
      </c>
      <c r="AR3" t="s">
        <v>120</v>
      </c>
      <c r="AS3" t="s">
        <v>120</v>
      </c>
      <c r="AT3" t="s">
        <v>148</v>
      </c>
      <c r="AU3" t="s">
        <v>130</v>
      </c>
      <c r="AV3" t="s">
        <v>141</v>
      </c>
      <c r="AW3" t="s">
        <v>156</v>
      </c>
    </row>
    <row r="4" spans="2:49" x14ac:dyDescent="0.25">
      <c r="B4" t="s">
        <v>1</v>
      </c>
      <c r="C4" t="s">
        <v>65</v>
      </c>
      <c r="E4" s="5" t="str">
        <f t="shared" ref="E4:E36" si="0">MID(C4,1,4)</f>
        <v>2011</v>
      </c>
      <c r="F4" s="5">
        <v>1</v>
      </c>
      <c r="H4" s="5" t="s">
        <v>97</v>
      </c>
      <c r="I4" s="5">
        <v>1</v>
      </c>
      <c r="L4" t="str">
        <f>CONCATENATE("""",B4,"""")</f>
        <v>"Croatia"</v>
      </c>
      <c r="M4" t="str">
        <f t="shared" ref="M4:M36" si="1">CONCATENATE("""",MID(H4,1,4),"""")</f>
        <v>"2011"</v>
      </c>
      <c r="S4" t="s">
        <v>122</v>
      </c>
      <c r="T4" t="s">
        <v>123</v>
      </c>
      <c r="U4" t="s">
        <v>183</v>
      </c>
      <c r="V4" t="s">
        <v>120</v>
      </c>
      <c r="W4" t="s">
        <v>152</v>
      </c>
      <c r="X4" t="s">
        <v>120</v>
      </c>
      <c r="Z4" s="3" t="s">
        <v>157</v>
      </c>
      <c r="AA4" t="s">
        <v>113</v>
      </c>
      <c r="AB4" t="s">
        <v>132</v>
      </c>
      <c r="AC4" t="s">
        <v>183</v>
      </c>
      <c r="AD4" t="s">
        <v>142</v>
      </c>
      <c r="AE4" t="s">
        <v>184</v>
      </c>
      <c r="AF4" t="s">
        <v>147</v>
      </c>
      <c r="AG4" t="s">
        <v>151</v>
      </c>
      <c r="AH4" t="s">
        <v>152</v>
      </c>
      <c r="AI4" t="s">
        <v>153</v>
      </c>
    </row>
    <row r="5" spans="2:49" x14ac:dyDescent="0.25">
      <c r="B5" t="s">
        <v>2</v>
      </c>
      <c r="C5" t="s">
        <v>24</v>
      </c>
      <c r="E5" s="5" t="str">
        <f t="shared" si="0"/>
        <v>2008</v>
      </c>
      <c r="F5" s="5">
        <v>1</v>
      </c>
      <c r="H5" s="5" t="s">
        <v>46</v>
      </c>
      <c r="I5" s="5">
        <v>2</v>
      </c>
      <c r="L5" t="str">
        <f>CONCATENATE("""",B5,"""")</f>
        <v>"Czech Republic"</v>
      </c>
      <c r="M5" t="str">
        <f t="shared" si="1"/>
        <v>"2008"</v>
      </c>
      <c r="S5" t="s">
        <v>124</v>
      </c>
      <c r="T5" t="s">
        <v>120</v>
      </c>
      <c r="U5" t="s">
        <v>142</v>
      </c>
      <c r="V5" t="s">
        <v>161</v>
      </c>
      <c r="Z5" s="3" t="s">
        <v>157</v>
      </c>
      <c r="AA5" t="s">
        <v>110</v>
      </c>
      <c r="AB5" t="s">
        <v>134</v>
      </c>
      <c r="AC5" t="s">
        <v>120</v>
      </c>
      <c r="AD5" t="s">
        <v>161</v>
      </c>
      <c r="AE5" t="s">
        <v>120</v>
      </c>
      <c r="AF5" t="s">
        <v>120</v>
      </c>
      <c r="AG5" t="s">
        <v>120</v>
      </c>
      <c r="AH5" t="s">
        <v>148</v>
      </c>
      <c r="AI5" t="s">
        <v>154</v>
      </c>
    </row>
    <row r="6" spans="2:49" x14ac:dyDescent="0.25">
      <c r="B6" t="s">
        <v>3</v>
      </c>
      <c r="C6" t="s">
        <v>24</v>
      </c>
      <c r="E6" s="5" t="str">
        <f t="shared" si="0"/>
        <v>2008</v>
      </c>
      <c r="F6" s="5">
        <v>1</v>
      </c>
      <c r="H6" s="5" t="s">
        <v>46</v>
      </c>
      <c r="I6" s="5">
        <v>2</v>
      </c>
      <c r="L6" t="str">
        <f>CONCATENATE("""",B6,"""")</f>
        <v>"Guatemala"</v>
      </c>
      <c r="M6" t="str">
        <f t="shared" si="1"/>
        <v>"2008"</v>
      </c>
      <c r="S6" t="s">
        <v>125</v>
      </c>
      <c r="T6" t="s">
        <v>120</v>
      </c>
      <c r="U6" t="s">
        <v>184</v>
      </c>
      <c r="V6" t="s">
        <v>120</v>
      </c>
      <c r="Z6" s="3" t="s">
        <v>157</v>
      </c>
      <c r="AA6" t="s">
        <v>114</v>
      </c>
      <c r="AB6" t="s">
        <v>184</v>
      </c>
      <c r="AC6" t="s">
        <v>152</v>
      </c>
    </row>
    <row r="7" spans="2:49" x14ac:dyDescent="0.25">
      <c r="B7" t="s">
        <v>4</v>
      </c>
      <c r="C7" t="s">
        <v>66</v>
      </c>
      <c r="E7" s="5" t="str">
        <f t="shared" si="0"/>
        <v>1996</v>
      </c>
      <c r="F7" s="5">
        <v>1</v>
      </c>
      <c r="H7" s="5" t="s">
        <v>98</v>
      </c>
      <c r="I7" s="5">
        <v>1</v>
      </c>
      <c r="L7" t="str">
        <f>CONCATENATE("""",B7,"""")</f>
        <v>"Hungary"</v>
      </c>
      <c r="M7" t="str">
        <f t="shared" si="1"/>
        <v>"1996"</v>
      </c>
      <c r="S7" t="s">
        <v>126</v>
      </c>
      <c r="T7" t="s">
        <v>127</v>
      </c>
      <c r="U7" t="s">
        <v>147</v>
      </c>
      <c r="V7" t="s">
        <v>120</v>
      </c>
      <c r="Z7" s="3" t="s">
        <v>157</v>
      </c>
      <c r="AA7" t="s">
        <v>111</v>
      </c>
      <c r="AB7" t="s">
        <v>154</v>
      </c>
      <c r="AC7" t="s">
        <v>120</v>
      </c>
    </row>
    <row r="8" spans="2:49" x14ac:dyDescent="0.25">
      <c r="B8" t="s">
        <v>5</v>
      </c>
      <c r="C8" t="s">
        <v>27</v>
      </c>
      <c r="E8" s="5" t="str">
        <f t="shared" si="0"/>
        <v>2008</v>
      </c>
      <c r="F8" s="5">
        <v>1</v>
      </c>
      <c r="H8" s="5" t="s">
        <v>46</v>
      </c>
      <c r="I8" s="5">
        <v>2</v>
      </c>
      <c r="L8" t="str">
        <f>CONCATENATE("""",B8,"""")</f>
        <v>"India"</v>
      </c>
      <c r="M8" t="str">
        <f t="shared" si="1"/>
        <v>"2008"</v>
      </c>
      <c r="S8" t="s">
        <v>128</v>
      </c>
      <c r="T8" t="s">
        <v>120</v>
      </c>
      <c r="U8" t="s">
        <v>151</v>
      </c>
      <c r="V8" t="s">
        <v>120</v>
      </c>
    </row>
    <row r="9" spans="2:49" x14ac:dyDescent="0.25">
      <c r="B9" t="s">
        <v>6</v>
      </c>
      <c r="C9" t="s">
        <v>68</v>
      </c>
      <c r="E9" s="5" t="str">
        <f t="shared" si="0"/>
        <v>1997</v>
      </c>
      <c r="F9" s="5">
        <v>1</v>
      </c>
      <c r="H9" s="5" t="s">
        <v>51</v>
      </c>
      <c r="I9" s="5">
        <v>2</v>
      </c>
      <c r="L9" t="str">
        <f>CONCATENATE("""",B9,"""")</f>
        <v>"Indonesia"</v>
      </c>
      <c r="M9" t="str">
        <f t="shared" si="1"/>
        <v>"1997"</v>
      </c>
      <c r="S9" t="s">
        <v>129</v>
      </c>
      <c r="T9" t="s">
        <v>130</v>
      </c>
      <c r="U9" t="s">
        <v>152</v>
      </c>
      <c r="V9" t="s">
        <v>148</v>
      </c>
    </row>
    <row r="10" spans="2:49" x14ac:dyDescent="0.25">
      <c r="B10" t="s">
        <v>7</v>
      </c>
      <c r="C10" t="s">
        <v>69</v>
      </c>
      <c r="E10" s="5" t="str">
        <f t="shared" si="0"/>
        <v>2011</v>
      </c>
      <c r="F10" s="5">
        <v>1</v>
      </c>
      <c r="H10" s="5" t="s">
        <v>48</v>
      </c>
      <c r="I10" s="5">
        <v>2</v>
      </c>
      <c r="L10" t="str">
        <f>CONCATENATE("""",B10,"""")</f>
        <v>"Israel"</v>
      </c>
      <c r="M10" t="str">
        <f t="shared" si="1"/>
        <v>"2011"</v>
      </c>
      <c r="S10" t="s">
        <v>131</v>
      </c>
      <c r="T10" t="s">
        <v>123</v>
      </c>
      <c r="U10" t="s">
        <v>153</v>
      </c>
      <c r="V10" t="s">
        <v>154</v>
      </c>
    </row>
    <row r="11" spans="2:49" x14ac:dyDescent="0.25">
      <c r="B11" t="s">
        <v>8</v>
      </c>
      <c r="C11" t="s">
        <v>171</v>
      </c>
      <c r="E11" s="5" t="str">
        <f t="shared" si="0"/>
        <v>2003</v>
      </c>
      <c r="F11" s="9">
        <v>1</v>
      </c>
      <c r="H11" s="5" t="s">
        <v>179</v>
      </c>
      <c r="I11" s="5">
        <v>0</v>
      </c>
      <c r="L11" t="str">
        <f>CONCATENATE("""",B11,"""")</f>
        <v>"Jordan"</v>
      </c>
      <c r="M11" t="str">
        <f t="shared" si="1"/>
        <v>"2003"</v>
      </c>
      <c r="S11" t="s">
        <v>132</v>
      </c>
      <c r="T11" t="s">
        <v>134</v>
      </c>
    </row>
    <row r="12" spans="2:49" x14ac:dyDescent="0.25">
      <c r="C12" t="s">
        <v>172</v>
      </c>
      <c r="E12" s="5" t="str">
        <f t="shared" si="0"/>
        <v>2003</v>
      </c>
      <c r="F12" s="9"/>
      <c r="H12" s="5" t="s">
        <v>49</v>
      </c>
      <c r="I12" s="5">
        <v>2</v>
      </c>
      <c r="N12" t="str">
        <f>CONCATENATE("""",B11,"""")</f>
        <v>"Jordan"</v>
      </c>
      <c r="O12" t="str">
        <f>CONCATENATE("""",MID(H12,1,4),"""")</f>
        <v>"2003"</v>
      </c>
      <c r="S12" t="s">
        <v>183</v>
      </c>
      <c r="T12" t="s">
        <v>130</v>
      </c>
    </row>
    <row r="13" spans="2:49" x14ac:dyDescent="0.25">
      <c r="B13" t="s">
        <v>169</v>
      </c>
      <c r="C13" t="s">
        <v>68</v>
      </c>
      <c r="E13" s="5" t="str">
        <f t="shared" si="0"/>
        <v>1997</v>
      </c>
      <c r="F13" s="5">
        <v>1</v>
      </c>
      <c r="H13" s="5" t="s">
        <v>51</v>
      </c>
      <c r="I13" s="5">
        <v>2</v>
      </c>
      <c r="L13" t="str">
        <f>CONCATENATE("""",B13,"""")</f>
        <v>"Korea, Rep."</v>
      </c>
      <c r="M13" t="str">
        <f t="shared" si="1"/>
        <v>"1997"</v>
      </c>
      <c r="S13" t="s">
        <v>137</v>
      </c>
      <c r="T13" t="s">
        <v>120</v>
      </c>
    </row>
    <row r="14" spans="2:49" x14ac:dyDescent="0.25">
      <c r="C14" t="s">
        <v>76</v>
      </c>
      <c r="E14" s="5" t="str">
        <f t="shared" si="0"/>
        <v>2008</v>
      </c>
      <c r="F14" s="5">
        <v>1</v>
      </c>
      <c r="H14" s="5" t="s">
        <v>102</v>
      </c>
      <c r="I14" s="5">
        <v>1</v>
      </c>
      <c r="N14" t="str">
        <f>CONCATENATE("""",B13,"""")</f>
        <v>"Korea, Rep."</v>
      </c>
      <c r="O14" t="str">
        <f>CONCATENATE("""",MID(H14,1,4),"""")</f>
        <v>"2008"</v>
      </c>
      <c r="S14" t="s">
        <v>139</v>
      </c>
      <c r="T14" t="s">
        <v>120</v>
      </c>
    </row>
    <row r="15" spans="2:49" x14ac:dyDescent="0.25">
      <c r="B15" t="s">
        <v>9</v>
      </c>
      <c r="C15" t="s">
        <v>32</v>
      </c>
      <c r="E15" s="5" t="str">
        <f t="shared" si="0"/>
        <v>2008</v>
      </c>
      <c r="F15" s="5">
        <v>1</v>
      </c>
      <c r="H15" s="5" t="s">
        <v>46</v>
      </c>
      <c r="I15" s="5">
        <v>2</v>
      </c>
      <c r="L15" t="str">
        <f>CONCATENATE("""",B15,"""")</f>
        <v>"Latvia"</v>
      </c>
      <c r="M15" t="str">
        <f t="shared" si="1"/>
        <v>"2008"</v>
      </c>
      <c r="S15" t="s">
        <v>140</v>
      </c>
      <c r="T15" t="s">
        <v>141</v>
      </c>
    </row>
    <row r="16" spans="2:49" x14ac:dyDescent="0.25">
      <c r="B16" t="s">
        <v>10</v>
      </c>
      <c r="C16" t="s">
        <v>76</v>
      </c>
      <c r="E16" s="5" t="str">
        <f t="shared" si="0"/>
        <v>2008</v>
      </c>
      <c r="F16" s="5">
        <v>1</v>
      </c>
      <c r="H16" s="5" t="s">
        <v>102</v>
      </c>
      <c r="I16" s="5">
        <v>1</v>
      </c>
      <c r="L16" t="str">
        <f>CONCATENATE("""",B16,"""")</f>
        <v>"Malaysia"</v>
      </c>
      <c r="M16" t="str">
        <f t="shared" si="1"/>
        <v>"2008"</v>
      </c>
      <c r="S16" t="s">
        <v>142</v>
      </c>
      <c r="T16" t="s">
        <v>116</v>
      </c>
    </row>
    <row r="17" spans="2:20" x14ac:dyDescent="0.25">
      <c r="B17" t="s">
        <v>11</v>
      </c>
      <c r="C17" t="s">
        <v>173</v>
      </c>
      <c r="E17" s="5" t="str">
        <f t="shared" si="0"/>
        <v>1994</v>
      </c>
      <c r="F17" s="5">
        <v>1</v>
      </c>
      <c r="H17" s="5" t="s">
        <v>54</v>
      </c>
      <c r="I17" s="5">
        <v>2</v>
      </c>
      <c r="L17" t="str">
        <f>CONCATENATE("""",B17,"""")</f>
        <v>"Mexico"</v>
      </c>
      <c r="M17" t="str">
        <f t="shared" si="1"/>
        <v>"1994"</v>
      </c>
      <c r="S17" t="s">
        <v>143</v>
      </c>
      <c r="T17" t="s">
        <v>116</v>
      </c>
    </row>
    <row r="18" spans="2:20" x14ac:dyDescent="0.25">
      <c r="B18" t="s">
        <v>12</v>
      </c>
      <c r="C18" t="s">
        <v>174</v>
      </c>
      <c r="E18" s="5" t="str">
        <f t="shared" si="0"/>
        <v>1998</v>
      </c>
      <c r="F18" s="5">
        <v>1</v>
      </c>
      <c r="H18" s="5" t="s">
        <v>180</v>
      </c>
      <c r="I18" s="5">
        <v>1</v>
      </c>
      <c r="L18" t="str">
        <f>CONCATENATE("""",B18,"""")</f>
        <v>"Pakistan"</v>
      </c>
      <c r="M18" t="str">
        <f t="shared" si="1"/>
        <v>"1998"</v>
      </c>
      <c r="S18" t="s">
        <v>144</v>
      </c>
      <c r="T18" t="s">
        <v>130</v>
      </c>
    </row>
    <row r="19" spans="2:20" x14ac:dyDescent="0.25">
      <c r="C19" t="s">
        <v>175</v>
      </c>
      <c r="E19" s="5" t="str">
        <f t="shared" si="0"/>
        <v>1999</v>
      </c>
      <c r="F19" s="5">
        <v>1</v>
      </c>
      <c r="H19" s="5" t="s">
        <v>181</v>
      </c>
      <c r="I19" s="5">
        <v>2</v>
      </c>
      <c r="N19" t="str">
        <f>CONCATENATE("""",B18,"""")</f>
        <v>"Pakistan"</v>
      </c>
      <c r="O19" t="str">
        <f>CONCATENATE("""",MID(H19,1,4),"""")</f>
        <v>"1999"</v>
      </c>
      <c r="S19" t="s">
        <v>145</v>
      </c>
      <c r="T19" t="s">
        <v>120</v>
      </c>
    </row>
    <row r="20" spans="2:20" x14ac:dyDescent="0.25">
      <c r="B20" t="s">
        <v>13</v>
      </c>
      <c r="C20" t="s">
        <v>80</v>
      </c>
      <c r="E20" s="5" t="str">
        <f t="shared" si="0"/>
        <v>1998</v>
      </c>
      <c r="F20" s="5">
        <v>1</v>
      </c>
      <c r="H20" s="5" t="s">
        <v>95</v>
      </c>
      <c r="I20" s="5">
        <v>2</v>
      </c>
      <c r="L20" t="str">
        <f>CONCATENATE("""",B20,"""")</f>
        <v>"Peru"</v>
      </c>
      <c r="M20" t="str">
        <f t="shared" si="1"/>
        <v>"1998"</v>
      </c>
      <c r="S20" t="s">
        <v>146</v>
      </c>
      <c r="T20" t="s">
        <v>120</v>
      </c>
    </row>
    <row r="21" spans="2:20" x14ac:dyDescent="0.25">
      <c r="B21" t="s">
        <v>14</v>
      </c>
      <c r="C21" t="s">
        <v>81</v>
      </c>
      <c r="E21" s="5" t="str">
        <f t="shared" si="0"/>
        <v>1997</v>
      </c>
      <c r="F21" s="5">
        <v>1</v>
      </c>
      <c r="H21" s="5" t="s">
        <v>51</v>
      </c>
      <c r="I21" s="5">
        <v>2</v>
      </c>
      <c r="L21" t="str">
        <f>CONCATENATE("""",B21,"""")</f>
        <v>"Philippines"</v>
      </c>
      <c r="M21" t="str">
        <f t="shared" si="1"/>
        <v>"1997"</v>
      </c>
      <c r="S21" t="s">
        <v>147</v>
      </c>
      <c r="T21" t="s">
        <v>148</v>
      </c>
    </row>
    <row r="22" spans="2:20" x14ac:dyDescent="0.25">
      <c r="B22" t="s">
        <v>15</v>
      </c>
      <c r="C22" t="s">
        <v>24</v>
      </c>
      <c r="E22" s="5" t="str">
        <f t="shared" si="0"/>
        <v>2008</v>
      </c>
      <c r="F22" s="5">
        <v>1</v>
      </c>
      <c r="H22" s="5" t="s">
        <v>46</v>
      </c>
      <c r="I22" s="5">
        <v>2</v>
      </c>
      <c r="L22" t="str">
        <f>CONCATENATE("""",B22,"""")</f>
        <v>"Poland"</v>
      </c>
      <c r="M22" t="str">
        <f t="shared" si="1"/>
        <v>"2008"</v>
      </c>
      <c r="S22" t="s">
        <v>151</v>
      </c>
      <c r="T22" t="s">
        <v>130</v>
      </c>
    </row>
    <row r="23" spans="2:20" x14ac:dyDescent="0.25">
      <c r="B23" t="s">
        <v>16</v>
      </c>
      <c r="C23" t="s">
        <v>32</v>
      </c>
      <c r="E23" s="5" t="str">
        <f t="shared" si="0"/>
        <v>2008</v>
      </c>
      <c r="F23" s="5">
        <v>1</v>
      </c>
      <c r="H23" s="5" t="s">
        <v>46</v>
      </c>
      <c r="I23" s="5">
        <v>2</v>
      </c>
      <c r="L23" t="str">
        <f>CONCATENATE("""",B23,"""")</f>
        <v>"Romania"</v>
      </c>
      <c r="M23" t="str">
        <f t="shared" si="1"/>
        <v>"2008"</v>
      </c>
      <c r="S23" t="s">
        <v>152</v>
      </c>
      <c r="T23" t="s">
        <v>141</v>
      </c>
    </row>
    <row r="24" spans="2:20" x14ac:dyDescent="0.25">
      <c r="B24" t="s">
        <v>170</v>
      </c>
      <c r="E24" s="5" t="str">
        <f t="shared" si="0"/>
        <v/>
      </c>
      <c r="F24" s="5"/>
      <c r="H24" s="5"/>
      <c r="I24" s="5"/>
      <c r="S24" t="s">
        <v>155</v>
      </c>
      <c r="T24" t="s">
        <v>156</v>
      </c>
    </row>
    <row r="25" spans="2:20" x14ac:dyDescent="0.25">
      <c r="C25" t="s">
        <v>24</v>
      </c>
      <c r="E25" s="5" t="str">
        <f t="shared" si="0"/>
        <v>2008</v>
      </c>
      <c r="F25" s="5">
        <v>1</v>
      </c>
      <c r="H25" s="5" t="s">
        <v>46</v>
      </c>
      <c r="I25" s="5">
        <v>2</v>
      </c>
      <c r="N25" t="str">
        <f>CONCATENATE("""",B24,"""")</f>
        <v>"Russia Federation"</v>
      </c>
      <c r="O25" t="str">
        <f>CONCATENATE("""",MID(H25,1,4),"""")</f>
        <v>"2008"</v>
      </c>
    </row>
    <row r="26" spans="2:20" x14ac:dyDescent="0.25">
      <c r="C26" t="s">
        <v>176</v>
      </c>
      <c r="E26" s="5" t="str">
        <f t="shared" si="0"/>
        <v>2014</v>
      </c>
      <c r="F26" s="5">
        <v>1</v>
      </c>
      <c r="H26" s="5" t="s">
        <v>182</v>
      </c>
      <c r="I26" s="5">
        <v>2</v>
      </c>
      <c r="P26" t="str">
        <f>CONCATENATE("""",B24,"""")</f>
        <v>"Russia Federation"</v>
      </c>
      <c r="Q26" t="str">
        <f>CONCATENATE("""",MID(H26,1,4),"""")</f>
        <v>"2014"</v>
      </c>
    </row>
    <row r="27" spans="2:20" x14ac:dyDescent="0.25">
      <c r="B27" t="s">
        <v>17</v>
      </c>
      <c r="C27" t="s">
        <v>83</v>
      </c>
      <c r="E27" s="5" t="str">
        <f t="shared" si="0"/>
        <v>2000</v>
      </c>
      <c r="F27" s="5">
        <v>1</v>
      </c>
      <c r="H27" s="5" t="s">
        <v>103</v>
      </c>
      <c r="I27" s="5">
        <v>2</v>
      </c>
      <c r="L27" t="str">
        <f>CONCATENATE("""",B27,"""")</f>
        <v>"South Africa"</v>
      </c>
      <c r="M27" t="str">
        <f t="shared" si="1"/>
        <v>"2000"</v>
      </c>
    </row>
    <row r="28" spans="2:20" x14ac:dyDescent="0.25">
      <c r="C28" t="s">
        <v>76</v>
      </c>
      <c r="E28" s="5" t="str">
        <f t="shared" si="0"/>
        <v>2008</v>
      </c>
      <c r="F28" s="5">
        <v>1</v>
      </c>
      <c r="H28" s="5" t="s">
        <v>102</v>
      </c>
      <c r="I28" s="5">
        <v>1</v>
      </c>
      <c r="N28" t="str">
        <f>CONCATENATE("""",B27,"""")</f>
        <v>"South Africa"</v>
      </c>
      <c r="O28" t="str">
        <f>CONCATENATE("""",MID(H28,1,4),"""")</f>
        <v>"2008"</v>
      </c>
    </row>
    <row r="29" spans="2:20" x14ac:dyDescent="0.25">
      <c r="B29" t="s">
        <v>18</v>
      </c>
      <c r="C29" t="s">
        <v>86</v>
      </c>
      <c r="E29" s="5" t="str">
        <f t="shared" si="0"/>
        <v>1997</v>
      </c>
      <c r="F29" s="5">
        <v>1</v>
      </c>
      <c r="H29" s="5" t="s">
        <v>51</v>
      </c>
      <c r="I29" s="5">
        <v>2</v>
      </c>
      <c r="L29" t="str">
        <f>CONCATENATE("""",B29,"""")</f>
        <v>"Thailand"</v>
      </c>
      <c r="M29" t="str">
        <f t="shared" si="1"/>
        <v>"1997"</v>
      </c>
    </row>
    <row r="30" spans="2:20" x14ac:dyDescent="0.25">
      <c r="C30" t="s">
        <v>31</v>
      </c>
      <c r="E30" s="5" t="str">
        <f t="shared" si="0"/>
        <v>2008</v>
      </c>
      <c r="F30" s="5">
        <v>1</v>
      </c>
      <c r="H30" s="5" t="s">
        <v>46</v>
      </c>
      <c r="I30" s="5">
        <v>2</v>
      </c>
      <c r="N30" t="str">
        <f>CONCATENATE("""",B29,"""")</f>
        <v>"Thailand"</v>
      </c>
      <c r="O30" t="str">
        <f>CONCATENATE("""",MID(H30,1,4),"""")</f>
        <v>"2008"</v>
      </c>
    </row>
    <row r="31" spans="2:20" x14ac:dyDescent="0.25">
      <c r="B31" t="s">
        <v>19</v>
      </c>
      <c r="C31" t="s">
        <v>87</v>
      </c>
      <c r="E31" s="5" t="str">
        <f t="shared" si="0"/>
        <v>1994</v>
      </c>
      <c r="F31" s="5">
        <v>1</v>
      </c>
      <c r="H31" s="5" t="s">
        <v>105</v>
      </c>
      <c r="I31" s="5">
        <v>1</v>
      </c>
      <c r="L31" t="str">
        <f>CONCATENATE("""",B31,"""")</f>
        <v>"Turkey"</v>
      </c>
      <c r="M31" t="str">
        <f t="shared" si="1"/>
        <v>"1994"</v>
      </c>
    </row>
    <row r="32" spans="2:20" x14ac:dyDescent="0.25">
      <c r="C32" t="s">
        <v>83</v>
      </c>
      <c r="E32" s="5" t="str">
        <f t="shared" si="0"/>
        <v>2000</v>
      </c>
      <c r="F32" s="5">
        <v>1</v>
      </c>
      <c r="H32" s="5" t="s">
        <v>103</v>
      </c>
      <c r="I32" s="5">
        <v>2</v>
      </c>
      <c r="N32" t="str">
        <f>CONCATENATE("""",B31,"""")</f>
        <v>"Turkey"</v>
      </c>
      <c r="O32" t="str">
        <f>CONCATENATE("""",MID(H32,1,4),"""")</f>
        <v>"2000"</v>
      </c>
    </row>
    <row r="33" spans="2:47" x14ac:dyDescent="0.25">
      <c r="C33" t="s">
        <v>32</v>
      </c>
      <c r="E33" s="5" t="str">
        <f t="shared" si="0"/>
        <v>2008</v>
      </c>
      <c r="F33" s="5">
        <v>1</v>
      </c>
      <c r="H33" s="5" t="s">
        <v>46</v>
      </c>
      <c r="I33" s="5">
        <v>2</v>
      </c>
      <c r="P33" t="str">
        <f>CONCATENATE("""",B31,"""")</f>
        <v>"Turkey"</v>
      </c>
      <c r="Q33" t="str">
        <f>CONCATENATE("""",MID(H33,1,4),"""")</f>
        <v>"2008"</v>
      </c>
    </row>
    <row r="34" spans="2:47" x14ac:dyDescent="0.25">
      <c r="B34" t="s">
        <v>20</v>
      </c>
      <c r="E34" s="5" t="str">
        <f t="shared" si="0"/>
        <v/>
      </c>
      <c r="F34" s="5"/>
      <c r="H34" s="5"/>
      <c r="I34" s="5"/>
    </row>
    <row r="35" spans="2:47" x14ac:dyDescent="0.25">
      <c r="C35" t="s">
        <v>42</v>
      </c>
      <c r="E35" s="5" t="str">
        <f t="shared" si="0"/>
        <v>2014</v>
      </c>
      <c r="F35" s="5">
        <v>1</v>
      </c>
      <c r="H35" s="5" t="s">
        <v>57</v>
      </c>
      <c r="I35" s="5">
        <v>1</v>
      </c>
      <c r="N35" t="str">
        <f>CONCATENATE("""",B34,"""")</f>
        <v>"Ukraine"</v>
      </c>
      <c r="O35" t="str">
        <f>CONCATENATE("""",MID(H35,1,4),"""")</f>
        <v>"2014"</v>
      </c>
    </row>
    <row r="36" spans="2:47" x14ac:dyDescent="0.25">
      <c r="B36" t="s">
        <v>21</v>
      </c>
      <c r="C36" t="s">
        <v>89</v>
      </c>
      <c r="E36" s="5" t="str">
        <f t="shared" si="0"/>
        <v>2006</v>
      </c>
      <c r="F36" s="5">
        <v>1</v>
      </c>
      <c r="H36" s="5" t="s">
        <v>58</v>
      </c>
      <c r="I36" s="5">
        <v>1</v>
      </c>
      <c r="L36" t="str">
        <f>CONCATENATE("""",B36,"""")</f>
        <v>"Venezuela, RB"</v>
      </c>
      <c r="M36" t="str">
        <f t="shared" si="1"/>
        <v>"2006"</v>
      </c>
    </row>
    <row r="38" spans="2:47" x14ac:dyDescent="0.25">
      <c r="F38">
        <f>SUM(F3:F36)</f>
        <v>31</v>
      </c>
      <c r="I38">
        <f>SUM(I3:I36)</f>
        <v>53</v>
      </c>
      <c r="L38">
        <f>COUNTA(L3:L36)</f>
        <v>22</v>
      </c>
      <c r="M38">
        <f t="shared" ref="M38:Q38" si="2">COUNTA(M3:M36)</f>
        <v>22</v>
      </c>
      <c r="N38">
        <f t="shared" si="2"/>
        <v>8</v>
      </c>
      <c r="O38">
        <f t="shared" si="2"/>
        <v>8</v>
      </c>
      <c r="P38">
        <f t="shared" si="2"/>
        <v>2</v>
      </c>
      <c r="Q38">
        <f t="shared" si="2"/>
        <v>2</v>
      </c>
      <c r="S38">
        <f>COUNTA(S3:S35)</f>
        <v>22</v>
      </c>
      <c r="T38">
        <f>COUNTA(T3:T35)</f>
        <v>22</v>
      </c>
      <c r="U38">
        <f t="shared" ref="U38:X38" si="3">COUNTA(U3:U36)</f>
        <v>8</v>
      </c>
      <c r="V38">
        <f t="shared" si="3"/>
        <v>8</v>
      </c>
      <c r="W38">
        <f t="shared" si="3"/>
        <v>2</v>
      </c>
      <c r="X38">
        <f t="shared" si="3"/>
        <v>2</v>
      </c>
    </row>
    <row r="40" spans="2:47" x14ac:dyDescent="0.25"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2" spans="2:47" x14ac:dyDescent="0.25">
      <c r="K42" s="7" t="s">
        <v>178</v>
      </c>
      <c r="L42" s="7"/>
    </row>
    <row r="43" spans="2:47" x14ac:dyDescent="0.25">
      <c r="L43" t="s">
        <v>158</v>
      </c>
      <c r="M43" t="s">
        <v>106</v>
      </c>
      <c r="N43" t="s">
        <v>159</v>
      </c>
      <c r="O43" t="s">
        <v>107</v>
      </c>
      <c r="P43" s="3" t="s">
        <v>160</v>
      </c>
      <c r="Q43" s="3" t="s">
        <v>108</v>
      </c>
      <c r="S43" t="s">
        <v>158</v>
      </c>
      <c r="T43" t="s">
        <v>106</v>
      </c>
      <c r="U43" t="s">
        <v>159</v>
      </c>
      <c r="V43" t="s">
        <v>107</v>
      </c>
      <c r="W43" t="s">
        <v>160</v>
      </c>
      <c r="X43" t="s">
        <v>108</v>
      </c>
      <c r="Z43" s="3" t="s">
        <v>157</v>
      </c>
      <c r="AA43" t="s">
        <v>158</v>
      </c>
      <c r="AB43" t="s">
        <v>119</v>
      </c>
      <c r="AC43" t="s">
        <v>124</v>
      </c>
      <c r="AD43" t="s">
        <v>125</v>
      </c>
      <c r="AE43" t="s">
        <v>128</v>
      </c>
      <c r="AF43" t="s">
        <v>129</v>
      </c>
      <c r="AG43" t="s">
        <v>131</v>
      </c>
      <c r="AH43" t="s">
        <v>183</v>
      </c>
      <c r="AI43" t="s">
        <v>137</v>
      </c>
      <c r="AJ43" t="s">
        <v>140</v>
      </c>
      <c r="AK43" t="s">
        <v>143</v>
      </c>
      <c r="AL43" t="s">
        <v>144</v>
      </c>
      <c r="AM43" t="s">
        <v>145</v>
      </c>
      <c r="AN43" t="s">
        <v>146</v>
      </c>
      <c r="AO43" t="s">
        <v>147</v>
      </c>
      <c r="AP43" t="s">
        <v>151</v>
      </c>
    </row>
    <row r="44" spans="2:47" x14ac:dyDescent="0.25">
      <c r="L44" t="str">
        <f>CONCATENATE("""",B3,"""")</f>
        <v>"Brazil"</v>
      </c>
      <c r="M44" t="str">
        <f>CONCATENATE("""",MID(H3,6,4),"""")</f>
        <v>"1999"</v>
      </c>
      <c r="S44" t="s">
        <v>119</v>
      </c>
      <c r="T44" t="s">
        <v>161</v>
      </c>
      <c r="U44" t="s">
        <v>132</v>
      </c>
      <c r="V44" t="s">
        <v>163</v>
      </c>
      <c r="W44" t="s">
        <v>184</v>
      </c>
      <c r="X44" t="s">
        <v>185</v>
      </c>
      <c r="Z44" s="3" t="s">
        <v>157</v>
      </c>
      <c r="AA44" t="s">
        <v>106</v>
      </c>
      <c r="AB44" t="s">
        <v>161</v>
      </c>
      <c r="AC44" t="s">
        <v>162</v>
      </c>
      <c r="AD44" t="s">
        <v>162</v>
      </c>
      <c r="AE44" t="s">
        <v>162</v>
      </c>
      <c r="AF44" t="s">
        <v>116</v>
      </c>
      <c r="AG44" t="s">
        <v>118</v>
      </c>
      <c r="AH44" t="s">
        <v>116</v>
      </c>
      <c r="AI44" t="s">
        <v>162</v>
      </c>
      <c r="AJ44" t="s">
        <v>165</v>
      </c>
      <c r="AK44" t="s">
        <v>161</v>
      </c>
      <c r="AL44" t="s">
        <v>116</v>
      </c>
      <c r="AM44" t="s">
        <v>162</v>
      </c>
      <c r="AN44" t="s">
        <v>162</v>
      </c>
      <c r="AO44" t="s">
        <v>150</v>
      </c>
      <c r="AP44" t="s">
        <v>116</v>
      </c>
    </row>
    <row r="45" spans="2:47" x14ac:dyDescent="0.25">
      <c r="S45" t="s">
        <v>124</v>
      </c>
      <c r="T45" t="s">
        <v>162</v>
      </c>
      <c r="U45" t="s">
        <v>142</v>
      </c>
      <c r="V45" t="s">
        <v>148</v>
      </c>
      <c r="W45" t="s">
        <v>152</v>
      </c>
      <c r="X45" t="s">
        <v>162</v>
      </c>
      <c r="Z45" s="3" t="s">
        <v>157</v>
      </c>
      <c r="AA45" t="s">
        <v>159</v>
      </c>
      <c r="AB45" t="s">
        <v>132</v>
      </c>
      <c r="AC45" t="s">
        <v>142</v>
      </c>
      <c r="AD45" t="s">
        <v>184</v>
      </c>
      <c r="AE45" t="s">
        <v>151</v>
      </c>
      <c r="AF45" t="s">
        <v>152</v>
      </c>
    </row>
    <row r="46" spans="2:47" x14ac:dyDescent="0.25">
      <c r="L46" t="str">
        <f t="shared" ref="L46:L70" si="4">CONCATENATE("""",B5,"""")</f>
        <v>"Czech Republic"</v>
      </c>
      <c r="M46" t="str">
        <f t="shared" ref="M46:M70" si="5">CONCATENATE("""",MID(H5,6,4),"""")</f>
        <v>"2009"</v>
      </c>
      <c r="S46" t="s">
        <v>125</v>
      </c>
      <c r="T46" t="s">
        <v>162</v>
      </c>
      <c r="U46" t="s">
        <v>184</v>
      </c>
      <c r="V46" t="s">
        <v>162</v>
      </c>
      <c r="Z46" s="3" t="s">
        <v>157</v>
      </c>
      <c r="AA46" t="s">
        <v>107</v>
      </c>
      <c r="AB46" t="s">
        <v>163</v>
      </c>
      <c r="AC46" t="s">
        <v>148</v>
      </c>
      <c r="AD46" t="s">
        <v>162</v>
      </c>
      <c r="AE46" t="s">
        <v>162</v>
      </c>
      <c r="AF46" t="s">
        <v>150</v>
      </c>
    </row>
    <row r="47" spans="2:47" x14ac:dyDescent="0.25">
      <c r="L47" t="str">
        <f t="shared" si="4"/>
        <v>"Guatemala"</v>
      </c>
      <c r="M47" t="str">
        <f t="shared" si="5"/>
        <v>"2009"</v>
      </c>
      <c r="S47" t="s">
        <v>128</v>
      </c>
      <c r="T47" t="s">
        <v>162</v>
      </c>
      <c r="U47" t="s">
        <v>151</v>
      </c>
      <c r="V47" t="s">
        <v>162</v>
      </c>
      <c r="Z47" s="3" t="s">
        <v>157</v>
      </c>
      <c r="AA47" t="s">
        <v>160</v>
      </c>
      <c r="AB47" t="s">
        <v>184</v>
      </c>
      <c r="AC47" t="s">
        <v>152</v>
      </c>
    </row>
    <row r="48" spans="2:47" x14ac:dyDescent="0.25">
      <c r="S48" t="s">
        <v>129</v>
      </c>
      <c r="T48" t="s">
        <v>116</v>
      </c>
      <c r="U48" t="s">
        <v>152</v>
      </c>
      <c r="V48" t="s">
        <v>150</v>
      </c>
      <c r="Z48" s="3" t="s">
        <v>157</v>
      </c>
      <c r="AA48" t="s">
        <v>108</v>
      </c>
      <c r="AB48" t="s">
        <v>185</v>
      </c>
      <c r="AC48" t="s">
        <v>162</v>
      </c>
    </row>
    <row r="49" spans="12:20" x14ac:dyDescent="0.25">
      <c r="L49" t="str">
        <f t="shared" si="4"/>
        <v>"India"</v>
      </c>
      <c r="M49" t="str">
        <f t="shared" si="5"/>
        <v>"2009"</v>
      </c>
      <c r="S49" t="s">
        <v>131</v>
      </c>
      <c r="T49" t="s">
        <v>118</v>
      </c>
    </row>
    <row r="50" spans="12:20" x14ac:dyDescent="0.25">
      <c r="L50" t="str">
        <f t="shared" si="4"/>
        <v>"Indonesia"</v>
      </c>
      <c r="M50" t="str">
        <f t="shared" si="5"/>
        <v>"1998"</v>
      </c>
      <c r="S50" t="s">
        <v>183</v>
      </c>
      <c r="T50" t="s">
        <v>116</v>
      </c>
    </row>
    <row r="51" spans="12:20" x14ac:dyDescent="0.25">
      <c r="L51" t="str">
        <f t="shared" si="4"/>
        <v>"Israel"</v>
      </c>
      <c r="M51" t="str">
        <f t="shared" si="5"/>
        <v>"2012"</v>
      </c>
      <c r="S51" t="s">
        <v>137</v>
      </c>
      <c r="T51" t="s">
        <v>162</v>
      </c>
    </row>
    <row r="52" spans="12:20" x14ac:dyDescent="0.25">
      <c r="S52" t="s">
        <v>140</v>
      </c>
      <c r="T52" t="s">
        <v>165</v>
      </c>
    </row>
    <row r="53" spans="12:20" x14ac:dyDescent="0.25">
      <c r="N53" t="str">
        <f>CONCATENATE("""",B11,"""")</f>
        <v>"Jordan"</v>
      </c>
      <c r="O53" t="str">
        <f>CONCATENATE("""",MID(H12,6,4),"""")</f>
        <v>"2004"</v>
      </c>
      <c r="S53" t="s">
        <v>143</v>
      </c>
      <c r="T53" t="s">
        <v>161</v>
      </c>
    </row>
    <row r="54" spans="12:20" x14ac:dyDescent="0.25">
      <c r="L54" t="str">
        <f t="shared" si="4"/>
        <v>"Korea, Rep."</v>
      </c>
      <c r="M54" t="str">
        <f t="shared" si="5"/>
        <v>"1998"</v>
      </c>
      <c r="S54" t="s">
        <v>144</v>
      </c>
      <c r="T54" t="s">
        <v>116</v>
      </c>
    </row>
    <row r="55" spans="12:20" x14ac:dyDescent="0.25">
      <c r="S55" t="s">
        <v>145</v>
      </c>
      <c r="T55" t="s">
        <v>162</v>
      </c>
    </row>
    <row r="56" spans="12:20" x14ac:dyDescent="0.25">
      <c r="L56" t="str">
        <f t="shared" si="4"/>
        <v>"Latvia"</v>
      </c>
      <c r="M56" t="str">
        <f t="shared" si="5"/>
        <v>"2009"</v>
      </c>
      <c r="S56" t="s">
        <v>146</v>
      </c>
      <c r="T56" t="s">
        <v>162</v>
      </c>
    </row>
    <row r="57" spans="12:20" x14ac:dyDescent="0.25">
      <c r="S57" t="s">
        <v>147</v>
      </c>
      <c r="T57" t="s">
        <v>150</v>
      </c>
    </row>
    <row r="58" spans="12:20" x14ac:dyDescent="0.25">
      <c r="L58" t="str">
        <f t="shared" si="4"/>
        <v>"Mexico"</v>
      </c>
      <c r="M58" t="str">
        <f t="shared" si="5"/>
        <v>"1995"</v>
      </c>
      <c r="S58" t="s">
        <v>151</v>
      </c>
      <c r="T58" t="s">
        <v>116</v>
      </c>
    </row>
    <row r="60" spans="12:20" x14ac:dyDescent="0.25">
      <c r="N60" t="str">
        <f>CONCATENATE("""",B18,"""")</f>
        <v>"Pakistan"</v>
      </c>
      <c r="O60" t="str">
        <f>CONCATENATE("""",MID(H19,6,4),"""")</f>
        <v>"2000"</v>
      </c>
    </row>
    <row r="61" spans="12:20" x14ac:dyDescent="0.25">
      <c r="L61" t="str">
        <f t="shared" si="4"/>
        <v>"Peru"</v>
      </c>
      <c r="M61" t="str">
        <f t="shared" si="5"/>
        <v>"1999"</v>
      </c>
    </row>
    <row r="62" spans="12:20" x14ac:dyDescent="0.25">
      <c r="L62" t="str">
        <f t="shared" si="4"/>
        <v>"Philippines"</v>
      </c>
      <c r="M62" t="str">
        <f t="shared" si="5"/>
        <v>"1998"</v>
      </c>
    </row>
    <row r="63" spans="12:20" x14ac:dyDescent="0.25">
      <c r="L63" t="str">
        <f t="shared" si="4"/>
        <v>"Poland"</v>
      </c>
      <c r="M63" t="str">
        <f t="shared" si="5"/>
        <v>"2009"</v>
      </c>
    </row>
    <row r="64" spans="12:20" x14ac:dyDescent="0.25">
      <c r="L64" t="str">
        <f t="shared" si="4"/>
        <v>"Romania"</v>
      </c>
      <c r="M64" t="str">
        <f t="shared" si="5"/>
        <v>"2009"</v>
      </c>
    </row>
    <row r="66" spans="12:24" x14ac:dyDescent="0.25">
      <c r="N66" t="str">
        <f>CONCATENATE("""",B24,"""")</f>
        <v>"Russia Federation"</v>
      </c>
      <c r="O66" t="str">
        <f>CONCATENATE("""",MID(H25,6,4),"""")</f>
        <v>"2009"</v>
      </c>
    </row>
    <row r="67" spans="12:24" x14ac:dyDescent="0.25">
      <c r="P67" t="str">
        <f>CONCATENATE("""",B24,"""")</f>
        <v>"Russia Federation"</v>
      </c>
      <c r="Q67" t="str">
        <f>CONCATENATE("""",MID(H26,6,4),"""")</f>
        <v>"2015"</v>
      </c>
    </row>
    <row r="68" spans="12:24" x14ac:dyDescent="0.25">
      <c r="L68" t="str">
        <f t="shared" si="4"/>
        <v>"South Africa"</v>
      </c>
      <c r="M68" t="str">
        <f t="shared" si="5"/>
        <v>"2001"</v>
      </c>
    </row>
    <row r="70" spans="12:24" x14ac:dyDescent="0.25">
      <c r="L70" t="str">
        <f t="shared" si="4"/>
        <v>"Thailand"</v>
      </c>
      <c r="M70" t="str">
        <f t="shared" si="5"/>
        <v>"1998"</v>
      </c>
    </row>
    <row r="71" spans="12:24" x14ac:dyDescent="0.25">
      <c r="N71" t="str">
        <f>CONCATENATE("""",B29,"""")</f>
        <v>"Thailand"</v>
      </c>
      <c r="O71" t="str">
        <f>CONCATENATE("""",MID(H30,6,4),"""")</f>
        <v>"2009"</v>
      </c>
    </row>
    <row r="73" spans="12:24" x14ac:dyDescent="0.25">
      <c r="N73" t="str">
        <f>CONCATENATE("""",B31,"""")</f>
        <v>"Turkey"</v>
      </c>
      <c r="O73" t="str">
        <f>CONCATENATE("""",MID(H32,6,4),"""")</f>
        <v>"2001"</v>
      </c>
    </row>
    <row r="74" spans="12:24" x14ac:dyDescent="0.25">
      <c r="P74" t="str">
        <f>CONCATENATE("""",B31,"""")</f>
        <v>"Turkey"</v>
      </c>
      <c r="Q74" t="str">
        <f>CONCATENATE("""",MID(H33,6,4),"""")</f>
        <v>"2009"</v>
      </c>
    </row>
    <row r="76" spans="12:24" x14ac:dyDescent="0.25">
      <c r="L76">
        <f>COUNTA(L44:L74)</f>
        <v>15</v>
      </c>
      <c r="M76">
        <f t="shared" ref="M76:Q76" si="6">COUNTA(M44:M74)</f>
        <v>15</v>
      </c>
      <c r="N76">
        <f t="shared" si="6"/>
        <v>5</v>
      </c>
      <c r="O76">
        <f t="shared" si="6"/>
        <v>5</v>
      </c>
      <c r="P76">
        <f t="shared" si="6"/>
        <v>2</v>
      </c>
      <c r="Q76">
        <f>COUNTA(Q44:Q74)</f>
        <v>2</v>
      </c>
      <c r="S76">
        <f>COUNTA(S44:S74)</f>
        <v>15</v>
      </c>
      <c r="T76">
        <f t="shared" ref="T76:X76" si="7">COUNTA(T44:T74)</f>
        <v>15</v>
      </c>
      <c r="U76">
        <f t="shared" si="7"/>
        <v>5</v>
      </c>
      <c r="V76">
        <f t="shared" si="7"/>
        <v>5</v>
      </c>
      <c r="W76">
        <f t="shared" si="7"/>
        <v>2</v>
      </c>
      <c r="X76">
        <f>COUNTA(X44:X74)</f>
        <v>2</v>
      </c>
    </row>
  </sheetData>
  <mergeCells count="5">
    <mergeCell ref="E2:F2"/>
    <mergeCell ref="H2:I2"/>
    <mergeCell ref="K1:L1"/>
    <mergeCell ref="K42:L42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8C8D-6853-4FFB-88EE-9EEFD5836BFA}">
  <dimension ref="B1:AX74"/>
  <sheetViews>
    <sheetView topLeftCell="R1" zoomScaleNormal="100" workbookViewId="0">
      <selection activeCell="Z2" sqref="Z2:Z7"/>
    </sheetView>
  </sheetViews>
  <sheetFormatPr defaultRowHeight="15" x14ac:dyDescent="0.25"/>
  <cols>
    <col min="2" max="2" width="16.85546875" bestFit="1" customWidth="1"/>
    <col min="3" max="3" width="10.140625" customWidth="1"/>
    <col min="4" max="7" width="9.140625" customWidth="1"/>
    <col min="8" max="8" width="29.5703125" bestFit="1" customWidth="1"/>
    <col min="10" max="10" width="9.140625" style="2"/>
    <col min="12" max="12" width="18.7109375" style="3" bestFit="1" customWidth="1"/>
    <col min="13" max="13" width="9.140625" style="3"/>
    <col min="14" max="14" width="18.7109375" style="3" bestFit="1" customWidth="1"/>
    <col min="15" max="18" width="9.140625" style="3"/>
    <col min="19" max="19" width="20.140625" style="3" bestFit="1" customWidth="1"/>
    <col min="20" max="20" width="9.140625" style="3"/>
    <col min="21" max="21" width="20.140625" style="3" bestFit="1" customWidth="1"/>
    <col min="22" max="22" width="7.85546875" style="3" bestFit="1" customWidth="1"/>
    <col min="23" max="23" width="20.140625" style="3" bestFit="1" customWidth="1"/>
    <col min="24" max="50" width="9.140625" style="3"/>
  </cols>
  <sheetData>
    <row r="1" spans="2:49" x14ac:dyDescent="0.25">
      <c r="K1" s="7" t="s">
        <v>177</v>
      </c>
      <c r="L1" s="7"/>
    </row>
    <row r="2" spans="2:49" x14ac:dyDescent="0.25">
      <c r="E2" s="7" t="s">
        <v>177</v>
      </c>
      <c r="F2" s="7"/>
      <c r="H2" s="7" t="s">
        <v>178</v>
      </c>
      <c r="I2" s="7"/>
      <c r="L2" s="3" t="s">
        <v>112</v>
      </c>
      <c r="M2" s="3" t="s">
        <v>109</v>
      </c>
      <c r="N2" s="3" t="s">
        <v>113</v>
      </c>
      <c r="O2" s="3" t="s">
        <v>110</v>
      </c>
      <c r="P2" s="3" t="s">
        <v>114</v>
      </c>
      <c r="Q2" s="3" t="s">
        <v>111</v>
      </c>
      <c r="S2" s="3" t="s">
        <v>112</v>
      </c>
      <c r="T2" s="3" t="s">
        <v>109</v>
      </c>
      <c r="U2" s="3" t="s">
        <v>113</v>
      </c>
      <c r="V2" s="3" t="s">
        <v>110</v>
      </c>
      <c r="W2" s="3" t="s">
        <v>114</v>
      </c>
      <c r="X2" s="3" t="s">
        <v>111</v>
      </c>
      <c r="Z2" s="3" t="s">
        <v>157</v>
      </c>
      <c r="AA2" s="3" t="s">
        <v>112</v>
      </c>
      <c r="AB2" s="3" t="s">
        <v>119</v>
      </c>
      <c r="AC2" s="3" t="s">
        <v>122</v>
      </c>
      <c r="AD2" s="3" t="s">
        <v>124</v>
      </c>
      <c r="AE2" s="3" t="s">
        <v>125</v>
      </c>
      <c r="AF2" s="3" t="s">
        <v>126</v>
      </c>
      <c r="AG2" s="3" t="s">
        <v>128</v>
      </c>
      <c r="AH2" s="3" t="s">
        <v>129</v>
      </c>
      <c r="AI2" s="3" t="s">
        <v>131</v>
      </c>
      <c r="AJ2" s="3" t="s">
        <v>132</v>
      </c>
      <c r="AK2" s="3" t="s">
        <v>188</v>
      </c>
      <c r="AL2" s="3" t="s">
        <v>137</v>
      </c>
      <c r="AM2" s="3" t="s">
        <v>139</v>
      </c>
      <c r="AN2" s="3" t="s">
        <v>140</v>
      </c>
      <c r="AO2" s="3" t="s">
        <v>142</v>
      </c>
      <c r="AP2" s="3" t="s">
        <v>143</v>
      </c>
      <c r="AQ2" s="3" t="s">
        <v>144</v>
      </c>
      <c r="AR2" s="3" t="s">
        <v>145</v>
      </c>
      <c r="AS2" s="3" t="s">
        <v>146</v>
      </c>
      <c r="AT2" s="3" t="s">
        <v>147</v>
      </c>
      <c r="AU2" s="3" t="s">
        <v>151</v>
      </c>
      <c r="AV2" s="3" t="s">
        <v>152</v>
      </c>
      <c r="AW2" s="3" t="s">
        <v>155</v>
      </c>
    </row>
    <row r="3" spans="2:49" x14ac:dyDescent="0.25">
      <c r="B3" s="3" t="s">
        <v>0</v>
      </c>
      <c r="C3" s="3" t="s">
        <v>22</v>
      </c>
      <c r="E3" s="5" t="str">
        <f>MID(C3,1,4)</f>
        <v>1998</v>
      </c>
      <c r="F3" s="5">
        <v>1</v>
      </c>
      <c r="H3" s="8" t="s">
        <v>44</v>
      </c>
      <c r="I3" s="8">
        <v>3</v>
      </c>
      <c r="L3" s="3" t="str">
        <f>CONCATENATE("""",B3,"""")</f>
        <v>"Brazil"</v>
      </c>
      <c r="M3" s="3" t="str">
        <f>CONCATENATE("""",MID(H3,1,4),"""")</f>
        <v>"1998"</v>
      </c>
      <c r="S3" s="3" t="s">
        <v>119</v>
      </c>
      <c r="T3" s="3" t="s">
        <v>116</v>
      </c>
      <c r="U3" s="3" t="s">
        <v>188</v>
      </c>
      <c r="V3" s="3" t="s">
        <v>120</v>
      </c>
      <c r="W3" s="3" t="s">
        <v>184</v>
      </c>
      <c r="X3" s="3" t="s">
        <v>154</v>
      </c>
      <c r="Z3" s="3" t="s">
        <v>157</v>
      </c>
      <c r="AA3" s="3" t="s">
        <v>109</v>
      </c>
      <c r="AB3" s="3" t="s">
        <v>116</v>
      </c>
      <c r="AC3" s="3" t="s">
        <v>123</v>
      </c>
      <c r="AD3" s="3" t="s">
        <v>120</v>
      </c>
      <c r="AE3" s="3" t="s">
        <v>120</v>
      </c>
      <c r="AF3" s="3" t="s">
        <v>127</v>
      </c>
      <c r="AG3" s="3" t="s">
        <v>120</v>
      </c>
      <c r="AH3" s="3" t="s">
        <v>130</v>
      </c>
      <c r="AI3" s="3" t="s">
        <v>123</v>
      </c>
      <c r="AJ3" s="3" t="s">
        <v>134</v>
      </c>
      <c r="AK3" s="3" t="s">
        <v>130</v>
      </c>
      <c r="AL3" s="3" t="s">
        <v>120</v>
      </c>
      <c r="AM3" s="3" t="s">
        <v>120</v>
      </c>
      <c r="AN3" s="3" t="s">
        <v>141</v>
      </c>
      <c r="AO3" s="3" t="s">
        <v>116</v>
      </c>
      <c r="AP3" s="3" t="s">
        <v>116</v>
      </c>
      <c r="AQ3" s="3" t="s">
        <v>130</v>
      </c>
      <c r="AR3" s="3" t="s">
        <v>120</v>
      </c>
      <c r="AS3" s="3" t="s">
        <v>120</v>
      </c>
      <c r="AT3" s="3" t="s">
        <v>148</v>
      </c>
      <c r="AU3" s="3" t="s">
        <v>130</v>
      </c>
      <c r="AV3" s="3" t="s">
        <v>141</v>
      </c>
      <c r="AW3" s="3" t="s">
        <v>156</v>
      </c>
    </row>
    <row r="4" spans="2:49" x14ac:dyDescent="0.25">
      <c r="B4" s="3" t="s">
        <v>1</v>
      </c>
      <c r="C4" s="3" t="s">
        <v>23</v>
      </c>
      <c r="E4" s="5" t="str">
        <f>MID(C4,1,4)</f>
        <v>2011</v>
      </c>
      <c r="F4" s="5">
        <v>1</v>
      </c>
      <c r="H4" s="8" t="s">
        <v>45</v>
      </c>
      <c r="I4" s="8">
        <v>3</v>
      </c>
      <c r="L4" s="3" t="str">
        <f t="shared" ref="L4:L34" si="0">CONCATENATE("""",B4,"""")</f>
        <v>"Croatia"</v>
      </c>
      <c r="M4" s="3" t="str">
        <f t="shared" ref="M4:M34" si="1">CONCATENATE("""",MID(H4,1,4),"""")</f>
        <v>"2011"</v>
      </c>
      <c r="S4" s="3" t="s">
        <v>122</v>
      </c>
      <c r="T4" s="3" t="s">
        <v>123</v>
      </c>
      <c r="U4" s="3" t="s">
        <v>184</v>
      </c>
      <c r="V4" s="3" t="s">
        <v>120</v>
      </c>
      <c r="W4" s="3" t="s">
        <v>152</v>
      </c>
      <c r="X4" s="3" t="s">
        <v>120</v>
      </c>
      <c r="Z4" s="3" t="s">
        <v>157</v>
      </c>
      <c r="AA4" s="3" t="s">
        <v>113</v>
      </c>
      <c r="AB4" s="3" t="s">
        <v>188</v>
      </c>
      <c r="AC4" s="3" t="s">
        <v>184</v>
      </c>
      <c r="AD4" s="3" t="s">
        <v>147</v>
      </c>
      <c r="AE4" s="3" t="s">
        <v>151</v>
      </c>
      <c r="AF4" s="3" t="s">
        <v>152</v>
      </c>
      <c r="AG4" s="3" t="s">
        <v>153</v>
      </c>
    </row>
    <row r="5" spans="2:49" x14ac:dyDescent="0.25">
      <c r="B5" s="3" t="s">
        <v>2</v>
      </c>
      <c r="C5" s="3" t="s">
        <v>24</v>
      </c>
      <c r="E5" s="5" t="str">
        <f>MID(C5,1,4)</f>
        <v>2008</v>
      </c>
      <c r="F5" s="5">
        <v>1</v>
      </c>
      <c r="H5" s="8" t="s">
        <v>46</v>
      </c>
      <c r="I5" s="8">
        <v>2</v>
      </c>
      <c r="L5" s="3" t="str">
        <f t="shared" si="0"/>
        <v>"Czech Republic"</v>
      </c>
      <c r="M5" s="3" t="str">
        <f t="shared" si="1"/>
        <v>"2008"</v>
      </c>
      <c r="S5" s="3" t="s">
        <v>124</v>
      </c>
      <c r="T5" s="3" t="s">
        <v>120</v>
      </c>
      <c r="U5" s="3" t="s">
        <v>147</v>
      </c>
      <c r="V5" s="3" t="s">
        <v>120</v>
      </c>
      <c r="Z5" s="3" t="s">
        <v>157</v>
      </c>
      <c r="AA5" s="3" t="s">
        <v>110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148</v>
      </c>
      <c r="AG5" s="3" t="s">
        <v>154</v>
      </c>
    </row>
    <row r="6" spans="2:49" x14ac:dyDescent="0.25">
      <c r="B6" s="3" t="s">
        <v>3</v>
      </c>
      <c r="C6" s="3" t="s">
        <v>25</v>
      </c>
      <c r="E6" s="5" t="str">
        <f>MID(C6,1,4)</f>
        <v>2008</v>
      </c>
      <c r="F6" s="5">
        <v>1</v>
      </c>
      <c r="H6" s="8" t="s">
        <v>46</v>
      </c>
      <c r="I6" s="8">
        <v>2</v>
      </c>
      <c r="L6" s="3" t="str">
        <f t="shared" si="0"/>
        <v>"Guatemala"</v>
      </c>
      <c r="M6" s="3" t="str">
        <f t="shared" si="1"/>
        <v>"2008"</v>
      </c>
      <c r="S6" s="3" t="s">
        <v>125</v>
      </c>
      <c r="T6" s="3" t="s">
        <v>120</v>
      </c>
      <c r="U6" s="3" t="s">
        <v>151</v>
      </c>
      <c r="V6" s="3" t="s">
        <v>120</v>
      </c>
      <c r="Z6" s="3" t="s">
        <v>157</v>
      </c>
      <c r="AA6" s="3" t="s">
        <v>114</v>
      </c>
      <c r="AB6" s="3" t="s">
        <v>184</v>
      </c>
      <c r="AC6" s="3" t="s">
        <v>152</v>
      </c>
    </row>
    <row r="7" spans="2:49" x14ac:dyDescent="0.25">
      <c r="B7" s="3" t="s">
        <v>4</v>
      </c>
      <c r="C7" s="3" t="s">
        <v>26</v>
      </c>
      <c r="E7" s="5" t="str">
        <f>MID(C7,1,4)</f>
        <v>1996</v>
      </c>
      <c r="F7" s="5">
        <v>1</v>
      </c>
      <c r="H7" s="8" t="s">
        <v>98</v>
      </c>
      <c r="I7" s="8">
        <v>1</v>
      </c>
      <c r="L7" s="3" t="str">
        <f t="shared" si="0"/>
        <v>"Hungary"</v>
      </c>
      <c r="M7" s="3" t="str">
        <f t="shared" si="1"/>
        <v>"1996"</v>
      </c>
      <c r="S7" s="3" t="s">
        <v>126</v>
      </c>
      <c r="T7" s="3" t="s">
        <v>127</v>
      </c>
      <c r="U7" s="3" t="s">
        <v>152</v>
      </c>
      <c r="V7" s="3" t="s">
        <v>148</v>
      </c>
      <c r="Z7" s="3" t="s">
        <v>157</v>
      </c>
      <c r="AA7" s="3" t="s">
        <v>111</v>
      </c>
      <c r="AB7" s="3" t="s">
        <v>154</v>
      </c>
      <c r="AC7" s="3" t="s">
        <v>120</v>
      </c>
    </row>
    <row r="8" spans="2:49" x14ac:dyDescent="0.25">
      <c r="B8" s="3" t="s">
        <v>5</v>
      </c>
      <c r="C8" s="3" t="s">
        <v>27</v>
      </c>
      <c r="E8" s="5" t="str">
        <f>MID(C8,1,4)</f>
        <v>2008</v>
      </c>
      <c r="F8" s="5">
        <v>1</v>
      </c>
      <c r="H8" s="8" t="s">
        <v>46</v>
      </c>
      <c r="I8" s="8">
        <v>2</v>
      </c>
      <c r="L8" s="3" t="str">
        <f t="shared" si="0"/>
        <v>"India"</v>
      </c>
      <c r="M8" s="3" t="str">
        <f t="shared" si="1"/>
        <v>"2008"</v>
      </c>
      <c r="S8" s="3" t="s">
        <v>128</v>
      </c>
      <c r="T8" s="3" t="s">
        <v>120</v>
      </c>
      <c r="U8" s="3" t="s">
        <v>153</v>
      </c>
      <c r="V8" s="3" t="s">
        <v>154</v>
      </c>
    </row>
    <row r="9" spans="2:49" x14ac:dyDescent="0.25">
      <c r="B9" s="3" t="s">
        <v>6</v>
      </c>
      <c r="C9" s="3" t="s">
        <v>28</v>
      </c>
      <c r="E9" s="5" t="str">
        <f>MID(C9,1,4)</f>
        <v>1997</v>
      </c>
      <c r="F9" s="5">
        <v>1</v>
      </c>
      <c r="H9" s="8" t="s">
        <v>47</v>
      </c>
      <c r="I9" s="8">
        <v>3</v>
      </c>
      <c r="L9" s="3" t="str">
        <f t="shared" si="0"/>
        <v>"Indonesia"</v>
      </c>
      <c r="M9" s="3" t="str">
        <f t="shared" si="1"/>
        <v>"1997"</v>
      </c>
      <c r="S9" s="3" t="s">
        <v>129</v>
      </c>
      <c r="T9" s="3" t="s">
        <v>130</v>
      </c>
    </row>
    <row r="10" spans="2:49" x14ac:dyDescent="0.25">
      <c r="B10" s="3" t="s">
        <v>7</v>
      </c>
      <c r="C10" s="3" t="s">
        <v>29</v>
      </c>
      <c r="E10" s="5" t="str">
        <f>MID(C10,1,4)</f>
        <v>2011</v>
      </c>
      <c r="F10" s="5">
        <v>1</v>
      </c>
      <c r="H10" s="8" t="s">
        <v>48</v>
      </c>
      <c r="I10" s="8">
        <v>2</v>
      </c>
      <c r="L10" s="3" t="str">
        <f t="shared" si="0"/>
        <v>"Israel"</v>
      </c>
      <c r="M10" s="3" t="str">
        <f t="shared" si="1"/>
        <v>"2011"</v>
      </c>
      <c r="S10" s="3" t="s">
        <v>131</v>
      </c>
      <c r="T10" s="3" t="s">
        <v>123</v>
      </c>
    </row>
    <row r="11" spans="2:49" x14ac:dyDescent="0.25">
      <c r="B11" s="3" t="s">
        <v>8</v>
      </c>
      <c r="C11" s="3" t="s">
        <v>30</v>
      </c>
      <c r="E11" s="5" t="str">
        <f>MID(C11,1,4)</f>
        <v>2003</v>
      </c>
      <c r="F11" s="5">
        <v>1</v>
      </c>
      <c r="H11" s="8" t="s">
        <v>49</v>
      </c>
      <c r="I11" s="8">
        <v>2</v>
      </c>
      <c r="L11" s="3" t="str">
        <f t="shared" si="0"/>
        <v>"Jordan"</v>
      </c>
      <c r="M11" s="3" t="str">
        <f t="shared" si="1"/>
        <v>"2003"</v>
      </c>
      <c r="S11" s="3" t="s">
        <v>132</v>
      </c>
      <c r="T11" s="3" t="s">
        <v>134</v>
      </c>
    </row>
    <row r="12" spans="2:49" x14ac:dyDescent="0.25">
      <c r="B12" t="s">
        <v>169</v>
      </c>
      <c r="C12" s="3" t="s">
        <v>28</v>
      </c>
      <c r="E12" s="5" t="str">
        <f>MID(C12,1,4)</f>
        <v>1997</v>
      </c>
      <c r="F12" s="5">
        <v>1</v>
      </c>
      <c r="H12" s="8" t="s">
        <v>47</v>
      </c>
      <c r="I12" s="8">
        <v>3</v>
      </c>
      <c r="L12" s="3" t="str">
        <f t="shared" si="0"/>
        <v>"Korea, Rep."</v>
      </c>
      <c r="M12" s="3" t="str">
        <f t="shared" si="1"/>
        <v>"1997"</v>
      </c>
      <c r="S12" s="3" t="s">
        <v>188</v>
      </c>
      <c r="T12" s="3" t="s">
        <v>130</v>
      </c>
    </row>
    <row r="13" spans="2:49" x14ac:dyDescent="0.25">
      <c r="C13" s="3" t="s">
        <v>31</v>
      </c>
      <c r="E13" s="5" t="str">
        <f>MID(C13,1,4)</f>
        <v>2008</v>
      </c>
      <c r="F13" s="5">
        <v>1</v>
      </c>
      <c r="H13" s="8" t="s">
        <v>46</v>
      </c>
      <c r="I13" s="8">
        <v>2</v>
      </c>
      <c r="N13" s="3" t="str">
        <f>CONCATENATE("""",B12,"""")</f>
        <v>"Korea, Rep."</v>
      </c>
      <c r="O13" s="3" t="str">
        <f>CONCATENATE("""",MID(H13,1,4),"""")</f>
        <v>"2008"</v>
      </c>
      <c r="S13" s="3" t="s">
        <v>137</v>
      </c>
      <c r="T13" s="3" t="s">
        <v>120</v>
      </c>
    </row>
    <row r="14" spans="2:49" x14ac:dyDescent="0.25">
      <c r="B14" s="3" t="s">
        <v>9</v>
      </c>
      <c r="C14" s="3" t="s">
        <v>32</v>
      </c>
      <c r="E14" s="5" t="str">
        <f>MID(C14,1,4)</f>
        <v>2008</v>
      </c>
      <c r="F14" s="5">
        <v>1</v>
      </c>
      <c r="H14" s="8" t="s">
        <v>46</v>
      </c>
      <c r="I14" s="8">
        <v>2</v>
      </c>
      <c r="L14" s="3" t="str">
        <f t="shared" si="0"/>
        <v>"Latvia"</v>
      </c>
      <c r="M14" s="3" t="str">
        <f t="shared" si="1"/>
        <v>"2008"</v>
      </c>
      <c r="S14" s="3" t="s">
        <v>139</v>
      </c>
      <c r="T14" s="3" t="s">
        <v>120</v>
      </c>
    </row>
    <row r="15" spans="2:49" x14ac:dyDescent="0.25">
      <c r="B15" s="3" t="s">
        <v>10</v>
      </c>
      <c r="C15" s="3" t="s">
        <v>27</v>
      </c>
      <c r="E15" s="5" t="str">
        <f>MID(C15,1,4)</f>
        <v>2008</v>
      </c>
      <c r="F15" s="5">
        <v>1</v>
      </c>
      <c r="H15" s="8" t="s">
        <v>46</v>
      </c>
      <c r="I15" s="8">
        <v>2</v>
      </c>
      <c r="L15" s="3" t="str">
        <f t="shared" si="0"/>
        <v>"Malaysia"</v>
      </c>
      <c r="M15" s="3" t="str">
        <f t="shared" si="1"/>
        <v>"2008"</v>
      </c>
      <c r="S15" s="3" t="s">
        <v>140</v>
      </c>
      <c r="T15" s="3" t="s">
        <v>141</v>
      </c>
    </row>
    <row r="16" spans="2:49" x14ac:dyDescent="0.25">
      <c r="B16" s="3" t="s">
        <v>11</v>
      </c>
      <c r="C16" s="3" t="s">
        <v>33</v>
      </c>
      <c r="E16" s="5" t="str">
        <f>MID(C16,1,4)</f>
        <v>1994</v>
      </c>
      <c r="F16" s="5">
        <v>1</v>
      </c>
      <c r="H16" s="8" t="s">
        <v>54</v>
      </c>
      <c r="I16" s="8">
        <v>2</v>
      </c>
      <c r="L16" s="3" t="str">
        <f t="shared" si="0"/>
        <v>"Mexico"</v>
      </c>
      <c r="M16" s="3" t="str">
        <f t="shared" si="1"/>
        <v>"1994"</v>
      </c>
      <c r="S16" s="3" t="s">
        <v>142</v>
      </c>
      <c r="T16" s="3" t="s">
        <v>116</v>
      </c>
    </row>
    <row r="17" spans="2:20" x14ac:dyDescent="0.25">
      <c r="B17" s="3" t="s">
        <v>12</v>
      </c>
      <c r="C17" s="3" t="s">
        <v>34</v>
      </c>
      <c r="E17" s="5" t="str">
        <f>MID(C17,1,4)</f>
        <v>1998</v>
      </c>
      <c r="F17" s="5">
        <v>1</v>
      </c>
      <c r="H17" s="8" t="s">
        <v>50</v>
      </c>
      <c r="I17" s="8">
        <v>4</v>
      </c>
      <c r="L17" s="3" t="str">
        <f t="shared" si="0"/>
        <v>"Pakistan"</v>
      </c>
      <c r="M17" s="3" t="str">
        <f t="shared" si="1"/>
        <v>"1998"</v>
      </c>
      <c r="S17" s="3" t="s">
        <v>143</v>
      </c>
      <c r="T17" s="3" t="s">
        <v>116</v>
      </c>
    </row>
    <row r="18" spans="2:20" x14ac:dyDescent="0.25">
      <c r="B18" s="3" t="s">
        <v>13</v>
      </c>
      <c r="C18" s="3" t="s">
        <v>35</v>
      </c>
      <c r="E18" s="5" t="str">
        <f>MID(C18,1,4)</f>
        <v>1998</v>
      </c>
      <c r="F18" s="5">
        <v>1</v>
      </c>
      <c r="H18" s="8" t="s">
        <v>50</v>
      </c>
      <c r="I18" s="8">
        <v>4</v>
      </c>
      <c r="L18" s="3" t="str">
        <f t="shared" si="0"/>
        <v>"Peru"</v>
      </c>
      <c r="M18" s="3" t="str">
        <f t="shared" si="1"/>
        <v>"1998"</v>
      </c>
      <c r="S18" s="3" t="s">
        <v>144</v>
      </c>
      <c r="T18" s="3" t="s">
        <v>130</v>
      </c>
    </row>
    <row r="19" spans="2:20" x14ac:dyDescent="0.25">
      <c r="B19" s="3" t="s">
        <v>14</v>
      </c>
      <c r="C19" s="3" t="s">
        <v>36</v>
      </c>
      <c r="E19" s="5" t="str">
        <f>MID(C19,1,4)</f>
        <v>1997</v>
      </c>
      <c r="F19" s="5">
        <v>1</v>
      </c>
      <c r="H19" s="8" t="s">
        <v>51</v>
      </c>
      <c r="I19" s="8">
        <v>2</v>
      </c>
      <c r="L19" s="3" t="str">
        <f t="shared" si="0"/>
        <v>"Philippines"</v>
      </c>
      <c r="M19" s="3" t="str">
        <f t="shared" si="1"/>
        <v>"1997"</v>
      </c>
      <c r="S19" s="3" t="s">
        <v>145</v>
      </c>
      <c r="T19" s="3" t="s">
        <v>120</v>
      </c>
    </row>
    <row r="20" spans="2:20" x14ac:dyDescent="0.25">
      <c r="B20" s="3" t="s">
        <v>15</v>
      </c>
      <c r="C20" s="3" t="s">
        <v>24</v>
      </c>
      <c r="E20" s="5" t="str">
        <f>MID(C20,1,4)</f>
        <v>2008</v>
      </c>
      <c r="F20" s="5">
        <v>1</v>
      </c>
      <c r="H20" s="8" t="s">
        <v>46</v>
      </c>
      <c r="I20" s="8">
        <v>2</v>
      </c>
      <c r="L20" s="3" t="str">
        <f t="shared" si="0"/>
        <v>"Poland"</v>
      </c>
      <c r="M20" s="3" t="str">
        <f t="shared" si="1"/>
        <v>"2008"</v>
      </c>
      <c r="S20" s="3" t="s">
        <v>146</v>
      </c>
      <c r="T20" s="3" t="s">
        <v>120</v>
      </c>
    </row>
    <row r="21" spans="2:20" x14ac:dyDescent="0.25">
      <c r="B21" s="3" t="s">
        <v>16</v>
      </c>
      <c r="C21" s="3" t="s">
        <v>32</v>
      </c>
      <c r="E21" s="5" t="str">
        <f>MID(C21,1,4)</f>
        <v>2008</v>
      </c>
      <c r="F21" s="5">
        <v>1</v>
      </c>
      <c r="H21" s="8" t="s">
        <v>46</v>
      </c>
      <c r="I21" s="8">
        <v>2</v>
      </c>
      <c r="L21" s="3" t="str">
        <f t="shared" si="0"/>
        <v>"Romania"</v>
      </c>
      <c r="M21" s="3" t="str">
        <f t="shared" si="1"/>
        <v>"2008"</v>
      </c>
      <c r="S21" s="3" t="s">
        <v>147</v>
      </c>
      <c r="T21" s="3" t="s">
        <v>148</v>
      </c>
    </row>
    <row r="22" spans="2:20" x14ac:dyDescent="0.25">
      <c r="B22" s="3" t="s">
        <v>170</v>
      </c>
      <c r="C22" s="3"/>
      <c r="E22" s="5" t="str">
        <f>MID(C22,1,4)</f>
        <v/>
      </c>
      <c r="F22" s="5"/>
      <c r="H22" s="8"/>
      <c r="I22" s="8"/>
      <c r="S22" s="3" t="s">
        <v>151</v>
      </c>
      <c r="T22" s="3" t="s">
        <v>130</v>
      </c>
    </row>
    <row r="23" spans="2:20" x14ac:dyDescent="0.25">
      <c r="B23" s="3"/>
      <c r="C23" s="3" t="s">
        <v>186</v>
      </c>
      <c r="E23" s="5" t="str">
        <f>MID(C23,1,4)</f>
        <v>2008</v>
      </c>
      <c r="F23" s="5">
        <v>1</v>
      </c>
      <c r="H23" s="8" t="s">
        <v>187</v>
      </c>
      <c r="I23" s="8">
        <v>4</v>
      </c>
      <c r="N23" s="3" t="str">
        <f>CONCATENATE("""",B22,"""")</f>
        <v>"Russia Federation"</v>
      </c>
      <c r="O23" s="3" t="str">
        <f>CONCATENATE("""",MID(H23,1,4),"""")</f>
        <v>"2008"</v>
      </c>
      <c r="S23" s="3" t="s">
        <v>152</v>
      </c>
      <c r="T23" s="3" t="s">
        <v>141</v>
      </c>
    </row>
    <row r="24" spans="2:20" x14ac:dyDescent="0.25">
      <c r="B24" s="3"/>
      <c r="C24" s="3" t="s">
        <v>176</v>
      </c>
      <c r="E24" s="5" t="str">
        <f>MID(C24,1,4)</f>
        <v>2014</v>
      </c>
      <c r="F24" s="5">
        <v>1</v>
      </c>
      <c r="H24" s="8" t="s">
        <v>182</v>
      </c>
      <c r="I24" s="8">
        <v>2</v>
      </c>
      <c r="P24" s="3" t="str">
        <f>CONCATENATE("""",B22,"""")</f>
        <v>"Russia Federation"</v>
      </c>
      <c r="Q24" s="3" t="str">
        <f>CONCATENATE("""",MID(H24,1,4),"""")</f>
        <v>"2014"</v>
      </c>
      <c r="S24" s="3" t="s">
        <v>155</v>
      </c>
      <c r="T24" s="3" t="s">
        <v>156</v>
      </c>
    </row>
    <row r="25" spans="2:20" x14ac:dyDescent="0.25">
      <c r="B25" s="3" t="s">
        <v>17</v>
      </c>
      <c r="C25" s="3" t="s">
        <v>37</v>
      </c>
      <c r="E25" s="5" t="str">
        <f>MID(C25,1,4)</f>
        <v>2000</v>
      </c>
      <c r="F25" s="5">
        <v>1</v>
      </c>
      <c r="H25" s="8" t="s">
        <v>52</v>
      </c>
      <c r="I25" s="8">
        <v>4</v>
      </c>
      <c r="L25" s="3" t="str">
        <f t="shared" si="0"/>
        <v>"South Africa"</v>
      </c>
      <c r="M25" s="3" t="str">
        <f t="shared" si="1"/>
        <v>"2000"</v>
      </c>
    </row>
    <row r="26" spans="2:20" x14ac:dyDescent="0.25">
      <c r="B26" s="3"/>
      <c r="C26" s="3" t="s">
        <v>27</v>
      </c>
      <c r="E26" s="5" t="str">
        <f>MID(C26,1,4)</f>
        <v>2008</v>
      </c>
      <c r="F26" s="5">
        <v>1</v>
      </c>
      <c r="H26" s="8" t="s">
        <v>46</v>
      </c>
      <c r="I26" s="8">
        <v>2</v>
      </c>
      <c r="N26" s="3" t="str">
        <f>CONCATENATE("""",B25,"""")</f>
        <v>"South Africa"</v>
      </c>
      <c r="O26" s="3" t="str">
        <f>CONCATENATE("""",MID(H26,1,4),"""")</f>
        <v>"2008"</v>
      </c>
    </row>
    <row r="27" spans="2:20" x14ac:dyDescent="0.25">
      <c r="B27" s="3" t="s">
        <v>18</v>
      </c>
      <c r="C27" s="3" t="s">
        <v>38</v>
      </c>
      <c r="E27" s="5" t="str">
        <f>MID(C27,1,4)</f>
        <v>1997</v>
      </c>
      <c r="F27" s="5">
        <v>1</v>
      </c>
      <c r="H27" s="8" t="s">
        <v>53</v>
      </c>
      <c r="I27" s="8">
        <v>4</v>
      </c>
      <c r="L27" s="3" t="str">
        <f t="shared" si="0"/>
        <v>"Thailand"</v>
      </c>
      <c r="M27" s="3" t="str">
        <f t="shared" si="1"/>
        <v>"1997"</v>
      </c>
    </row>
    <row r="28" spans="2:20" x14ac:dyDescent="0.25">
      <c r="B28" s="3"/>
      <c r="C28" s="3" t="s">
        <v>27</v>
      </c>
      <c r="E28" s="5" t="str">
        <f>MID(C28,1,4)</f>
        <v>2008</v>
      </c>
      <c r="F28" s="5">
        <v>1</v>
      </c>
      <c r="H28" s="8" t="s">
        <v>46</v>
      </c>
      <c r="I28" s="8">
        <v>2</v>
      </c>
      <c r="N28" s="3" t="str">
        <f>CONCATENATE("""",B27,"""")</f>
        <v>"Thailand"</v>
      </c>
      <c r="O28" s="3" t="str">
        <f>CONCATENATE("""",MID(H28,1,4),"""")</f>
        <v>"2008"</v>
      </c>
    </row>
    <row r="29" spans="2:20" x14ac:dyDescent="0.25">
      <c r="B29" s="3" t="s">
        <v>19</v>
      </c>
      <c r="C29" s="3" t="s">
        <v>39</v>
      </c>
      <c r="E29" s="5" t="str">
        <f>MID(C29,1,4)</f>
        <v>1994</v>
      </c>
      <c r="F29" s="5">
        <v>1</v>
      </c>
      <c r="H29" s="8" t="s">
        <v>54</v>
      </c>
      <c r="I29" s="8">
        <v>2</v>
      </c>
      <c r="L29" s="3" t="str">
        <f t="shared" si="0"/>
        <v>"Turkey"</v>
      </c>
      <c r="M29" s="3" t="str">
        <f t="shared" si="1"/>
        <v>"1994"</v>
      </c>
    </row>
    <row r="30" spans="2:20" x14ac:dyDescent="0.25">
      <c r="B30" s="3"/>
      <c r="C30" s="3" t="s">
        <v>40</v>
      </c>
      <c r="E30" s="5" t="str">
        <f>MID(C30,1,4)</f>
        <v>2000</v>
      </c>
      <c r="F30" s="5">
        <v>1</v>
      </c>
      <c r="H30" s="8" t="s">
        <v>55</v>
      </c>
      <c r="I30" s="8">
        <v>3</v>
      </c>
      <c r="N30" s="3" t="str">
        <f>CONCATENATE("""",B29,"""")</f>
        <v>"Turkey"</v>
      </c>
      <c r="O30" s="3" t="str">
        <f>CONCATENATE("""",MID(H30,1,4),"""")</f>
        <v>"2000"</v>
      </c>
    </row>
    <row r="31" spans="2:20" x14ac:dyDescent="0.25">
      <c r="B31" s="3"/>
      <c r="C31" s="3" t="s">
        <v>41</v>
      </c>
      <c r="E31" s="5" t="str">
        <f>MID(C31,1,4)</f>
        <v>2008</v>
      </c>
      <c r="F31" s="5">
        <v>1</v>
      </c>
      <c r="H31" s="8" t="s">
        <v>56</v>
      </c>
      <c r="I31" s="8">
        <v>3</v>
      </c>
      <c r="P31" s="3" t="str">
        <f>CONCATENATE("""",B29,"""")</f>
        <v>"Turkey"</v>
      </c>
      <c r="Q31" s="3" t="str">
        <f>CONCATENATE("""",MID(H31,1,4),"""")</f>
        <v>"2008"</v>
      </c>
    </row>
    <row r="32" spans="2:20" x14ac:dyDescent="0.25">
      <c r="B32" s="3" t="s">
        <v>20</v>
      </c>
      <c r="C32" s="3"/>
      <c r="E32" s="5" t="str">
        <f>MID(C32,1,4)</f>
        <v/>
      </c>
      <c r="F32" s="5"/>
      <c r="H32" s="8"/>
      <c r="I32" s="8"/>
    </row>
    <row r="33" spans="2:48" x14ac:dyDescent="0.25">
      <c r="B33" s="3"/>
      <c r="C33" s="3" t="s">
        <v>42</v>
      </c>
      <c r="E33" s="5" t="str">
        <f>MID(C33,1,4)</f>
        <v>2014</v>
      </c>
      <c r="F33" s="5">
        <v>1</v>
      </c>
      <c r="H33" s="8" t="s">
        <v>57</v>
      </c>
      <c r="I33" s="8">
        <v>1</v>
      </c>
      <c r="N33" s="3" t="str">
        <f>CONCATENATE("""",B32,"""")</f>
        <v>"Ukraine"</v>
      </c>
      <c r="O33" s="3" t="str">
        <f>CONCATENATE("""",MID(H33,1,4),"""")</f>
        <v>"2014"</v>
      </c>
    </row>
    <row r="34" spans="2:48" x14ac:dyDescent="0.25">
      <c r="B34" s="3" t="s">
        <v>21</v>
      </c>
      <c r="C34" s="3" t="s">
        <v>43</v>
      </c>
      <c r="E34" s="5" t="str">
        <f>MID(C34,1,4)</f>
        <v>2006</v>
      </c>
      <c r="F34" s="5">
        <v>1</v>
      </c>
      <c r="H34" s="8" t="s">
        <v>58</v>
      </c>
      <c r="I34" s="8">
        <v>1</v>
      </c>
      <c r="L34" s="3" t="str">
        <f t="shared" si="0"/>
        <v>"Venezuela, RB"</v>
      </c>
      <c r="M34" s="3" t="str">
        <f t="shared" si="1"/>
        <v>"2006"</v>
      </c>
    </row>
    <row r="35" spans="2:48" x14ac:dyDescent="0.25">
      <c r="F35">
        <f>SUM(F3:F34)</f>
        <v>30</v>
      </c>
      <c r="I35">
        <f>SUM(I3:I34)</f>
        <v>73</v>
      </c>
    </row>
    <row r="36" spans="2:48" x14ac:dyDescent="0.25">
      <c r="L36" s="3">
        <f>COUNTA(L3:L34)</f>
        <v>22</v>
      </c>
      <c r="M36" s="3">
        <f t="shared" ref="M36:Q36" si="2">COUNTA(M3:M34)</f>
        <v>22</v>
      </c>
      <c r="N36" s="3">
        <f t="shared" si="2"/>
        <v>6</v>
      </c>
      <c r="O36" s="3">
        <f t="shared" si="2"/>
        <v>6</v>
      </c>
      <c r="P36" s="3">
        <f t="shared" si="2"/>
        <v>2</v>
      </c>
      <c r="Q36" s="3">
        <f t="shared" si="2"/>
        <v>2</v>
      </c>
      <c r="S36" s="3">
        <f>COUNTA(S3:S33)</f>
        <v>22</v>
      </c>
      <c r="T36" s="3">
        <f>COUNTA(T3:T33)</f>
        <v>22</v>
      </c>
      <c r="U36" s="3">
        <f t="shared" ref="U36:X36" si="3">COUNTA(U3:U34)</f>
        <v>6</v>
      </c>
      <c r="V36" s="3">
        <f t="shared" si="3"/>
        <v>6</v>
      </c>
      <c r="W36" s="3">
        <f t="shared" si="3"/>
        <v>2</v>
      </c>
      <c r="X36" s="3">
        <f t="shared" si="3"/>
        <v>2</v>
      </c>
    </row>
    <row r="40" spans="2:48" x14ac:dyDescent="0.25"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2" spans="2:48" x14ac:dyDescent="0.25">
      <c r="K42" s="7" t="s">
        <v>178</v>
      </c>
      <c r="L42" s="7"/>
    </row>
    <row r="43" spans="2:48" x14ac:dyDescent="0.25">
      <c r="L43" s="3" t="s">
        <v>158</v>
      </c>
      <c r="M43" s="3" t="s">
        <v>106</v>
      </c>
      <c r="N43" s="3" t="s">
        <v>159</v>
      </c>
      <c r="O43" s="3" t="s">
        <v>107</v>
      </c>
      <c r="P43" s="3" t="s">
        <v>160</v>
      </c>
      <c r="Q43" s="3" t="s">
        <v>108</v>
      </c>
      <c r="S43" s="3" t="s">
        <v>158</v>
      </c>
      <c r="T43" s="3" t="s">
        <v>106</v>
      </c>
      <c r="U43" s="3" t="s">
        <v>159</v>
      </c>
      <c r="V43" s="3" t="s">
        <v>107</v>
      </c>
      <c r="W43" s="3" t="s">
        <v>160</v>
      </c>
      <c r="X43" s="3" t="s">
        <v>108</v>
      </c>
      <c r="Z43" s="3" t="s">
        <v>157</v>
      </c>
      <c r="AA43" s="3" t="s">
        <v>158</v>
      </c>
      <c r="AB43" s="3" t="s">
        <v>119</v>
      </c>
      <c r="AC43" s="3" t="s">
        <v>122</v>
      </c>
      <c r="AD43" s="3" t="s">
        <v>124</v>
      </c>
      <c r="AE43" s="3" t="s">
        <v>125</v>
      </c>
      <c r="AF43" s="3" t="s">
        <v>128</v>
      </c>
      <c r="AG43" s="3" t="s">
        <v>129</v>
      </c>
      <c r="AH43" s="3" t="s">
        <v>131</v>
      </c>
      <c r="AI43" s="3" t="s">
        <v>132</v>
      </c>
      <c r="AJ43" s="3" t="s">
        <v>188</v>
      </c>
      <c r="AK43" s="3" t="s">
        <v>137</v>
      </c>
      <c r="AL43" s="3" t="s">
        <v>139</v>
      </c>
      <c r="AM43" s="3" t="s">
        <v>140</v>
      </c>
      <c r="AN43" s="3" t="s">
        <v>142</v>
      </c>
      <c r="AO43" s="3" t="s">
        <v>143</v>
      </c>
      <c r="AP43" s="3" t="s">
        <v>144</v>
      </c>
      <c r="AQ43" s="3" t="s">
        <v>145</v>
      </c>
      <c r="AR43" s="3" t="s">
        <v>146</v>
      </c>
      <c r="AS43" s="3" t="s">
        <v>184</v>
      </c>
      <c r="AT43" s="3" t="s">
        <v>147</v>
      </c>
      <c r="AU43" s="3" t="s">
        <v>151</v>
      </c>
      <c r="AV43" s="3" t="s">
        <v>152</v>
      </c>
    </row>
    <row r="44" spans="2:48" x14ac:dyDescent="0.25">
      <c r="L44" s="3" t="str">
        <f>CONCATENATE("""",B3,"""")</f>
        <v>"Brazil"</v>
      </c>
      <c r="M44" s="3" t="str">
        <f>CONCATENATE("""",MID(H3,6,4),"""")</f>
        <v>"1999"</v>
      </c>
      <c r="N44" s="3" t="str">
        <f>CONCATENATE("""",B3,"""")</f>
        <v>"Brazil"</v>
      </c>
      <c r="O44" s="3" t="str">
        <f>CONCATENATE("""",MID(H3,11,4),"""")</f>
        <v>"2000"</v>
      </c>
      <c r="S44" s="3" t="s">
        <v>119</v>
      </c>
      <c r="T44" s="3" t="s">
        <v>161</v>
      </c>
      <c r="U44" s="3" t="s">
        <v>119</v>
      </c>
      <c r="V44" s="3" t="s">
        <v>148</v>
      </c>
      <c r="W44" s="3" t="s">
        <v>142</v>
      </c>
      <c r="X44" s="3" t="s">
        <v>150</v>
      </c>
      <c r="Z44" s="3" t="s">
        <v>157</v>
      </c>
      <c r="AA44" s="3" t="s">
        <v>106</v>
      </c>
      <c r="AB44" s="3" t="s">
        <v>161</v>
      </c>
      <c r="AC44" s="3" t="s">
        <v>118</v>
      </c>
      <c r="AD44" s="3" t="s">
        <v>162</v>
      </c>
      <c r="AE44" s="3" t="s">
        <v>162</v>
      </c>
      <c r="AF44" s="3" t="s">
        <v>162</v>
      </c>
      <c r="AG44" s="3" t="s">
        <v>116</v>
      </c>
      <c r="AH44" s="3" t="s">
        <v>118</v>
      </c>
      <c r="AI44" s="3" t="s">
        <v>163</v>
      </c>
      <c r="AJ44" s="3" t="s">
        <v>116</v>
      </c>
      <c r="AK44" s="3" t="s">
        <v>162</v>
      </c>
      <c r="AL44" s="3" t="s">
        <v>162</v>
      </c>
      <c r="AM44" s="3" t="s">
        <v>165</v>
      </c>
      <c r="AN44" s="3" t="s">
        <v>161</v>
      </c>
      <c r="AO44" s="3" t="s">
        <v>161</v>
      </c>
      <c r="AP44" s="3" t="s">
        <v>116</v>
      </c>
      <c r="AQ44" s="3" t="s">
        <v>162</v>
      </c>
      <c r="AR44" s="3" t="s">
        <v>162</v>
      </c>
      <c r="AS44" s="3" t="s">
        <v>162</v>
      </c>
      <c r="AT44" s="3" t="s">
        <v>150</v>
      </c>
      <c r="AU44" s="3" t="s">
        <v>116</v>
      </c>
      <c r="AV44" s="3" t="s">
        <v>165</v>
      </c>
    </row>
    <row r="45" spans="2:48" x14ac:dyDescent="0.25">
      <c r="L45" s="3" t="str">
        <f t="shared" ref="L45:L70" si="4">CONCATENATE("""",B4,"""")</f>
        <v>"Croatia"</v>
      </c>
      <c r="M45" s="3" t="str">
        <f t="shared" ref="M45:M70" si="5">CONCATENATE("""",MID(H4,6,4),"""")</f>
        <v>"2012"</v>
      </c>
      <c r="N45" s="3" t="str">
        <f>+L45</f>
        <v>"Croatia"</v>
      </c>
      <c r="O45" s="3" t="str">
        <f t="shared" ref="O45:O68" si="6">CONCATENATE("""",MID(H4,11,4),"""")</f>
        <v>"2013"</v>
      </c>
      <c r="S45" s="3" t="s">
        <v>122</v>
      </c>
      <c r="T45" s="3" t="s">
        <v>118</v>
      </c>
      <c r="U45" s="3" t="s">
        <v>122</v>
      </c>
      <c r="V45" s="3" t="s">
        <v>168</v>
      </c>
      <c r="W45" s="3" t="s">
        <v>143</v>
      </c>
      <c r="X45" s="3" t="s">
        <v>150</v>
      </c>
      <c r="Z45" s="3" t="s">
        <v>157</v>
      </c>
      <c r="AA45" s="3" t="s">
        <v>159</v>
      </c>
      <c r="AB45" s="3" t="s">
        <v>119</v>
      </c>
      <c r="AC45" s="3" t="s">
        <v>122</v>
      </c>
      <c r="AD45" s="3" t="s">
        <v>129</v>
      </c>
      <c r="AE45" s="3" t="s">
        <v>188</v>
      </c>
      <c r="AF45" s="3" t="s">
        <v>188</v>
      </c>
      <c r="AG45" s="3" t="s">
        <v>142</v>
      </c>
      <c r="AH45" s="3" t="s">
        <v>143</v>
      </c>
      <c r="AI45" s="3" t="s">
        <v>184</v>
      </c>
      <c r="AJ45" s="3" t="s">
        <v>184</v>
      </c>
      <c r="AK45" s="3" t="s">
        <v>147</v>
      </c>
      <c r="AL45" s="3" t="s">
        <v>147</v>
      </c>
      <c r="AM45" s="3" t="s">
        <v>151</v>
      </c>
      <c r="AN45" s="3" t="s">
        <v>151</v>
      </c>
      <c r="AO45" s="3" t="s">
        <v>152</v>
      </c>
      <c r="AP45" s="3" t="s">
        <v>152</v>
      </c>
    </row>
    <row r="46" spans="2:48" x14ac:dyDescent="0.25">
      <c r="L46" s="3" t="str">
        <f t="shared" si="4"/>
        <v>"Czech Republic"</v>
      </c>
      <c r="M46" s="3" t="str">
        <f t="shared" si="5"/>
        <v>"2009"</v>
      </c>
      <c r="S46" s="3" t="s">
        <v>124</v>
      </c>
      <c r="T46" s="3" t="s">
        <v>162</v>
      </c>
      <c r="U46" s="3" t="s">
        <v>129</v>
      </c>
      <c r="V46" s="3" t="s">
        <v>161</v>
      </c>
      <c r="W46" s="3" t="s">
        <v>184</v>
      </c>
      <c r="X46" s="3" t="s">
        <v>123</v>
      </c>
      <c r="Z46" s="3" t="s">
        <v>157</v>
      </c>
      <c r="AA46" s="3" t="s">
        <v>107</v>
      </c>
      <c r="AB46" s="3" t="s">
        <v>148</v>
      </c>
      <c r="AC46" s="3" t="s">
        <v>168</v>
      </c>
      <c r="AD46" s="3" t="s">
        <v>161</v>
      </c>
      <c r="AE46" s="3" t="s">
        <v>161</v>
      </c>
      <c r="AF46" s="3" t="s">
        <v>162</v>
      </c>
      <c r="AG46" s="3" t="s">
        <v>148</v>
      </c>
      <c r="AH46" s="3" t="s">
        <v>148</v>
      </c>
      <c r="AI46" s="3" t="s">
        <v>164</v>
      </c>
      <c r="AJ46" s="3" t="s">
        <v>185</v>
      </c>
      <c r="AK46" s="3" t="s">
        <v>166</v>
      </c>
      <c r="AL46" s="3" t="s">
        <v>162</v>
      </c>
      <c r="AM46" s="3" t="s">
        <v>161</v>
      </c>
      <c r="AN46" s="3" t="s">
        <v>162</v>
      </c>
      <c r="AO46" s="3" t="s">
        <v>150</v>
      </c>
      <c r="AP46" s="3" t="s">
        <v>162</v>
      </c>
    </row>
    <row r="47" spans="2:48" x14ac:dyDescent="0.25">
      <c r="L47" s="3" t="str">
        <f t="shared" si="4"/>
        <v>"Guatemala"</v>
      </c>
      <c r="M47" s="3" t="str">
        <f t="shared" si="5"/>
        <v>"2009"</v>
      </c>
      <c r="S47" s="3" t="s">
        <v>125</v>
      </c>
      <c r="T47" s="3" t="s">
        <v>162</v>
      </c>
      <c r="U47" s="3" t="s">
        <v>188</v>
      </c>
      <c r="V47" s="3" t="s">
        <v>161</v>
      </c>
      <c r="W47" s="3" t="s">
        <v>147</v>
      </c>
      <c r="X47" s="3" t="s">
        <v>134</v>
      </c>
      <c r="Z47" s="3" t="s">
        <v>157</v>
      </c>
      <c r="AA47" s="3" t="s">
        <v>160</v>
      </c>
      <c r="AB47" s="3" t="s">
        <v>142</v>
      </c>
      <c r="AC47" s="3" t="s">
        <v>143</v>
      </c>
      <c r="AD47" s="3" t="s">
        <v>184</v>
      </c>
      <c r="AE47" s="3" t="s">
        <v>147</v>
      </c>
      <c r="AF47" s="3" t="s">
        <v>151</v>
      </c>
      <c r="AG47" s="3" t="s">
        <v>152</v>
      </c>
      <c r="AH47" s="3" t="s">
        <v>152</v>
      </c>
    </row>
    <row r="48" spans="2:48" x14ac:dyDescent="0.25">
      <c r="S48" s="3" t="s">
        <v>128</v>
      </c>
      <c r="T48" s="3" t="s">
        <v>162</v>
      </c>
      <c r="U48" s="3" t="s">
        <v>188</v>
      </c>
      <c r="V48" s="3" t="s">
        <v>162</v>
      </c>
      <c r="W48" s="3" t="s">
        <v>151</v>
      </c>
      <c r="X48" s="3" t="s">
        <v>148</v>
      </c>
      <c r="Z48" s="3" t="s">
        <v>157</v>
      </c>
      <c r="AA48" s="3" t="s">
        <v>108</v>
      </c>
      <c r="AB48" s="3" t="s">
        <v>150</v>
      </c>
      <c r="AC48" s="3" t="s">
        <v>150</v>
      </c>
      <c r="AD48" s="3" t="s">
        <v>123</v>
      </c>
      <c r="AE48" s="3" t="s">
        <v>134</v>
      </c>
      <c r="AF48" s="3" t="s">
        <v>148</v>
      </c>
      <c r="AG48" s="3" t="s">
        <v>166</v>
      </c>
      <c r="AH48" s="3" t="s">
        <v>164</v>
      </c>
    </row>
    <row r="49" spans="12:24" x14ac:dyDescent="0.25">
      <c r="L49" s="3" t="str">
        <f t="shared" si="4"/>
        <v>"India"</v>
      </c>
      <c r="M49" s="3" t="str">
        <f t="shared" si="5"/>
        <v>"2009"</v>
      </c>
      <c r="S49" s="3" t="s">
        <v>129</v>
      </c>
      <c r="T49" s="3" t="s">
        <v>116</v>
      </c>
      <c r="U49" s="3" t="s">
        <v>142</v>
      </c>
      <c r="V49" s="3" t="s">
        <v>148</v>
      </c>
      <c r="W49" s="3" t="s">
        <v>152</v>
      </c>
      <c r="X49" s="3" t="s">
        <v>166</v>
      </c>
    </row>
    <row r="50" spans="12:24" x14ac:dyDescent="0.25">
      <c r="L50" s="3" t="str">
        <f t="shared" si="4"/>
        <v>"Indonesia"</v>
      </c>
      <c r="M50" s="3" t="str">
        <f t="shared" si="5"/>
        <v>"1998"</v>
      </c>
      <c r="N50" s="3" t="str">
        <f>+L50</f>
        <v>"Indonesia"</v>
      </c>
      <c r="O50" s="3" t="str">
        <f t="shared" si="6"/>
        <v>"1999"</v>
      </c>
      <c r="S50" s="3" t="s">
        <v>131</v>
      </c>
      <c r="T50" s="3" t="s">
        <v>118</v>
      </c>
      <c r="U50" s="3" t="s">
        <v>143</v>
      </c>
      <c r="V50" s="3" t="s">
        <v>148</v>
      </c>
      <c r="W50" s="3" t="s">
        <v>152</v>
      </c>
      <c r="X50" s="3" t="s">
        <v>164</v>
      </c>
    </row>
    <row r="51" spans="12:24" x14ac:dyDescent="0.25">
      <c r="L51" s="3" t="str">
        <f t="shared" si="4"/>
        <v>"Israel"</v>
      </c>
      <c r="M51" s="3" t="str">
        <f t="shared" si="5"/>
        <v>"2012"</v>
      </c>
      <c r="S51" s="3" t="s">
        <v>132</v>
      </c>
      <c r="T51" s="3" t="s">
        <v>163</v>
      </c>
      <c r="U51" s="3" t="s">
        <v>184</v>
      </c>
      <c r="V51" s="3" t="s">
        <v>164</v>
      </c>
    </row>
    <row r="52" spans="12:24" x14ac:dyDescent="0.25">
      <c r="L52" s="3" t="str">
        <f t="shared" si="4"/>
        <v>"Jordan"</v>
      </c>
      <c r="M52" s="3" t="str">
        <f t="shared" si="5"/>
        <v>"2004"</v>
      </c>
      <c r="S52" s="3" t="s">
        <v>188</v>
      </c>
      <c r="T52" s="3" t="s">
        <v>116</v>
      </c>
      <c r="U52" s="3" t="s">
        <v>184</v>
      </c>
      <c r="V52" s="3" t="s">
        <v>185</v>
      </c>
    </row>
    <row r="53" spans="12:24" x14ac:dyDescent="0.25">
      <c r="L53" s="3" t="str">
        <f t="shared" si="4"/>
        <v>"Korea, Rep."</v>
      </c>
      <c r="M53" s="3" t="str">
        <f t="shared" si="5"/>
        <v>"1998"</v>
      </c>
      <c r="N53" s="3" t="str">
        <f>+L53</f>
        <v>"Korea, Rep."</v>
      </c>
      <c r="O53" s="3" t="str">
        <f t="shared" si="6"/>
        <v>"1999"</v>
      </c>
      <c r="S53" s="3" t="s">
        <v>137</v>
      </c>
      <c r="T53" s="3" t="s">
        <v>162</v>
      </c>
      <c r="U53" s="3" t="s">
        <v>147</v>
      </c>
      <c r="V53" s="3" t="s">
        <v>166</v>
      </c>
    </row>
    <row r="54" spans="12:24" x14ac:dyDescent="0.25">
      <c r="N54" s="3" t="str">
        <f>+N53</f>
        <v>"Korea, Rep."</v>
      </c>
      <c r="O54" s="3" t="str">
        <f>CONCATENATE("""",MID(H13,6,4),"""")</f>
        <v>"2009"</v>
      </c>
      <c r="S54" s="3" t="s">
        <v>139</v>
      </c>
      <c r="T54" s="3" t="s">
        <v>162</v>
      </c>
      <c r="U54" s="3" t="s">
        <v>147</v>
      </c>
      <c r="V54" s="3" t="s">
        <v>162</v>
      </c>
    </row>
    <row r="55" spans="12:24" x14ac:dyDescent="0.25">
      <c r="L55" s="3" t="str">
        <f t="shared" si="4"/>
        <v>"Latvia"</v>
      </c>
      <c r="M55" s="3" t="str">
        <f t="shared" si="5"/>
        <v>"2009"</v>
      </c>
      <c r="S55" s="3" t="s">
        <v>140</v>
      </c>
      <c r="T55" s="3" t="s">
        <v>165</v>
      </c>
      <c r="U55" s="3" t="s">
        <v>151</v>
      </c>
      <c r="V55" s="3" t="s">
        <v>161</v>
      </c>
    </row>
    <row r="56" spans="12:24" x14ac:dyDescent="0.25">
      <c r="L56" s="3" t="str">
        <f t="shared" si="4"/>
        <v>"Malaysia"</v>
      </c>
      <c r="M56" s="3" t="str">
        <f t="shared" si="5"/>
        <v>"2009"</v>
      </c>
      <c r="S56" s="3" t="s">
        <v>142</v>
      </c>
      <c r="T56" s="3" t="s">
        <v>161</v>
      </c>
      <c r="U56" s="3" t="s">
        <v>151</v>
      </c>
      <c r="V56" s="3" t="s">
        <v>162</v>
      </c>
    </row>
    <row r="57" spans="12:24" x14ac:dyDescent="0.25">
      <c r="L57" s="3" t="str">
        <f t="shared" si="4"/>
        <v>"Mexico"</v>
      </c>
      <c r="M57" s="3" t="str">
        <f t="shared" si="5"/>
        <v>"1995"</v>
      </c>
      <c r="S57" s="3" t="s">
        <v>143</v>
      </c>
      <c r="T57" s="3" t="s">
        <v>161</v>
      </c>
      <c r="U57" s="3" t="s">
        <v>152</v>
      </c>
      <c r="V57" s="3" t="s">
        <v>150</v>
      </c>
    </row>
    <row r="58" spans="12:24" x14ac:dyDescent="0.25">
      <c r="L58" s="3" t="str">
        <f t="shared" si="4"/>
        <v>"Pakistan"</v>
      </c>
      <c r="M58" s="3" t="str">
        <f t="shared" si="5"/>
        <v>"1999"</v>
      </c>
      <c r="N58" s="3" t="str">
        <f>+L58</f>
        <v>"Pakistan"</v>
      </c>
      <c r="O58" s="3" t="str">
        <f t="shared" si="6"/>
        <v>"2000"</v>
      </c>
      <c r="P58" s="3" t="str">
        <f>+N58</f>
        <v>"Pakistan"</v>
      </c>
      <c r="Q58" s="3" t="str">
        <f t="shared" ref="Q58:Q68" si="7">CONCATENATE("""",MID(H17,16,4),"""")</f>
        <v>"2001"</v>
      </c>
      <c r="S58" s="3" t="s">
        <v>144</v>
      </c>
      <c r="T58" s="3" t="s">
        <v>116</v>
      </c>
      <c r="U58" s="3" t="s">
        <v>152</v>
      </c>
      <c r="V58" s="3" t="s">
        <v>162</v>
      </c>
    </row>
    <row r="59" spans="12:24" x14ac:dyDescent="0.25">
      <c r="L59" s="3" t="str">
        <f t="shared" si="4"/>
        <v>"Peru"</v>
      </c>
      <c r="M59" s="3" t="str">
        <f t="shared" si="5"/>
        <v>"1999"</v>
      </c>
      <c r="N59" s="3" t="str">
        <f>+L59</f>
        <v>"Peru"</v>
      </c>
      <c r="O59" s="3" t="str">
        <f t="shared" si="6"/>
        <v>"2000"</v>
      </c>
      <c r="P59" s="3" t="str">
        <f>+N59</f>
        <v>"Peru"</v>
      </c>
      <c r="Q59" s="3" t="str">
        <f t="shared" si="7"/>
        <v>"2001"</v>
      </c>
      <c r="S59" s="3" t="s">
        <v>145</v>
      </c>
      <c r="T59" s="3" t="s">
        <v>162</v>
      </c>
    </row>
    <row r="60" spans="12:24" x14ac:dyDescent="0.25">
      <c r="L60" s="3" t="str">
        <f t="shared" si="4"/>
        <v>"Philippines"</v>
      </c>
      <c r="M60" s="3" t="str">
        <f t="shared" si="5"/>
        <v>"1998"</v>
      </c>
      <c r="S60" s="3" t="s">
        <v>146</v>
      </c>
      <c r="T60" s="3" t="s">
        <v>162</v>
      </c>
    </row>
    <row r="61" spans="12:24" x14ac:dyDescent="0.25">
      <c r="L61" s="3" t="str">
        <f t="shared" si="4"/>
        <v>"Poland"</v>
      </c>
      <c r="M61" s="3" t="str">
        <f t="shared" si="5"/>
        <v>"2009"</v>
      </c>
      <c r="S61" s="3" t="s">
        <v>184</v>
      </c>
      <c r="T61" s="3" t="s">
        <v>162</v>
      </c>
    </row>
    <row r="62" spans="12:24" x14ac:dyDescent="0.25">
      <c r="L62" s="3" t="str">
        <f t="shared" si="4"/>
        <v>"Romania"</v>
      </c>
      <c r="M62" s="3" t="str">
        <f t="shared" si="5"/>
        <v>"2009"</v>
      </c>
      <c r="S62" s="3" t="s">
        <v>147</v>
      </c>
      <c r="T62" s="3" t="s">
        <v>150</v>
      </c>
    </row>
    <row r="63" spans="12:24" x14ac:dyDescent="0.25">
      <c r="S63" s="3" t="s">
        <v>151</v>
      </c>
      <c r="T63" s="3" t="s">
        <v>116</v>
      </c>
    </row>
    <row r="64" spans="12:24" x14ac:dyDescent="0.25">
      <c r="L64" s="3" t="str">
        <f>CONCATENATE("""",B22,"""")</f>
        <v>"Russia Federation"</v>
      </c>
      <c r="M64" s="3" t="str">
        <f t="shared" si="5"/>
        <v>"2009"</v>
      </c>
      <c r="N64" s="3" t="str">
        <f>+L64</f>
        <v>"Russia Federation"</v>
      </c>
      <c r="O64" s="3" t="str">
        <f t="shared" si="6"/>
        <v>"2010"</v>
      </c>
      <c r="P64" s="3" t="str">
        <f>+N65</f>
        <v>"Russia Federation"</v>
      </c>
      <c r="Q64" s="3" t="str">
        <f t="shared" si="7"/>
        <v>"2011"</v>
      </c>
      <c r="S64" s="3" t="s">
        <v>152</v>
      </c>
      <c r="T64" s="3" t="s">
        <v>165</v>
      </c>
    </row>
    <row r="65" spans="12:24" x14ac:dyDescent="0.25">
      <c r="N65" s="3" t="str">
        <f>+N64</f>
        <v>"Russia Federation"</v>
      </c>
      <c r="O65" s="3" t="str">
        <f>CONCATENATE("""",MID(H24,6,4),"""")</f>
        <v>"2015"</v>
      </c>
    </row>
    <row r="66" spans="12:24" x14ac:dyDescent="0.25">
      <c r="L66" s="3" t="str">
        <f t="shared" si="4"/>
        <v>"South Africa"</v>
      </c>
      <c r="M66" s="3" t="str">
        <f t="shared" si="5"/>
        <v>"2001"</v>
      </c>
      <c r="N66" s="3" t="str">
        <f>+L66</f>
        <v>"South Africa"</v>
      </c>
      <c r="O66" s="3" t="str">
        <f t="shared" si="6"/>
        <v>"2002"</v>
      </c>
      <c r="P66" s="3" t="str">
        <f>+N66</f>
        <v>"South Africa"</v>
      </c>
      <c r="Q66" s="3" t="str">
        <f t="shared" si="7"/>
        <v>"2003"</v>
      </c>
    </row>
    <row r="67" spans="12:24" x14ac:dyDescent="0.25">
      <c r="N67" s="3" t="str">
        <f>+N66</f>
        <v>"South Africa"</v>
      </c>
      <c r="O67" s="3" t="str">
        <f>CONCATENATE("""",MID(H26,6,4),"""")</f>
        <v>"2009"</v>
      </c>
    </row>
    <row r="68" spans="12:24" x14ac:dyDescent="0.25">
      <c r="L68" s="3" t="str">
        <f t="shared" si="4"/>
        <v>"Thailand"</v>
      </c>
      <c r="M68" s="3" t="str">
        <f t="shared" si="5"/>
        <v>"1998"</v>
      </c>
      <c r="N68" s="3" t="str">
        <f>+L68</f>
        <v>"Thailand"</v>
      </c>
      <c r="O68" s="3" t="str">
        <f t="shared" si="6"/>
        <v>"1999"</v>
      </c>
      <c r="P68" s="3" t="str">
        <f>+N68</f>
        <v>"Thailand"</v>
      </c>
      <c r="Q68" s="3" t="str">
        <f t="shared" si="7"/>
        <v>"2000"</v>
      </c>
    </row>
    <row r="69" spans="12:24" x14ac:dyDescent="0.25">
      <c r="N69" s="3" t="str">
        <f>+N68</f>
        <v>"Thailand"</v>
      </c>
      <c r="O69" s="3" t="str">
        <f>CONCATENATE("""",MID(H28,6,4),"""")</f>
        <v>"2009"</v>
      </c>
    </row>
    <row r="70" spans="12:24" x14ac:dyDescent="0.25">
      <c r="L70" s="3" t="str">
        <f t="shared" si="4"/>
        <v>"Turkey"</v>
      </c>
      <c r="M70" s="3" t="str">
        <f t="shared" si="5"/>
        <v>"1995"</v>
      </c>
    </row>
    <row r="71" spans="12:24" x14ac:dyDescent="0.25">
      <c r="N71" s="3" t="str">
        <f>+L70</f>
        <v>"Turkey"</v>
      </c>
      <c r="O71" s="3" t="str">
        <f>CONCATENATE("""",MID(H30,6,4),"""")</f>
        <v>"2001"</v>
      </c>
      <c r="P71" s="3" t="str">
        <f>+N71</f>
        <v>"Turkey"</v>
      </c>
      <c r="Q71" s="3" t="str">
        <f>CONCATENATE("""",MID(H30,11,4),"""")</f>
        <v>"2002"</v>
      </c>
    </row>
    <row r="72" spans="12:24" x14ac:dyDescent="0.25">
      <c r="N72" s="3" t="str">
        <f>+N71</f>
        <v>"Turkey"</v>
      </c>
      <c r="O72" s="3" t="str">
        <f>CONCATENATE("""",MID(H31,6,4),"""")</f>
        <v>"2009"</v>
      </c>
      <c r="P72" s="3" t="str">
        <f>+P71</f>
        <v>"Turkey"</v>
      </c>
      <c r="Q72" s="3" t="str">
        <f>CONCATENATE("""",MID(H31,11,4),"""")</f>
        <v>"2010"</v>
      </c>
    </row>
    <row r="74" spans="12:24" x14ac:dyDescent="0.25">
      <c r="L74" s="3">
        <f>COUNTA(L44:L72)</f>
        <v>21</v>
      </c>
      <c r="M74" s="3">
        <f t="shared" ref="M74:Q74" si="8">COUNTA(M44:M72)</f>
        <v>21</v>
      </c>
      <c r="N74" s="3">
        <f t="shared" si="8"/>
        <v>15</v>
      </c>
      <c r="O74" s="3">
        <f t="shared" si="8"/>
        <v>15</v>
      </c>
      <c r="P74" s="3">
        <f t="shared" si="8"/>
        <v>7</v>
      </c>
      <c r="Q74" s="3">
        <f t="shared" si="8"/>
        <v>7</v>
      </c>
      <c r="S74" s="3">
        <f>COUNTA(S44:S72)</f>
        <v>21</v>
      </c>
      <c r="T74" s="3">
        <f t="shared" ref="T74:X74" si="9">COUNTA(T44:T72)</f>
        <v>21</v>
      </c>
      <c r="U74" s="3">
        <f t="shared" si="9"/>
        <v>15</v>
      </c>
      <c r="V74" s="3">
        <f t="shared" si="9"/>
        <v>15</v>
      </c>
      <c r="W74" s="3">
        <f t="shared" si="9"/>
        <v>7</v>
      </c>
      <c r="X74" s="3">
        <f t="shared" si="9"/>
        <v>7</v>
      </c>
    </row>
  </sheetData>
  <mergeCells count="4">
    <mergeCell ref="K1:L1"/>
    <mergeCell ref="E2:F2"/>
    <mergeCell ref="H2:I2"/>
    <mergeCell ref="K42:L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D10D-1918-4A90-BDA4-31FED5441AB0}">
  <dimension ref="B1:BE95"/>
  <sheetViews>
    <sheetView topLeftCell="A28" zoomScale="85" zoomScaleNormal="85" workbookViewId="0">
      <selection activeCell="A28" sqref="A1:XFD1048576"/>
    </sheetView>
  </sheetViews>
  <sheetFormatPr defaultRowHeight="15" x14ac:dyDescent="0.25"/>
  <cols>
    <col min="1" max="1" width="9.140625" style="3"/>
    <col min="2" max="2" width="16.85546875" style="3" bestFit="1" customWidth="1"/>
    <col min="3" max="3" width="10.28515625" style="3" bestFit="1" customWidth="1"/>
    <col min="4" max="4" width="10.28515625" style="3" customWidth="1"/>
    <col min="5" max="5" width="9.140625" style="3" customWidth="1"/>
    <col min="6" max="6" width="14.42578125" style="3" customWidth="1"/>
    <col min="7" max="7" width="9.140625" style="3" customWidth="1"/>
    <col min="8" max="8" width="29.5703125" style="3" bestFit="1" customWidth="1"/>
    <col min="9" max="9" width="15.42578125" style="3" bestFit="1" customWidth="1"/>
    <col min="10" max="10" width="9.140625" style="2"/>
    <col min="11" max="11" width="15.140625" style="3" bestFit="1" customWidth="1"/>
    <col min="12" max="12" width="20" style="3" bestFit="1" customWidth="1"/>
    <col min="13" max="13" width="9.140625" style="3"/>
    <col min="14" max="14" width="18.7109375" style="3" bestFit="1" customWidth="1"/>
    <col min="15" max="15" width="7" style="3" bestFit="1" customWidth="1"/>
    <col min="16" max="16" width="18.7109375" style="3" bestFit="1" customWidth="1"/>
    <col min="17" max="18" width="9.140625" style="3"/>
    <col min="19" max="19" width="20.85546875" style="3" bestFit="1" customWidth="1"/>
    <col min="20" max="20" width="9" style="3" bestFit="1" customWidth="1"/>
    <col min="21" max="21" width="20.85546875" style="3" bestFit="1" customWidth="1"/>
    <col min="22" max="22" width="9" style="3" bestFit="1" customWidth="1"/>
    <col min="23" max="23" width="20.85546875" style="3" bestFit="1" customWidth="1"/>
    <col min="24" max="24" width="9" style="3" bestFit="1" customWidth="1"/>
    <col min="25" max="16384" width="9.140625" style="3"/>
  </cols>
  <sheetData>
    <row r="1" spans="2:57" x14ac:dyDescent="0.25">
      <c r="K1" s="8" t="s">
        <v>93</v>
      </c>
    </row>
    <row r="2" spans="2:57" x14ac:dyDescent="0.25">
      <c r="F2" s="8" t="s">
        <v>93</v>
      </c>
      <c r="I2" s="3" t="s">
        <v>94</v>
      </c>
      <c r="L2" s="3" t="s">
        <v>112</v>
      </c>
      <c r="M2" s="3" t="s">
        <v>109</v>
      </c>
      <c r="N2" s="3" t="s">
        <v>113</v>
      </c>
      <c r="O2" s="3" t="s">
        <v>110</v>
      </c>
      <c r="P2" s="3" t="s">
        <v>114</v>
      </c>
      <c r="Q2" s="3" t="s">
        <v>111</v>
      </c>
      <c r="S2" s="3" t="s">
        <v>112</v>
      </c>
      <c r="T2" s="3" t="s">
        <v>109</v>
      </c>
      <c r="U2" s="3" t="s">
        <v>113</v>
      </c>
      <c r="V2" s="3" t="s">
        <v>110</v>
      </c>
      <c r="W2" s="3" t="s">
        <v>114</v>
      </c>
      <c r="X2" s="3" t="s">
        <v>111</v>
      </c>
      <c r="Z2" s="3" t="s">
        <v>157</v>
      </c>
      <c r="AA2" s="3" t="s">
        <v>112</v>
      </c>
      <c r="AB2" s="3" t="s">
        <v>115</v>
      </c>
      <c r="AC2" s="3" t="s">
        <v>117</v>
      </c>
      <c r="AD2" s="3" t="s">
        <v>119</v>
      </c>
      <c r="AE2" s="3" t="s">
        <v>121</v>
      </c>
      <c r="AF2" s="3" t="s">
        <v>122</v>
      </c>
      <c r="AG2" s="3" t="s">
        <v>124</v>
      </c>
      <c r="AH2" s="3" t="s">
        <v>125</v>
      </c>
      <c r="AI2" s="3" t="s">
        <v>126</v>
      </c>
      <c r="AJ2" s="3" t="s">
        <v>128</v>
      </c>
      <c r="AK2" s="3" t="s">
        <v>129</v>
      </c>
      <c r="AL2" s="3" t="s">
        <v>131</v>
      </c>
      <c r="AM2" s="3" t="s">
        <v>132</v>
      </c>
      <c r="AN2" s="3" t="s">
        <v>136</v>
      </c>
      <c r="AO2" s="3" t="s">
        <v>183</v>
      </c>
      <c r="AP2" s="3" t="s">
        <v>137</v>
      </c>
      <c r="AQ2" s="3" t="s">
        <v>138</v>
      </c>
      <c r="AR2" s="3" t="s">
        <v>139</v>
      </c>
      <c r="AS2" s="3" t="s">
        <v>140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184</v>
      </c>
      <c r="AZ2" s="3" t="s">
        <v>147</v>
      </c>
      <c r="BA2" s="3" t="s">
        <v>149</v>
      </c>
      <c r="BB2" s="3" t="s">
        <v>151</v>
      </c>
      <c r="BC2" s="3" t="s">
        <v>152</v>
      </c>
      <c r="BD2" s="3" t="s">
        <v>153</v>
      </c>
      <c r="BE2" s="3" t="s">
        <v>155</v>
      </c>
    </row>
    <row r="3" spans="2:57" x14ac:dyDescent="0.25">
      <c r="B3" s="3" t="s">
        <v>59</v>
      </c>
      <c r="C3" s="3" t="s">
        <v>60</v>
      </c>
      <c r="E3" s="3" t="str">
        <f>MID(C3,1,4)</f>
        <v>1998</v>
      </c>
      <c r="F3" s="8">
        <v>1</v>
      </c>
      <c r="H3" s="8" t="s">
        <v>95</v>
      </c>
      <c r="I3" s="8">
        <v>2</v>
      </c>
      <c r="L3" s="3" t="str">
        <f>CONCATENATE("""",B3,"""")</f>
        <v>"Argentina"</v>
      </c>
      <c r="M3" s="3" t="str">
        <f>CONCATENATE("""",MID(H3,1,4),"""")</f>
        <v>"1998"</v>
      </c>
      <c r="S3" s="3" t="s">
        <v>115</v>
      </c>
      <c r="T3" s="3" t="s">
        <v>116</v>
      </c>
      <c r="U3" s="3" t="s">
        <v>119</v>
      </c>
      <c r="V3" s="3" t="s">
        <v>120</v>
      </c>
      <c r="W3" s="3" t="s">
        <v>132</v>
      </c>
      <c r="X3" s="3" t="s">
        <v>135</v>
      </c>
      <c r="Z3" s="3" t="s">
        <v>157</v>
      </c>
      <c r="AA3" s="3" t="s">
        <v>109</v>
      </c>
      <c r="AB3" s="3" t="s">
        <v>116</v>
      </c>
      <c r="AC3" s="3" t="s">
        <v>118</v>
      </c>
      <c r="AD3" s="3" t="s">
        <v>116</v>
      </c>
      <c r="AE3" s="3" t="s">
        <v>120</v>
      </c>
      <c r="AF3" s="3" t="s">
        <v>123</v>
      </c>
      <c r="AG3" s="3" t="s">
        <v>120</v>
      </c>
      <c r="AH3" s="3" t="s">
        <v>120</v>
      </c>
      <c r="AI3" s="3" t="s">
        <v>127</v>
      </c>
      <c r="AJ3" s="3" t="s">
        <v>120</v>
      </c>
      <c r="AK3" s="3" t="s">
        <v>130</v>
      </c>
      <c r="AL3" s="3" t="s">
        <v>123</v>
      </c>
      <c r="AM3" s="3" t="s">
        <v>133</v>
      </c>
      <c r="AN3" s="3" t="s">
        <v>135</v>
      </c>
      <c r="AO3" s="3" t="s">
        <v>130</v>
      </c>
      <c r="AP3" s="3" t="s">
        <v>120</v>
      </c>
      <c r="AQ3" s="3" t="s">
        <v>120</v>
      </c>
      <c r="AR3" s="3" t="s">
        <v>120</v>
      </c>
      <c r="AS3" s="3" t="s">
        <v>141</v>
      </c>
      <c r="AT3" s="3" t="s">
        <v>116</v>
      </c>
      <c r="AU3" s="3" t="s">
        <v>116</v>
      </c>
      <c r="AV3" s="3" t="s">
        <v>130</v>
      </c>
      <c r="AW3" s="3" t="s">
        <v>120</v>
      </c>
      <c r="AX3" s="3" t="s">
        <v>120</v>
      </c>
      <c r="AY3" s="3" t="s">
        <v>116</v>
      </c>
      <c r="AZ3" s="3" t="s">
        <v>148</v>
      </c>
      <c r="BA3" s="3" t="s">
        <v>150</v>
      </c>
      <c r="BB3" s="3" t="s">
        <v>130</v>
      </c>
      <c r="BC3" s="3" t="s">
        <v>141</v>
      </c>
      <c r="BD3" s="3" t="s">
        <v>120</v>
      </c>
      <c r="BE3" s="3" t="s">
        <v>156</v>
      </c>
    </row>
    <row r="4" spans="2:57" x14ac:dyDescent="0.25">
      <c r="B4" s="3" t="s">
        <v>61</v>
      </c>
      <c r="C4" s="3" t="s">
        <v>62</v>
      </c>
      <c r="E4" s="3" t="str">
        <f t="shared" ref="E4:E46" si="0">MID(C4,1,4)</f>
        <v>2012</v>
      </c>
      <c r="F4" s="8">
        <v>1</v>
      </c>
      <c r="H4" s="8" t="s">
        <v>96</v>
      </c>
      <c r="I4" s="8">
        <v>1</v>
      </c>
      <c r="L4" s="3" t="str">
        <f t="shared" ref="L4:L46" si="1">CONCATENATE("""",B4,"""")</f>
        <v>"Belarus"</v>
      </c>
      <c r="M4" s="3" t="str">
        <f t="shared" ref="M4:M46" si="2">CONCATENATE("""",MID(H4,1,4),"""")</f>
        <v>"2012"</v>
      </c>
      <c r="S4" s="3" t="s">
        <v>117</v>
      </c>
      <c r="T4" s="3" t="s">
        <v>118</v>
      </c>
      <c r="U4" s="3" t="s">
        <v>126</v>
      </c>
      <c r="V4" s="3" t="s">
        <v>123</v>
      </c>
      <c r="W4" s="3" t="s">
        <v>184</v>
      </c>
      <c r="X4" s="3" t="s">
        <v>154</v>
      </c>
      <c r="Z4" s="3" t="s">
        <v>157</v>
      </c>
      <c r="AA4" s="3" t="s">
        <v>113</v>
      </c>
      <c r="AB4" s="3" t="s">
        <v>119</v>
      </c>
      <c r="AC4" s="3" t="s">
        <v>126</v>
      </c>
      <c r="AD4" s="3" t="s">
        <v>132</v>
      </c>
      <c r="AE4" s="3" t="s">
        <v>183</v>
      </c>
      <c r="AF4" s="3" t="s">
        <v>143</v>
      </c>
      <c r="AG4" s="3" t="s">
        <v>144</v>
      </c>
      <c r="AH4" s="3" t="s">
        <v>184</v>
      </c>
      <c r="AI4" s="3" t="s">
        <v>147</v>
      </c>
      <c r="AJ4" s="3" t="s">
        <v>151</v>
      </c>
      <c r="AK4" s="3" t="s">
        <v>152</v>
      </c>
      <c r="AL4" s="3" t="s">
        <v>153</v>
      </c>
    </row>
    <row r="5" spans="2:57" x14ac:dyDescent="0.25">
      <c r="B5" s="3" t="s">
        <v>0</v>
      </c>
      <c r="C5" s="3" t="s">
        <v>63</v>
      </c>
      <c r="E5" s="3" t="str">
        <f t="shared" si="0"/>
        <v>1998</v>
      </c>
      <c r="F5" s="8">
        <v>1</v>
      </c>
      <c r="H5" s="8" t="s">
        <v>95</v>
      </c>
      <c r="I5" s="8">
        <v>2</v>
      </c>
      <c r="L5" s="3" t="str">
        <f t="shared" si="1"/>
        <v>"Brazil"</v>
      </c>
      <c r="M5" s="3" t="str">
        <f t="shared" si="2"/>
        <v>"1998"</v>
      </c>
      <c r="S5" s="3" t="s">
        <v>119</v>
      </c>
      <c r="T5" s="3" t="s">
        <v>116</v>
      </c>
      <c r="U5" s="3" t="s">
        <v>132</v>
      </c>
      <c r="V5" s="3" t="s">
        <v>134</v>
      </c>
      <c r="W5" s="3" t="s">
        <v>152</v>
      </c>
      <c r="X5" s="3" t="s">
        <v>120</v>
      </c>
      <c r="Z5" s="3" t="s">
        <v>157</v>
      </c>
      <c r="AA5" s="3" t="s">
        <v>110</v>
      </c>
      <c r="AB5" s="3" t="s">
        <v>120</v>
      </c>
      <c r="AC5" s="3" t="s">
        <v>123</v>
      </c>
      <c r="AD5" s="3" t="s">
        <v>134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148</v>
      </c>
      <c r="AL5" s="3" t="s">
        <v>154</v>
      </c>
    </row>
    <row r="6" spans="2:57" x14ac:dyDescent="0.25">
      <c r="C6" s="3" t="s">
        <v>24</v>
      </c>
      <c r="E6" s="3" t="str">
        <f t="shared" si="0"/>
        <v>2008</v>
      </c>
      <c r="F6" s="8">
        <v>1</v>
      </c>
      <c r="H6" s="8" t="s">
        <v>46</v>
      </c>
      <c r="I6" s="8">
        <v>2</v>
      </c>
      <c r="N6" s="3" t="str">
        <f>CONCATENATE("""",B5,"""")</f>
        <v>"Brazil"</v>
      </c>
      <c r="O6" s="3" t="str">
        <f>CONCATENATE("""",MID(H6,1,4),"""")</f>
        <v>"2008"</v>
      </c>
      <c r="S6" s="3" t="s">
        <v>121</v>
      </c>
      <c r="T6" s="3" t="s">
        <v>120</v>
      </c>
      <c r="U6" s="3" t="s">
        <v>183</v>
      </c>
      <c r="V6" s="3" t="s">
        <v>120</v>
      </c>
      <c r="Z6" s="3" t="s">
        <v>157</v>
      </c>
      <c r="AA6" s="3" t="s">
        <v>114</v>
      </c>
      <c r="AB6" s="3" t="s">
        <v>132</v>
      </c>
      <c r="AC6" s="3" t="s">
        <v>184</v>
      </c>
      <c r="AD6" s="3" t="s">
        <v>152</v>
      </c>
    </row>
    <row r="7" spans="2:57" x14ac:dyDescent="0.25">
      <c r="B7" s="3" t="s">
        <v>64</v>
      </c>
      <c r="C7" s="3" t="s">
        <v>32</v>
      </c>
      <c r="E7" s="3" t="str">
        <f t="shared" si="0"/>
        <v>2008</v>
      </c>
      <c r="F7" s="8">
        <v>1</v>
      </c>
      <c r="H7" s="8" t="s">
        <v>46</v>
      </c>
      <c r="I7" s="8">
        <v>2</v>
      </c>
      <c r="L7" s="3" t="str">
        <f t="shared" si="1"/>
        <v>"Chile"</v>
      </c>
      <c r="M7" s="3" t="str">
        <f t="shared" si="2"/>
        <v>"2008"</v>
      </c>
      <c r="S7" s="3" t="s">
        <v>122</v>
      </c>
      <c r="T7" s="3" t="s">
        <v>123</v>
      </c>
      <c r="U7" s="3" t="s">
        <v>143</v>
      </c>
      <c r="V7" s="3" t="s">
        <v>120</v>
      </c>
      <c r="Z7" s="3" t="s">
        <v>157</v>
      </c>
      <c r="AA7" s="3" t="s">
        <v>111</v>
      </c>
      <c r="AB7" s="3" t="s">
        <v>135</v>
      </c>
      <c r="AC7" s="3" t="s">
        <v>154</v>
      </c>
      <c r="AD7" s="3" t="s">
        <v>120</v>
      </c>
    </row>
    <row r="8" spans="2:57" x14ac:dyDescent="0.25">
      <c r="B8" s="3" t="s">
        <v>1</v>
      </c>
      <c r="C8" s="3" t="s">
        <v>65</v>
      </c>
      <c r="E8" s="3" t="str">
        <f t="shared" si="0"/>
        <v>2011</v>
      </c>
      <c r="F8" s="8">
        <v>1</v>
      </c>
      <c r="H8" s="8" t="s">
        <v>97</v>
      </c>
      <c r="I8" s="8">
        <v>1</v>
      </c>
      <c r="L8" s="3" t="str">
        <f t="shared" si="1"/>
        <v>"Croatia"</v>
      </c>
      <c r="M8" s="3" t="str">
        <f t="shared" si="2"/>
        <v>"2011"</v>
      </c>
      <c r="S8" s="3" t="s">
        <v>124</v>
      </c>
      <c r="T8" s="3" t="s">
        <v>120</v>
      </c>
      <c r="U8" s="3" t="s">
        <v>144</v>
      </c>
      <c r="V8" s="3" t="s">
        <v>120</v>
      </c>
    </row>
    <row r="9" spans="2:57" x14ac:dyDescent="0.25">
      <c r="B9" s="3" t="s">
        <v>2</v>
      </c>
      <c r="C9" s="3" t="s">
        <v>24</v>
      </c>
      <c r="E9" s="3" t="str">
        <f t="shared" si="0"/>
        <v>2008</v>
      </c>
      <c r="F9" s="8">
        <v>1</v>
      </c>
      <c r="H9" s="8" t="s">
        <v>46</v>
      </c>
      <c r="I9" s="8">
        <v>2</v>
      </c>
      <c r="L9" s="3" t="str">
        <f t="shared" si="1"/>
        <v>"Czech Republic"</v>
      </c>
      <c r="M9" s="3" t="str">
        <f t="shared" si="2"/>
        <v>"2008"</v>
      </c>
      <c r="S9" s="3" t="s">
        <v>125</v>
      </c>
      <c r="T9" s="3" t="s">
        <v>120</v>
      </c>
      <c r="U9" s="3" t="s">
        <v>184</v>
      </c>
      <c r="V9" s="3" t="s">
        <v>120</v>
      </c>
    </row>
    <row r="10" spans="2:57" x14ac:dyDescent="0.25">
      <c r="B10" s="3" t="s">
        <v>3</v>
      </c>
      <c r="C10" s="3" t="s">
        <v>25</v>
      </c>
      <c r="E10" s="3" t="str">
        <f t="shared" si="0"/>
        <v>2008</v>
      </c>
      <c r="F10" s="8">
        <v>1</v>
      </c>
      <c r="H10" s="8" t="s">
        <v>46</v>
      </c>
      <c r="I10" s="8">
        <v>2</v>
      </c>
      <c r="L10" s="3" t="str">
        <f t="shared" si="1"/>
        <v>"Guatemala"</v>
      </c>
      <c r="M10" s="3" t="str">
        <f t="shared" si="2"/>
        <v>"2008"</v>
      </c>
      <c r="S10" s="3" t="s">
        <v>126</v>
      </c>
      <c r="T10" s="3" t="s">
        <v>127</v>
      </c>
      <c r="U10" s="3" t="s">
        <v>147</v>
      </c>
      <c r="V10" s="3" t="s">
        <v>120</v>
      </c>
    </row>
    <row r="11" spans="2:57" x14ac:dyDescent="0.25">
      <c r="B11" s="3" t="s">
        <v>4</v>
      </c>
      <c r="C11" s="3" t="s">
        <v>66</v>
      </c>
      <c r="E11" s="3" t="str">
        <f t="shared" si="0"/>
        <v>1996</v>
      </c>
      <c r="F11" s="8">
        <v>1</v>
      </c>
      <c r="H11" s="8" t="s">
        <v>98</v>
      </c>
      <c r="I11" s="8">
        <v>1</v>
      </c>
      <c r="L11" s="3" t="str">
        <f t="shared" si="1"/>
        <v>"Hungary"</v>
      </c>
      <c r="M11" s="3" t="str">
        <f t="shared" si="2"/>
        <v>"1996"</v>
      </c>
      <c r="S11" s="3" t="s">
        <v>128</v>
      </c>
      <c r="T11" s="3" t="s">
        <v>120</v>
      </c>
      <c r="U11" s="3" t="s">
        <v>151</v>
      </c>
      <c r="V11" s="3" t="s">
        <v>120</v>
      </c>
    </row>
    <row r="12" spans="2:57" x14ac:dyDescent="0.25">
      <c r="C12" s="3" t="s">
        <v>67</v>
      </c>
      <c r="E12" s="3" t="str">
        <f t="shared" si="0"/>
        <v>2011</v>
      </c>
      <c r="F12" s="8">
        <v>1</v>
      </c>
      <c r="H12" s="8" t="s">
        <v>48</v>
      </c>
      <c r="I12" s="8">
        <v>2</v>
      </c>
      <c r="N12" s="3" t="str">
        <f>+L11</f>
        <v>"Hungary"</v>
      </c>
      <c r="O12" s="3" t="str">
        <f>CONCATENATE("""",MID(H12,1,4),"""")</f>
        <v>"2011"</v>
      </c>
      <c r="S12" s="3" t="s">
        <v>129</v>
      </c>
      <c r="T12" s="3" t="s">
        <v>130</v>
      </c>
      <c r="U12" s="3" t="s">
        <v>152</v>
      </c>
      <c r="V12" s="3" t="s">
        <v>148</v>
      </c>
    </row>
    <row r="13" spans="2:57" x14ac:dyDescent="0.25">
      <c r="B13" s="3" t="s">
        <v>5</v>
      </c>
      <c r="C13" s="3" t="s">
        <v>27</v>
      </c>
      <c r="E13" s="3" t="str">
        <f t="shared" si="0"/>
        <v>2008</v>
      </c>
      <c r="F13" s="8">
        <v>1</v>
      </c>
      <c r="H13" s="8" t="s">
        <v>46</v>
      </c>
      <c r="I13" s="8">
        <v>2</v>
      </c>
      <c r="L13" s="3" t="str">
        <f t="shared" si="1"/>
        <v>"India"</v>
      </c>
      <c r="M13" s="3" t="str">
        <f t="shared" si="2"/>
        <v>"2008"</v>
      </c>
      <c r="S13" s="3" t="s">
        <v>131</v>
      </c>
      <c r="T13" s="3" t="s">
        <v>123</v>
      </c>
      <c r="U13" s="3" t="s">
        <v>153</v>
      </c>
      <c r="V13" s="3" t="s">
        <v>154</v>
      </c>
    </row>
    <row r="14" spans="2:57" x14ac:dyDescent="0.25">
      <c r="B14" s="3" t="s">
        <v>6</v>
      </c>
      <c r="C14" s="3" t="s">
        <v>68</v>
      </c>
      <c r="E14" s="3" t="str">
        <f t="shared" si="0"/>
        <v>1997</v>
      </c>
      <c r="F14" s="8">
        <v>1</v>
      </c>
      <c r="H14" s="8" t="s">
        <v>51</v>
      </c>
      <c r="I14" s="8">
        <v>2</v>
      </c>
      <c r="L14" s="3" t="str">
        <f t="shared" si="1"/>
        <v>"Indonesia"</v>
      </c>
      <c r="M14" s="3" t="str">
        <f t="shared" si="2"/>
        <v>"1997"</v>
      </c>
      <c r="S14" s="3" t="s">
        <v>132</v>
      </c>
      <c r="T14" s="3" t="s">
        <v>133</v>
      </c>
    </row>
    <row r="15" spans="2:57" x14ac:dyDescent="0.25">
      <c r="B15" s="3" t="s">
        <v>7</v>
      </c>
      <c r="C15" s="3" t="s">
        <v>69</v>
      </c>
      <c r="E15" s="3" t="str">
        <f t="shared" si="0"/>
        <v>2011</v>
      </c>
      <c r="F15" s="8">
        <v>1</v>
      </c>
      <c r="H15" s="8" t="s">
        <v>48</v>
      </c>
      <c r="I15" s="8">
        <v>2</v>
      </c>
      <c r="L15" s="3" t="str">
        <f t="shared" si="1"/>
        <v>"Israel"</v>
      </c>
      <c r="M15" s="3" t="str">
        <f t="shared" si="2"/>
        <v>"2011"</v>
      </c>
      <c r="S15" s="3" t="s">
        <v>136</v>
      </c>
      <c r="T15" s="3" t="s">
        <v>135</v>
      </c>
    </row>
    <row r="16" spans="2:57" x14ac:dyDescent="0.25">
      <c r="B16" s="3" t="s">
        <v>8</v>
      </c>
      <c r="C16" s="3" t="s">
        <v>70</v>
      </c>
      <c r="E16" s="3" t="str">
        <f t="shared" si="0"/>
        <v>1993</v>
      </c>
      <c r="F16" s="8">
        <v>1</v>
      </c>
      <c r="H16" s="8" t="s">
        <v>99</v>
      </c>
      <c r="I16" s="8">
        <v>2</v>
      </c>
      <c r="L16" s="3" t="str">
        <f t="shared" si="1"/>
        <v>"Jordan"</v>
      </c>
      <c r="M16" s="3" t="str">
        <f t="shared" si="2"/>
        <v>"1993"</v>
      </c>
      <c r="S16" s="3" t="s">
        <v>183</v>
      </c>
      <c r="T16" s="3" t="s">
        <v>130</v>
      </c>
    </row>
    <row r="17" spans="2:20" x14ac:dyDescent="0.25">
      <c r="C17" s="3" t="s">
        <v>71</v>
      </c>
      <c r="E17" s="3" t="str">
        <f t="shared" si="0"/>
        <v>2003</v>
      </c>
      <c r="F17" s="8">
        <v>1</v>
      </c>
      <c r="H17" s="8" t="s">
        <v>49</v>
      </c>
      <c r="I17" s="8">
        <v>2</v>
      </c>
      <c r="N17" s="3" t="str">
        <f>+L16</f>
        <v>"Jordan"</v>
      </c>
      <c r="O17" s="3" t="str">
        <f>CONCATENATE("""",MID(H17,1,4),"""")</f>
        <v>"2003"</v>
      </c>
      <c r="S17" s="3" t="s">
        <v>137</v>
      </c>
      <c r="T17" s="3" t="s">
        <v>120</v>
      </c>
    </row>
    <row r="18" spans="2:20" x14ac:dyDescent="0.25">
      <c r="C18" s="3" t="s">
        <v>72</v>
      </c>
      <c r="E18" s="3" t="str">
        <f t="shared" si="0"/>
        <v>2007</v>
      </c>
      <c r="F18" s="8">
        <v>1</v>
      </c>
      <c r="H18" s="8" t="s">
        <v>100</v>
      </c>
      <c r="I18" s="8">
        <v>2</v>
      </c>
      <c r="P18" s="3" t="str">
        <f>+L16</f>
        <v>"Jordan"</v>
      </c>
      <c r="Q18" s="3" t="str">
        <f>CONCATENATE("""",MID(H18,1,4),"""")</f>
        <v>"2007"</v>
      </c>
      <c r="S18" s="3" t="s">
        <v>138</v>
      </c>
      <c r="T18" s="3" t="s">
        <v>120</v>
      </c>
    </row>
    <row r="19" spans="2:20" x14ac:dyDescent="0.25">
      <c r="B19" s="3" t="s">
        <v>73</v>
      </c>
      <c r="C19" s="3" t="s">
        <v>74</v>
      </c>
      <c r="E19" s="3" t="str">
        <f t="shared" si="0"/>
        <v>2007</v>
      </c>
      <c r="F19" s="8">
        <v>1</v>
      </c>
      <c r="H19" s="8" t="s">
        <v>101</v>
      </c>
      <c r="I19" s="8">
        <v>4</v>
      </c>
      <c r="L19" s="3" t="str">
        <f t="shared" si="1"/>
        <v>"Kazakhstan"</v>
      </c>
      <c r="M19" s="3" t="str">
        <f t="shared" si="2"/>
        <v>"2007"</v>
      </c>
      <c r="S19" s="3" t="s">
        <v>139</v>
      </c>
      <c r="T19" s="3" t="s">
        <v>120</v>
      </c>
    </row>
    <row r="20" spans="2:20" x14ac:dyDescent="0.25">
      <c r="B20" s="3" t="s">
        <v>169</v>
      </c>
      <c r="C20" s="3" t="s">
        <v>75</v>
      </c>
      <c r="E20" s="3" t="str">
        <f t="shared" si="0"/>
        <v>1997</v>
      </c>
      <c r="F20" s="8">
        <v>1</v>
      </c>
      <c r="H20" s="8" t="s">
        <v>51</v>
      </c>
      <c r="I20" s="8">
        <v>2</v>
      </c>
      <c r="L20" s="3" t="str">
        <f t="shared" si="1"/>
        <v>"Korea, Rep."</v>
      </c>
      <c r="M20" s="3" t="str">
        <f t="shared" si="2"/>
        <v>"1997"</v>
      </c>
      <c r="S20" s="3" t="s">
        <v>140</v>
      </c>
      <c r="T20" s="3" t="s">
        <v>141</v>
      </c>
    </row>
    <row r="21" spans="2:20" x14ac:dyDescent="0.25">
      <c r="C21" s="3" t="s">
        <v>76</v>
      </c>
      <c r="E21" s="3" t="str">
        <f t="shared" si="0"/>
        <v>2008</v>
      </c>
      <c r="F21" s="8">
        <v>1</v>
      </c>
      <c r="H21" s="8" t="s">
        <v>102</v>
      </c>
      <c r="I21" s="8">
        <v>1</v>
      </c>
      <c r="N21" s="3" t="str">
        <f>+L20</f>
        <v>"Korea, Rep."</v>
      </c>
      <c r="O21" s="3" t="str">
        <f>CONCATENATE("""",MID(H21,1,4),"""")</f>
        <v>"2008"</v>
      </c>
      <c r="S21" s="3" t="s">
        <v>142</v>
      </c>
      <c r="T21" s="3" t="s">
        <v>116</v>
      </c>
    </row>
    <row r="22" spans="2:20" x14ac:dyDescent="0.25">
      <c r="B22" s="3" t="s">
        <v>9</v>
      </c>
      <c r="C22" s="3" t="s">
        <v>32</v>
      </c>
      <c r="E22" s="3" t="str">
        <f t="shared" si="0"/>
        <v>2008</v>
      </c>
      <c r="F22" s="8">
        <v>1</v>
      </c>
      <c r="H22" s="8" t="s">
        <v>46</v>
      </c>
      <c r="I22" s="8">
        <v>2</v>
      </c>
      <c r="L22" s="3" t="str">
        <f t="shared" si="1"/>
        <v>"Latvia"</v>
      </c>
      <c r="M22" s="3" t="str">
        <f t="shared" si="2"/>
        <v>"2008"</v>
      </c>
      <c r="S22" s="3" t="s">
        <v>143</v>
      </c>
      <c r="T22" s="3" t="s">
        <v>116</v>
      </c>
    </row>
    <row r="23" spans="2:20" x14ac:dyDescent="0.25">
      <c r="B23" s="3" t="s">
        <v>77</v>
      </c>
      <c r="C23" s="3" t="s">
        <v>24</v>
      </c>
      <c r="E23" s="3" t="str">
        <f t="shared" si="0"/>
        <v>2008</v>
      </c>
      <c r="F23" s="8">
        <v>1</v>
      </c>
      <c r="H23" s="8" t="s">
        <v>46</v>
      </c>
      <c r="I23" s="8">
        <v>2</v>
      </c>
      <c r="L23" s="3" t="str">
        <f t="shared" si="1"/>
        <v>"Lithuania"</v>
      </c>
      <c r="M23" s="3" t="str">
        <f t="shared" si="2"/>
        <v>"2008"</v>
      </c>
      <c r="S23" s="3" t="s">
        <v>144</v>
      </c>
      <c r="T23" s="3" t="s">
        <v>130</v>
      </c>
    </row>
    <row r="24" spans="2:20" x14ac:dyDescent="0.25">
      <c r="B24" s="3" t="s">
        <v>10</v>
      </c>
      <c r="C24" s="3" t="s">
        <v>31</v>
      </c>
      <c r="E24" s="3" t="str">
        <f t="shared" si="0"/>
        <v>2008</v>
      </c>
      <c r="F24" s="8">
        <v>1</v>
      </c>
      <c r="H24" s="8" t="s">
        <v>46</v>
      </c>
      <c r="I24" s="8">
        <v>2</v>
      </c>
      <c r="L24" s="3" t="str">
        <f t="shared" si="1"/>
        <v>"Malaysia"</v>
      </c>
      <c r="M24" s="3" t="str">
        <f t="shared" si="2"/>
        <v>"2008"</v>
      </c>
      <c r="S24" s="3" t="s">
        <v>145</v>
      </c>
      <c r="T24" s="3" t="s">
        <v>120</v>
      </c>
    </row>
    <row r="25" spans="2:20" x14ac:dyDescent="0.25">
      <c r="B25" s="3" t="s">
        <v>11</v>
      </c>
      <c r="C25" s="3" t="s">
        <v>78</v>
      </c>
      <c r="E25" s="3" t="str">
        <f t="shared" si="0"/>
        <v>1994</v>
      </c>
      <c r="F25" s="8">
        <v>1</v>
      </c>
      <c r="H25" s="8" t="s">
        <v>54</v>
      </c>
      <c r="I25" s="8">
        <v>2</v>
      </c>
      <c r="L25" s="3" t="str">
        <f t="shared" si="1"/>
        <v>"Mexico"</v>
      </c>
      <c r="M25" s="3" t="str">
        <f t="shared" si="2"/>
        <v>"1994"</v>
      </c>
      <c r="S25" s="3" t="s">
        <v>146</v>
      </c>
      <c r="T25" s="3" t="s">
        <v>120</v>
      </c>
    </row>
    <row r="26" spans="2:20" x14ac:dyDescent="0.25">
      <c r="B26" s="3" t="s">
        <v>12</v>
      </c>
      <c r="C26" s="3" t="s">
        <v>79</v>
      </c>
      <c r="E26" s="3" t="str">
        <f t="shared" si="0"/>
        <v>1998</v>
      </c>
      <c r="F26" s="8">
        <v>1</v>
      </c>
      <c r="H26" s="8" t="s">
        <v>44</v>
      </c>
      <c r="I26" s="8">
        <v>3</v>
      </c>
      <c r="L26" s="3" t="str">
        <f t="shared" si="1"/>
        <v>"Pakistan"</v>
      </c>
      <c r="M26" s="3" t="str">
        <f t="shared" si="2"/>
        <v>"1998"</v>
      </c>
      <c r="S26" s="3" t="s">
        <v>184</v>
      </c>
      <c r="T26" s="3" t="s">
        <v>116</v>
      </c>
    </row>
    <row r="27" spans="2:20" x14ac:dyDescent="0.25">
      <c r="B27" s="3" t="s">
        <v>13</v>
      </c>
      <c r="C27" s="3" t="s">
        <v>80</v>
      </c>
      <c r="E27" s="3" t="str">
        <f t="shared" si="0"/>
        <v>1998</v>
      </c>
      <c r="F27" s="8">
        <v>1</v>
      </c>
      <c r="H27" s="8" t="s">
        <v>95</v>
      </c>
      <c r="I27" s="8">
        <v>2</v>
      </c>
      <c r="L27" s="3" t="str">
        <f t="shared" si="1"/>
        <v>"Peru"</v>
      </c>
      <c r="M27" s="3" t="str">
        <f t="shared" si="2"/>
        <v>"1998"</v>
      </c>
      <c r="S27" s="3" t="s">
        <v>147</v>
      </c>
      <c r="T27" s="3" t="s">
        <v>148</v>
      </c>
    </row>
    <row r="28" spans="2:20" x14ac:dyDescent="0.25">
      <c r="C28" s="3" t="s">
        <v>27</v>
      </c>
      <c r="E28" s="3" t="str">
        <f t="shared" si="0"/>
        <v>2008</v>
      </c>
      <c r="F28" s="8">
        <v>1</v>
      </c>
      <c r="H28" s="8" t="s">
        <v>46</v>
      </c>
      <c r="I28" s="8">
        <v>2</v>
      </c>
      <c r="N28" s="3" t="str">
        <f>+L27</f>
        <v>"Peru"</v>
      </c>
      <c r="O28" s="3" t="str">
        <f>CONCATENATE("""",MID(H28,1,4),"""")</f>
        <v>"2008"</v>
      </c>
      <c r="S28" s="3" t="s">
        <v>149</v>
      </c>
      <c r="T28" s="3" t="s">
        <v>150</v>
      </c>
    </row>
    <row r="29" spans="2:20" x14ac:dyDescent="0.25">
      <c r="B29" s="3" t="s">
        <v>14</v>
      </c>
      <c r="C29" s="3" t="s">
        <v>81</v>
      </c>
      <c r="E29" s="3" t="str">
        <f t="shared" si="0"/>
        <v>1997</v>
      </c>
      <c r="F29" s="8">
        <v>1</v>
      </c>
      <c r="H29" s="8" t="s">
        <v>51</v>
      </c>
      <c r="I29" s="8">
        <v>2</v>
      </c>
      <c r="L29" s="3" t="str">
        <f t="shared" si="1"/>
        <v>"Philippines"</v>
      </c>
      <c r="M29" s="3" t="str">
        <f t="shared" si="2"/>
        <v>"1997"</v>
      </c>
      <c r="S29" s="3" t="s">
        <v>151</v>
      </c>
      <c r="T29" s="3" t="s">
        <v>130</v>
      </c>
    </row>
    <row r="30" spans="2:20" x14ac:dyDescent="0.25">
      <c r="C30" s="3" t="s">
        <v>82</v>
      </c>
      <c r="E30" s="3" t="str">
        <f t="shared" si="0"/>
        <v>2008</v>
      </c>
      <c r="F30" s="8">
        <v>1</v>
      </c>
      <c r="H30" s="8" t="s">
        <v>102</v>
      </c>
      <c r="I30" s="8">
        <v>1</v>
      </c>
      <c r="N30" s="3" t="str">
        <f>+L29</f>
        <v>"Philippines"</v>
      </c>
      <c r="O30" s="3" t="str">
        <f>CONCATENATE("""",MID(H30,1,4),"""")</f>
        <v>"2008"</v>
      </c>
      <c r="S30" s="3" t="s">
        <v>152</v>
      </c>
      <c r="T30" s="3" t="s">
        <v>141</v>
      </c>
    </row>
    <row r="31" spans="2:20" x14ac:dyDescent="0.25">
      <c r="B31" s="3" t="s">
        <v>15</v>
      </c>
      <c r="C31" s="3" t="s">
        <v>31</v>
      </c>
      <c r="E31" s="3" t="str">
        <f t="shared" si="0"/>
        <v>2008</v>
      </c>
      <c r="F31" s="8">
        <v>1</v>
      </c>
      <c r="H31" s="8" t="s">
        <v>46</v>
      </c>
      <c r="I31" s="8">
        <v>2</v>
      </c>
      <c r="L31" s="3" t="str">
        <f t="shared" si="1"/>
        <v>"Poland"</v>
      </c>
      <c r="M31" s="3" t="str">
        <f t="shared" si="2"/>
        <v>"2008"</v>
      </c>
      <c r="S31" s="3" t="s">
        <v>153</v>
      </c>
      <c r="T31" s="3" t="s">
        <v>120</v>
      </c>
    </row>
    <row r="32" spans="2:20" x14ac:dyDescent="0.25">
      <c r="B32" s="3" t="s">
        <v>16</v>
      </c>
      <c r="C32" s="3" t="s">
        <v>32</v>
      </c>
      <c r="E32" s="3" t="str">
        <f t="shared" si="0"/>
        <v>2008</v>
      </c>
      <c r="F32" s="8">
        <v>1</v>
      </c>
      <c r="H32" s="8" t="s">
        <v>46</v>
      </c>
      <c r="I32" s="8">
        <v>2</v>
      </c>
      <c r="L32" s="3" t="str">
        <f t="shared" si="1"/>
        <v>"Romania"</v>
      </c>
      <c r="M32" s="3" t="str">
        <f t="shared" si="2"/>
        <v>"2008"</v>
      </c>
      <c r="S32" s="3" t="s">
        <v>155</v>
      </c>
      <c r="T32" s="3" t="s">
        <v>156</v>
      </c>
    </row>
    <row r="33" spans="2:24" x14ac:dyDescent="0.25">
      <c r="B33" s="3" t="s">
        <v>170</v>
      </c>
      <c r="C33" s="3" t="s">
        <v>189</v>
      </c>
      <c r="E33" s="3" t="str">
        <f t="shared" si="0"/>
        <v>1998</v>
      </c>
      <c r="F33" s="8">
        <v>1</v>
      </c>
      <c r="H33" s="8" t="s">
        <v>44</v>
      </c>
      <c r="I33" s="8">
        <v>3</v>
      </c>
      <c r="L33" s="3" t="str">
        <f t="shared" si="1"/>
        <v>"Russia Federation"</v>
      </c>
      <c r="M33" s="3" t="str">
        <f t="shared" si="2"/>
        <v>"1998"</v>
      </c>
    </row>
    <row r="34" spans="2:24" x14ac:dyDescent="0.25">
      <c r="C34" s="3" t="s">
        <v>24</v>
      </c>
      <c r="E34" s="3" t="str">
        <f t="shared" si="0"/>
        <v>2008</v>
      </c>
      <c r="F34" s="8">
        <v>1</v>
      </c>
      <c r="H34" s="8" t="s">
        <v>46</v>
      </c>
      <c r="I34" s="8">
        <v>2</v>
      </c>
      <c r="N34" s="3" t="str">
        <f>+L33</f>
        <v>"Russia Federation"</v>
      </c>
      <c r="O34" s="3" t="str">
        <f>CONCATENATE("""",MID(H34,1,4),"""")</f>
        <v>"2008"</v>
      </c>
    </row>
    <row r="35" spans="2:24" x14ac:dyDescent="0.25">
      <c r="C35" s="3" t="s">
        <v>176</v>
      </c>
      <c r="E35" s="3" t="str">
        <f t="shared" si="0"/>
        <v>2014</v>
      </c>
      <c r="F35" s="8">
        <v>1</v>
      </c>
      <c r="H35" s="8" t="s">
        <v>182</v>
      </c>
      <c r="I35" s="8">
        <v>2</v>
      </c>
      <c r="P35" s="3" t="str">
        <f>+L33</f>
        <v>"Russia Federation"</v>
      </c>
      <c r="Q35" s="3" t="str">
        <f>CONCATENATE("""",MID(H35,1,4),"""")</f>
        <v>"2014"</v>
      </c>
    </row>
    <row r="36" spans="2:24" x14ac:dyDescent="0.25">
      <c r="B36" s="3" t="s">
        <v>17</v>
      </c>
      <c r="C36" s="3" t="s">
        <v>83</v>
      </c>
      <c r="E36" s="3" t="str">
        <f t="shared" si="0"/>
        <v>2000</v>
      </c>
      <c r="F36" s="8">
        <v>1</v>
      </c>
      <c r="H36" s="8" t="s">
        <v>103</v>
      </c>
      <c r="I36" s="8">
        <v>2</v>
      </c>
      <c r="L36" s="3" t="str">
        <f t="shared" si="1"/>
        <v>"South Africa"</v>
      </c>
      <c r="M36" s="3" t="str">
        <f t="shared" si="2"/>
        <v>"2000"</v>
      </c>
    </row>
    <row r="37" spans="2:24" x14ac:dyDescent="0.25">
      <c r="C37" s="3" t="s">
        <v>76</v>
      </c>
      <c r="E37" s="3" t="str">
        <f t="shared" si="0"/>
        <v>2008</v>
      </c>
      <c r="F37" s="8">
        <v>1</v>
      </c>
      <c r="H37" s="8" t="s">
        <v>102</v>
      </c>
      <c r="I37" s="8">
        <v>1</v>
      </c>
      <c r="N37" s="3" t="str">
        <f>+L36</f>
        <v>"South Africa"</v>
      </c>
      <c r="O37" s="3" t="str">
        <f>CONCATENATE("""",MID(H37,1,4),"""")</f>
        <v>"2008"</v>
      </c>
    </row>
    <row r="38" spans="2:24" x14ac:dyDescent="0.25">
      <c r="B38" s="3" t="s">
        <v>84</v>
      </c>
      <c r="C38" s="3" t="s">
        <v>85</v>
      </c>
      <c r="E38" s="3" t="str">
        <f t="shared" si="0"/>
        <v>2001</v>
      </c>
      <c r="F38" s="8">
        <v>1</v>
      </c>
      <c r="H38" s="8" t="s">
        <v>104</v>
      </c>
      <c r="I38" s="8">
        <v>2</v>
      </c>
      <c r="L38" s="3" t="str">
        <f t="shared" si="1"/>
        <v>"Sri Lanka"</v>
      </c>
      <c r="M38" s="3" t="str">
        <f t="shared" si="2"/>
        <v>"2001"</v>
      </c>
    </row>
    <row r="39" spans="2:24" x14ac:dyDescent="0.25">
      <c r="B39" s="3" t="s">
        <v>18</v>
      </c>
      <c r="C39" s="3" t="s">
        <v>86</v>
      </c>
      <c r="E39" s="3" t="str">
        <f t="shared" si="0"/>
        <v>1997</v>
      </c>
      <c r="F39" s="8">
        <v>1</v>
      </c>
      <c r="H39" s="8" t="s">
        <v>51</v>
      </c>
      <c r="I39" s="8">
        <v>2</v>
      </c>
      <c r="L39" s="3" t="str">
        <f t="shared" si="1"/>
        <v>"Thailand"</v>
      </c>
      <c r="M39" s="3" t="str">
        <f t="shared" si="2"/>
        <v>"1997"</v>
      </c>
    </row>
    <row r="40" spans="2:24" x14ac:dyDescent="0.25">
      <c r="C40" s="3" t="s">
        <v>31</v>
      </c>
      <c r="E40" s="3" t="str">
        <f t="shared" si="0"/>
        <v>2008</v>
      </c>
      <c r="F40" s="8">
        <v>1</v>
      </c>
      <c r="H40" s="8" t="s">
        <v>46</v>
      </c>
      <c r="I40" s="8">
        <v>2</v>
      </c>
      <c r="N40" s="3" t="str">
        <f>+L39</f>
        <v>"Thailand"</v>
      </c>
      <c r="O40" s="3" t="str">
        <f>CONCATENATE("""",MID(H40,1,4),"""")</f>
        <v>"2008"</v>
      </c>
    </row>
    <row r="41" spans="2:24" x14ac:dyDescent="0.25">
      <c r="B41" s="3" t="s">
        <v>19</v>
      </c>
      <c r="C41" s="3" t="s">
        <v>87</v>
      </c>
      <c r="E41" s="3" t="str">
        <f t="shared" si="0"/>
        <v>1994</v>
      </c>
      <c r="F41" s="8">
        <v>1</v>
      </c>
      <c r="H41" s="8" t="s">
        <v>105</v>
      </c>
      <c r="I41" s="8">
        <v>1</v>
      </c>
      <c r="L41" s="3" t="str">
        <f t="shared" si="1"/>
        <v>"Turkey"</v>
      </c>
      <c r="M41" s="3" t="str">
        <f t="shared" si="2"/>
        <v>"1994"</v>
      </c>
    </row>
    <row r="42" spans="2:24" x14ac:dyDescent="0.25">
      <c r="C42" s="3" t="s">
        <v>83</v>
      </c>
      <c r="E42" s="3" t="str">
        <f t="shared" si="0"/>
        <v>2000</v>
      </c>
      <c r="F42" s="8">
        <v>1</v>
      </c>
      <c r="H42" s="8" t="s">
        <v>103</v>
      </c>
      <c r="I42" s="8">
        <v>2</v>
      </c>
      <c r="N42" s="3" t="str">
        <f>+L41</f>
        <v>"Turkey"</v>
      </c>
      <c r="O42" s="3" t="str">
        <f>CONCATENATE("""",MID(H42,1,4),"""")</f>
        <v>"2000"</v>
      </c>
    </row>
    <row r="43" spans="2:24" x14ac:dyDescent="0.25">
      <c r="C43" s="3" t="s">
        <v>32</v>
      </c>
      <c r="E43" s="3" t="str">
        <f t="shared" si="0"/>
        <v>2008</v>
      </c>
      <c r="F43" s="8">
        <v>1</v>
      </c>
      <c r="H43" s="8" t="s">
        <v>46</v>
      </c>
      <c r="I43" s="8">
        <v>2</v>
      </c>
      <c r="P43" s="3" t="str">
        <f>+L41</f>
        <v>"Turkey"</v>
      </c>
      <c r="Q43" s="3" t="str">
        <f>CONCATENATE("""",MID(H43,1,4),"""")</f>
        <v>"2008"</v>
      </c>
    </row>
    <row r="44" spans="2:24" x14ac:dyDescent="0.25">
      <c r="B44" s="3" t="s">
        <v>20</v>
      </c>
      <c r="C44" s="3" t="s">
        <v>88</v>
      </c>
      <c r="E44" s="3" t="str">
        <f t="shared" si="0"/>
        <v>2008</v>
      </c>
      <c r="F44" s="8">
        <v>1</v>
      </c>
      <c r="H44" s="8" t="s">
        <v>46</v>
      </c>
      <c r="I44" s="8">
        <v>2</v>
      </c>
      <c r="L44" s="3" t="str">
        <f t="shared" si="1"/>
        <v>"Ukraine"</v>
      </c>
      <c r="M44" s="3" t="str">
        <f t="shared" si="2"/>
        <v>"2008"</v>
      </c>
    </row>
    <row r="45" spans="2:24" x14ac:dyDescent="0.25">
      <c r="C45" s="3" t="s">
        <v>42</v>
      </c>
      <c r="E45" s="3" t="str">
        <f t="shared" si="0"/>
        <v>2014</v>
      </c>
      <c r="F45" s="8">
        <v>1</v>
      </c>
      <c r="H45" s="8" t="s">
        <v>57</v>
      </c>
      <c r="I45" s="8">
        <v>1</v>
      </c>
      <c r="N45" s="3" t="str">
        <f>+L44</f>
        <v>"Ukraine"</v>
      </c>
      <c r="O45" s="3" t="str">
        <f>CONCATENATE("""",MID(H45,1,4),"""")</f>
        <v>"2014"</v>
      </c>
    </row>
    <row r="46" spans="2:24" x14ac:dyDescent="0.25">
      <c r="B46" s="3" t="s">
        <v>21</v>
      </c>
      <c r="C46" s="3" t="s">
        <v>89</v>
      </c>
      <c r="E46" s="3" t="str">
        <f t="shared" si="0"/>
        <v>2006</v>
      </c>
      <c r="F46" s="6">
        <v>1</v>
      </c>
      <c r="H46" s="8" t="s">
        <v>58</v>
      </c>
      <c r="I46" s="6">
        <v>1</v>
      </c>
      <c r="L46" s="3" t="str">
        <f t="shared" si="1"/>
        <v>"Venezuela, RB"</v>
      </c>
      <c r="M46" s="3" t="str">
        <f t="shared" si="2"/>
        <v>"2006"</v>
      </c>
    </row>
    <row r="47" spans="2:24" x14ac:dyDescent="0.25">
      <c r="F47" s="8">
        <f>SUM(F3:F46)</f>
        <v>44</v>
      </c>
      <c r="H47" s="8"/>
      <c r="I47" s="8">
        <f>SUM(I3:I46)</f>
        <v>83</v>
      </c>
    </row>
    <row r="48" spans="2:24" x14ac:dyDescent="0.25">
      <c r="F48" s="10"/>
      <c r="G48" s="11"/>
      <c r="H48" s="11"/>
      <c r="I48" s="10"/>
      <c r="L48" s="3">
        <f>COUNTA(L3:L46)</f>
        <v>30</v>
      </c>
      <c r="M48" s="3">
        <f t="shared" ref="M48:Q48" si="3">COUNTA(M3:M46)</f>
        <v>30</v>
      </c>
      <c r="N48" s="3">
        <f t="shared" si="3"/>
        <v>11</v>
      </c>
      <c r="O48" s="3">
        <f t="shared" si="3"/>
        <v>11</v>
      </c>
      <c r="P48" s="3">
        <f t="shared" si="3"/>
        <v>3</v>
      </c>
      <c r="Q48" s="3">
        <f t="shared" si="3"/>
        <v>3</v>
      </c>
      <c r="S48" s="3">
        <f>COUNTA(S3:S46)</f>
        <v>30</v>
      </c>
      <c r="T48" s="3">
        <f t="shared" ref="T48:X48" si="4">COUNTA(T3:T46)</f>
        <v>30</v>
      </c>
      <c r="U48" s="3">
        <f t="shared" si="4"/>
        <v>11</v>
      </c>
      <c r="V48" s="3">
        <f t="shared" si="4"/>
        <v>11</v>
      </c>
      <c r="W48" s="3">
        <f t="shared" si="4"/>
        <v>3</v>
      </c>
      <c r="X48" s="3">
        <f t="shared" si="4"/>
        <v>3</v>
      </c>
    </row>
    <row r="49" spans="6:52" x14ac:dyDescent="0.25">
      <c r="F49" s="10"/>
      <c r="G49" s="11"/>
      <c r="H49" s="11"/>
      <c r="I49" s="10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6:52" x14ac:dyDescent="0.25">
      <c r="F50" s="10"/>
      <c r="G50" s="10"/>
      <c r="H50" s="10"/>
      <c r="I50" s="10"/>
      <c r="K50" s="3" t="s">
        <v>94</v>
      </c>
    </row>
    <row r="51" spans="6:52" x14ac:dyDescent="0.25">
      <c r="F51" s="8"/>
      <c r="G51" s="8"/>
      <c r="H51" s="8"/>
      <c r="I51" s="8"/>
      <c r="L51" s="3" t="s">
        <v>158</v>
      </c>
      <c r="M51" s="3" t="s">
        <v>106</v>
      </c>
      <c r="N51" s="3" t="s">
        <v>159</v>
      </c>
      <c r="O51" s="3" t="s">
        <v>107</v>
      </c>
      <c r="P51" s="3" t="s">
        <v>160</v>
      </c>
      <c r="Q51" s="3" t="s">
        <v>108</v>
      </c>
      <c r="S51" s="3" t="s">
        <v>158</v>
      </c>
      <c r="T51" s="3" t="s">
        <v>106</v>
      </c>
      <c r="U51" s="3" t="s">
        <v>159</v>
      </c>
      <c r="V51" s="3" t="s">
        <v>107</v>
      </c>
      <c r="W51" s="3" t="s">
        <v>160</v>
      </c>
      <c r="X51" s="3" t="s">
        <v>108</v>
      </c>
      <c r="Z51" s="3" t="s">
        <v>157</v>
      </c>
      <c r="AA51" s="3" t="s">
        <v>158</v>
      </c>
      <c r="AB51" s="3" t="s">
        <v>115</v>
      </c>
      <c r="AC51" s="3" t="s">
        <v>119</v>
      </c>
      <c r="AD51" s="3" t="s">
        <v>121</v>
      </c>
      <c r="AE51" s="3" t="s">
        <v>124</v>
      </c>
      <c r="AF51" s="3" t="s">
        <v>125</v>
      </c>
      <c r="AG51" s="3" t="s">
        <v>128</v>
      </c>
      <c r="AH51" s="3" t="s">
        <v>129</v>
      </c>
      <c r="AI51" s="3" t="s">
        <v>131</v>
      </c>
      <c r="AJ51" s="3" t="s">
        <v>132</v>
      </c>
      <c r="AK51" s="3" t="s">
        <v>136</v>
      </c>
      <c r="AL51" s="3" t="s">
        <v>183</v>
      </c>
      <c r="AM51" s="3" t="s">
        <v>137</v>
      </c>
      <c r="AN51" s="3" t="s">
        <v>138</v>
      </c>
      <c r="AO51" s="3" t="s">
        <v>139</v>
      </c>
      <c r="AP51" s="3" t="s">
        <v>140</v>
      </c>
      <c r="AQ51" s="3" t="s">
        <v>142</v>
      </c>
      <c r="AR51" s="3" t="s">
        <v>143</v>
      </c>
      <c r="AS51" s="3" t="s">
        <v>144</v>
      </c>
      <c r="AT51" s="3" t="s">
        <v>145</v>
      </c>
      <c r="AU51" s="3" t="s">
        <v>146</v>
      </c>
      <c r="AV51" s="3" t="s">
        <v>184</v>
      </c>
      <c r="AW51" s="3" t="s">
        <v>147</v>
      </c>
      <c r="AX51" s="3" t="s">
        <v>149</v>
      </c>
      <c r="AY51" s="3" t="s">
        <v>151</v>
      </c>
      <c r="AZ51" s="3" t="s">
        <v>153</v>
      </c>
    </row>
    <row r="52" spans="6:52" x14ac:dyDescent="0.25">
      <c r="L52" s="3" t="str">
        <f>CONCATENATE("""",B3,"""")</f>
        <v>"Argentina"</v>
      </c>
      <c r="M52" s="3" t="str">
        <f>CONCATENATE("""",MID(H3,6,4),"""")</f>
        <v>"1999"</v>
      </c>
      <c r="S52" s="3" t="s">
        <v>115</v>
      </c>
      <c r="T52" s="3" t="s">
        <v>161</v>
      </c>
      <c r="U52" s="3" t="s">
        <v>119</v>
      </c>
      <c r="V52" s="3" t="s">
        <v>162</v>
      </c>
      <c r="W52" s="3" t="s">
        <v>132</v>
      </c>
      <c r="X52" s="3" t="s">
        <v>120</v>
      </c>
      <c r="Z52" s="3" t="s">
        <v>157</v>
      </c>
      <c r="AA52" s="3" t="s">
        <v>106</v>
      </c>
      <c r="AB52" s="3" t="s">
        <v>161</v>
      </c>
      <c r="AC52" s="3" t="s">
        <v>161</v>
      </c>
      <c r="AD52" s="3" t="s">
        <v>162</v>
      </c>
      <c r="AE52" s="3" t="s">
        <v>162</v>
      </c>
      <c r="AF52" s="3" t="s">
        <v>162</v>
      </c>
      <c r="AG52" s="3" t="s">
        <v>162</v>
      </c>
      <c r="AH52" s="3" t="s">
        <v>116</v>
      </c>
      <c r="AI52" s="3" t="s">
        <v>118</v>
      </c>
      <c r="AJ52" s="3" t="s">
        <v>141</v>
      </c>
      <c r="AK52" s="3" t="s">
        <v>120</v>
      </c>
      <c r="AL52" s="3" t="s">
        <v>116</v>
      </c>
      <c r="AM52" s="3" t="s">
        <v>162</v>
      </c>
      <c r="AN52" s="3" t="s">
        <v>162</v>
      </c>
      <c r="AO52" s="3" t="s">
        <v>162</v>
      </c>
      <c r="AP52" s="3" t="s">
        <v>165</v>
      </c>
      <c r="AQ52" s="3" t="s">
        <v>161</v>
      </c>
      <c r="AR52" s="3" t="s">
        <v>161</v>
      </c>
      <c r="AS52" s="3" t="s">
        <v>116</v>
      </c>
      <c r="AT52" s="3" t="s">
        <v>162</v>
      </c>
      <c r="AU52" s="3" t="s">
        <v>162</v>
      </c>
      <c r="AV52" s="3" t="s">
        <v>161</v>
      </c>
      <c r="AW52" s="3" t="s">
        <v>150</v>
      </c>
      <c r="AX52" s="3" t="s">
        <v>166</v>
      </c>
      <c r="AY52" s="3" t="s">
        <v>116</v>
      </c>
      <c r="AZ52" s="3" t="s">
        <v>162</v>
      </c>
    </row>
    <row r="53" spans="6:52" x14ac:dyDescent="0.25">
      <c r="S53" s="3" t="s">
        <v>119</v>
      </c>
      <c r="T53" s="3" t="s">
        <v>161</v>
      </c>
      <c r="U53" s="3" t="s">
        <v>126</v>
      </c>
      <c r="V53" s="3" t="s">
        <v>118</v>
      </c>
      <c r="W53" s="3" t="s">
        <v>136</v>
      </c>
      <c r="X53" s="3" t="s">
        <v>164</v>
      </c>
      <c r="Z53" s="3" t="s">
        <v>157</v>
      </c>
      <c r="AA53" s="3" t="s">
        <v>159</v>
      </c>
      <c r="AB53" s="3" t="s">
        <v>119</v>
      </c>
      <c r="AC53" s="3" t="s">
        <v>126</v>
      </c>
      <c r="AD53" s="3" t="s">
        <v>132</v>
      </c>
      <c r="AE53" s="3" t="s">
        <v>136</v>
      </c>
      <c r="AF53" s="3" t="s">
        <v>142</v>
      </c>
      <c r="AG53" s="3" t="s">
        <v>143</v>
      </c>
      <c r="AH53" s="3" t="s">
        <v>184</v>
      </c>
      <c r="AI53" s="3" t="s">
        <v>184</v>
      </c>
      <c r="AJ53" s="3" t="s">
        <v>151</v>
      </c>
      <c r="AK53" s="3" t="s">
        <v>152</v>
      </c>
    </row>
    <row r="54" spans="6:52" x14ac:dyDescent="0.25">
      <c r="L54" s="3" t="str">
        <f t="shared" ref="L54:L93" si="5">CONCATENATE("""",B5,"""")</f>
        <v>"Brazil"</v>
      </c>
      <c r="M54" s="3" t="str">
        <f t="shared" ref="M54:M93" si="6">CONCATENATE("""",MID(H5,6,4),"""")</f>
        <v>"1999"</v>
      </c>
      <c r="S54" s="3" t="s">
        <v>121</v>
      </c>
      <c r="T54" s="3" t="s">
        <v>162</v>
      </c>
      <c r="U54" s="3" t="s">
        <v>132</v>
      </c>
      <c r="V54" s="3" t="s">
        <v>163</v>
      </c>
      <c r="W54" s="3" t="s">
        <v>184</v>
      </c>
      <c r="X54" s="3" t="s">
        <v>185</v>
      </c>
      <c r="Z54" s="3" t="s">
        <v>157</v>
      </c>
      <c r="AA54" s="3" t="s">
        <v>107</v>
      </c>
      <c r="AB54" s="3" t="s">
        <v>162</v>
      </c>
      <c r="AC54" s="3" t="s">
        <v>118</v>
      </c>
      <c r="AD54" s="3" t="s">
        <v>163</v>
      </c>
      <c r="AE54" s="3" t="s">
        <v>162</v>
      </c>
      <c r="AF54" s="3" t="s">
        <v>148</v>
      </c>
      <c r="AG54" s="3" t="s">
        <v>162</v>
      </c>
      <c r="AH54" s="3" t="s">
        <v>148</v>
      </c>
      <c r="AI54" s="3" t="s">
        <v>162</v>
      </c>
      <c r="AJ54" s="3" t="s">
        <v>162</v>
      </c>
      <c r="AK54" s="3" t="s">
        <v>150</v>
      </c>
    </row>
    <row r="55" spans="6:52" x14ac:dyDescent="0.25">
      <c r="N55" s="3" t="str">
        <f>+L54</f>
        <v>"Brazil"</v>
      </c>
      <c r="O55" s="3" t="str">
        <f>CONCATENATE("""",MID(H6,6,4),"""")</f>
        <v>"2009"</v>
      </c>
      <c r="S55" s="3" t="s">
        <v>124</v>
      </c>
      <c r="T55" s="3" t="s">
        <v>162</v>
      </c>
      <c r="U55" s="3" t="s">
        <v>136</v>
      </c>
      <c r="V55" s="3" t="s">
        <v>162</v>
      </c>
      <c r="W55" s="3" t="s">
        <v>152</v>
      </c>
      <c r="X55" s="3" t="s">
        <v>162</v>
      </c>
      <c r="Z55" s="3" t="s">
        <v>157</v>
      </c>
      <c r="AA55" s="3" t="s">
        <v>160</v>
      </c>
      <c r="AB55" s="3" t="s">
        <v>132</v>
      </c>
      <c r="AC55" s="3" t="s">
        <v>136</v>
      </c>
      <c r="AD55" s="3" t="s">
        <v>184</v>
      </c>
      <c r="AE55" s="3" t="s">
        <v>152</v>
      </c>
    </row>
    <row r="56" spans="6:52" x14ac:dyDescent="0.25">
      <c r="L56" s="3" t="str">
        <f t="shared" si="5"/>
        <v>"Chile"</v>
      </c>
      <c r="M56" s="3" t="str">
        <f t="shared" si="6"/>
        <v>"2009"</v>
      </c>
      <c r="S56" s="3" t="s">
        <v>125</v>
      </c>
      <c r="T56" s="3" t="s">
        <v>162</v>
      </c>
      <c r="U56" s="3" t="s">
        <v>142</v>
      </c>
      <c r="V56" s="3" t="s">
        <v>148</v>
      </c>
      <c r="Z56" s="3" t="s">
        <v>157</v>
      </c>
      <c r="AA56" s="3" t="s">
        <v>108</v>
      </c>
      <c r="AB56" s="3" t="s">
        <v>120</v>
      </c>
      <c r="AC56" s="3" t="s">
        <v>164</v>
      </c>
      <c r="AD56" s="3" t="s">
        <v>185</v>
      </c>
      <c r="AE56" s="3" t="s">
        <v>162</v>
      </c>
    </row>
    <row r="57" spans="6:52" x14ac:dyDescent="0.25">
      <c r="S57" s="3" t="s">
        <v>128</v>
      </c>
      <c r="T57" s="3" t="s">
        <v>162</v>
      </c>
      <c r="U57" s="3" t="s">
        <v>143</v>
      </c>
      <c r="V57" s="3" t="s">
        <v>162</v>
      </c>
    </row>
    <row r="58" spans="6:52" x14ac:dyDescent="0.25">
      <c r="L58" s="3" t="str">
        <f t="shared" si="5"/>
        <v>"Czech Republic"</v>
      </c>
      <c r="M58" s="3" t="str">
        <f t="shared" si="6"/>
        <v>"2009"</v>
      </c>
      <c r="S58" s="3" t="s">
        <v>129</v>
      </c>
      <c r="T58" s="3" t="s">
        <v>116</v>
      </c>
      <c r="U58" s="3" t="s">
        <v>184</v>
      </c>
      <c r="V58" s="3" t="s">
        <v>148</v>
      </c>
    </row>
    <row r="59" spans="6:52" x14ac:dyDescent="0.25">
      <c r="L59" s="3" t="str">
        <f t="shared" si="5"/>
        <v>"Guatemala"</v>
      </c>
      <c r="M59" s="3" t="str">
        <f t="shared" si="6"/>
        <v>"2009"</v>
      </c>
      <c r="S59" s="3" t="s">
        <v>131</v>
      </c>
      <c r="T59" s="3" t="s">
        <v>118</v>
      </c>
      <c r="U59" s="3" t="s">
        <v>184</v>
      </c>
      <c r="V59" s="3" t="s">
        <v>162</v>
      </c>
    </row>
    <row r="60" spans="6:52" x14ac:dyDescent="0.25">
      <c r="S60" s="3" t="s">
        <v>132</v>
      </c>
      <c r="T60" s="3" t="s">
        <v>141</v>
      </c>
      <c r="U60" s="3" t="s">
        <v>151</v>
      </c>
      <c r="V60" s="3" t="s">
        <v>162</v>
      </c>
    </row>
    <row r="61" spans="6:52" x14ac:dyDescent="0.25">
      <c r="N61" s="3" t="str">
        <f>CONCATENATE("""",B11,"""")</f>
        <v>"Hungary"</v>
      </c>
      <c r="O61" s="3" t="str">
        <f>CONCATENATE("""",MID(H12,6,4),"""")</f>
        <v>"2012"</v>
      </c>
      <c r="S61" s="3" t="s">
        <v>136</v>
      </c>
      <c r="T61" s="3" t="s">
        <v>120</v>
      </c>
      <c r="U61" s="3" t="s">
        <v>152</v>
      </c>
      <c r="V61" s="3" t="s">
        <v>150</v>
      </c>
    </row>
    <row r="62" spans="6:52" x14ac:dyDescent="0.25">
      <c r="L62" s="3" t="str">
        <f t="shared" si="5"/>
        <v>"India"</v>
      </c>
      <c r="M62" s="3" t="str">
        <f t="shared" si="6"/>
        <v>"2009"</v>
      </c>
      <c r="S62" s="3" t="s">
        <v>183</v>
      </c>
      <c r="T62" s="3" t="s">
        <v>116</v>
      </c>
    </row>
    <row r="63" spans="6:52" x14ac:dyDescent="0.25">
      <c r="L63" s="3" t="str">
        <f t="shared" si="5"/>
        <v>"Indonesia"</v>
      </c>
      <c r="M63" s="3" t="str">
        <f t="shared" si="6"/>
        <v>"1998"</v>
      </c>
      <c r="S63" s="3" t="s">
        <v>137</v>
      </c>
      <c r="T63" s="3" t="s">
        <v>162</v>
      </c>
    </row>
    <row r="64" spans="6:52" x14ac:dyDescent="0.25">
      <c r="L64" s="3" t="str">
        <f t="shared" si="5"/>
        <v>"Israel"</v>
      </c>
      <c r="M64" s="3" t="str">
        <f t="shared" si="6"/>
        <v>"2012"</v>
      </c>
      <c r="S64" s="3" t="s">
        <v>138</v>
      </c>
      <c r="T64" s="3" t="s">
        <v>162</v>
      </c>
    </row>
    <row r="65" spans="12:20" x14ac:dyDescent="0.25">
      <c r="L65" s="3" t="str">
        <f t="shared" si="5"/>
        <v>"Jordan"</v>
      </c>
      <c r="M65" s="3" t="str">
        <f t="shared" si="6"/>
        <v>"1994"</v>
      </c>
      <c r="S65" s="3" t="s">
        <v>139</v>
      </c>
      <c r="T65" s="3" t="s">
        <v>162</v>
      </c>
    </row>
    <row r="66" spans="12:20" x14ac:dyDescent="0.25">
      <c r="N66" s="3" t="str">
        <f>+L65</f>
        <v>"Jordan"</v>
      </c>
      <c r="O66" s="3" t="str">
        <f>CONCATENATE("""",MID(H17,6,4),"""")</f>
        <v>"2004"</v>
      </c>
      <c r="S66" s="3" t="s">
        <v>140</v>
      </c>
      <c r="T66" s="3" t="s">
        <v>165</v>
      </c>
    </row>
    <row r="67" spans="12:20" x14ac:dyDescent="0.25">
      <c r="P67" s="3" t="str">
        <f>+N66</f>
        <v>"Jordan"</v>
      </c>
      <c r="Q67" s="3" t="str">
        <f>CONCATENATE("""",MID(H18,6,4),"""")</f>
        <v>"2008"</v>
      </c>
      <c r="S67" s="3" t="s">
        <v>142</v>
      </c>
      <c r="T67" s="3" t="s">
        <v>161</v>
      </c>
    </row>
    <row r="68" spans="12:20" x14ac:dyDescent="0.25">
      <c r="L68" s="3" t="str">
        <f t="shared" si="5"/>
        <v>"Kazakhstan"</v>
      </c>
      <c r="M68" s="3" t="str">
        <f t="shared" si="6"/>
        <v>"2008"</v>
      </c>
      <c r="N68" s="3" t="str">
        <f>+L68</f>
        <v>"Kazakhstan"</v>
      </c>
      <c r="O68" s="3" t="str">
        <f t="shared" ref="O68:O82" si="7">CONCATENATE("""",MID(H19,11,4),"""")</f>
        <v>"2009"</v>
      </c>
      <c r="P68" s="3" t="str">
        <f>+N68</f>
        <v>"Kazakhstan"</v>
      </c>
      <c r="Q68" s="3" t="str">
        <f t="shared" ref="Q68" si="8">CONCATENATE("""",MID(H19,16,4),"""")</f>
        <v>"2010"</v>
      </c>
      <c r="S68" s="3" t="s">
        <v>143</v>
      </c>
      <c r="T68" s="3" t="s">
        <v>161</v>
      </c>
    </row>
    <row r="69" spans="12:20" x14ac:dyDescent="0.25">
      <c r="L69" s="3" t="str">
        <f>CONCATENATE("""",B20,"""")</f>
        <v>"Korea, Rep."</v>
      </c>
      <c r="M69" s="3" t="str">
        <f t="shared" si="6"/>
        <v>"1998"</v>
      </c>
      <c r="S69" s="3" t="s">
        <v>144</v>
      </c>
      <c r="T69" s="3" t="s">
        <v>116</v>
      </c>
    </row>
    <row r="70" spans="12:20" x14ac:dyDescent="0.25">
      <c r="S70" s="3" t="s">
        <v>145</v>
      </c>
      <c r="T70" s="3" t="s">
        <v>162</v>
      </c>
    </row>
    <row r="71" spans="12:20" x14ac:dyDescent="0.25">
      <c r="L71" s="3" t="str">
        <f t="shared" si="5"/>
        <v>"Latvia"</v>
      </c>
      <c r="M71" s="3" t="str">
        <f t="shared" si="6"/>
        <v>"2009"</v>
      </c>
      <c r="S71" s="3" t="s">
        <v>146</v>
      </c>
      <c r="T71" s="3" t="s">
        <v>162</v>
      </c>
    </row>
    <row r="72" spans="12:20" x14ac:dyDescent="0.25">
      <c r="L72" s="3" t="str">
        <f t="shared" si="5"/>
        <v>"Lithuania"</v>
      </c>
      <c r="M72" s="3" t="str">
        <f t="shared" si="6"/>
        <v>"2009"</v>
      </c>
      <c r="S72" s="3" t="s">
        <v>184</v>
      </c>
      <c r="T72" s="3" t="s">
        <v>161</v>
      </c>
    </row>
    <row r="73" spans="12:20" x14ac:dyDescent="0.25">
      <c r="L73" s="3" t="str">
        <f t="shared" si="5"/>
        <v>"Malaysia"</v>
      </c>
      <c r="M73" s="3" t="str">
        <f t="shared" si="6"/>
        <v>"2009"</v>
      </c>
      <c r="S73" s="3" t="s">
        <v>147</v>
      </c>
      <c r="T73" s="3" t="s">
        <v>150</v>
      </c>
    </row>
    <row r="74" spans="12:20" x14ac:dyDescent="0.25">
      <c r="L74" s="3" t="str">
        <f t="shared" si="5"/>
        <v>"Mexico"</v>
      </c>
      <c r="M74" s="3" t="str">
        <f t="shared" si="6"/>
        <v>"1995"</v>
      </c>
      <c r="S74" s="3" t="s">
        <v>149</v>
      </c>
      <c r="T74" s="3" t="s">
        <v>166</v>
      </c>
    </row>
    <row r="75" spans="12:20" x14ac:dyDescent="0.25">
      <c r="L75" s="3" t="str">
        <f t="shared" si="5"/>
        <v>"Pakistan"</v>
      </c>
      <c r="M75" s="3" t="str">
        <f t="shared" si="6"/>
        <v>"1999"</v>
      </c>
      <c r="N75" s="3" t="str">
        <f>+L75</f>
        <v>"Pakistan"</v>
      </c>
      <c r="O75" s="3" t="str">
        <f t="shared" si="7"/>
        <v>"2000"</v>
      </c>
      <c r="S75" s="3" t="s">
        <v>151</v>
      </c>
      <c r="T75" s="3" t="s">
        <v>116</v>
      </c>
    </row>
    <row r="76" spans="12:20" x14ac:dyDescent="0.25">
      <c r="L76" s="3" t="str">
        <f>CONCATENATE("""",B27,"""")</f>
        <v>"Peru"</v>
      </c>
      <c r="M76" s="3" t="str">
        <f t="shared" si="6"/>
        <v>"1999"</v>
      </c>
      <c r="S76" s="3" t="s">
        <v>153</v>
      </c>
      <c r="T76" s="3" t="s">
        <v>162</v>
      </c>
    </row>
    <row r="77" spans="12:20" x14ac:dyDescent="0.25">
      <c r="N77" s="3" t="str">
        <f>+L76</f>
        <v>"Peru"</v>
      </c>
      <c r="O77" s="3" t="str">
        <f>CONCATENATE("""",MID(H28,6,4),"""")</f>
        <v>"2009"</v>
      </c>
    </row>
    <row r="78" spans="12:20" x14ac:dyDescent="0.25">
      <c r="L78" s="3" t="str">
        <f t="shared" si="5"/>
        <v>"Philippines"</v>
      </c>
      <c r="M78" s="3" t="str">
        <f t="shared" si="6"/>
        <v>"1998"</v>
      </c>
    </row>
    <row r="80" spans="12:20" x14ac:dyDescent="0.25">
      <c r="L80" s="3" t="str">
        <f t="shared" si="5"/>
        <v>"Poland"</v>
      </c>
      <c r="M80" s="3" t="str">
        <f t="shared" si="6"/>
        <v>"2009"</v>
      </c>
    </row>
    <row r="81" spans="12:24" x14ac:dyDescent="0.25">
      <c r="L81" s="3" t="str">
        <f t="shared" si="5"/>
        <v>"Romania"</v>
      </c>
      <c r="M81" s="3" t="str">
        <f t="shared" si="6"/>
        <v>"2009"</v>
      </c>
    </row>
    <row r="82" spans="12:24" x14ac:dyDescent="0.25">
      <c r="L82" s="3" t="str">
        <f>CONCATENATE("""",B33,"""")</f>
        <v>"Russia Federation"</v>
      </c>
      <c r="M82" s="3" t="str">
        <f t="shared" si="6"/>
        <v>"1999"</v>
      </c>
      <c r="N82" s="3" t="str">
        <f>+L82</f>
        <v>"Russia Federation"</v>
      </c>
      <c r="O82" s="3" t="str">
        <f t="shared" si="7"/>
        <v>"2000"</v>
      </c>
    </row>
    <row r="83" spans="12:24" x14ac:dyDescent="0.25">
      <c r="N83" s="3" t="str">
        <f>+N82</f>
        <v>"Russia Federation"</v>
      </c>
      <c r="O83" s="3" t="str">
        <f>CONCATENATE("""",MID(H34,6,4),"""")</f>
        <v>"2009"</v>
      </c>
    </row>
    <row r="84" spans="12:24" x14ac:dyDescent="0.25">
      <c r="P84" s="3" t="str">
        <f>+N83</f>
        <v>"Russia Federation"</v>
      </c>
      <c r="Q84" s="3" t="str">
        <f>CONCATENATE("""",MID(H35,6,4),"""")</f>
        <v>"2015"</v>
      </c>
    </row>
    <row r="85" spans="12:24" x14ac:dyDescent="0.25">
      <c r="L85" s="3" t="str">
        <f t="shared" si="5"/>
        <v>"South Africa"</v>
      </c>
      <c r="M85" s="3" t="str">
        <f t="shared" si="6"/>
        <v>"2001"</v>
      </c>
    </row>
    <row r="87" spans="12:24" x14ac:dyDescent="0.25">
      <c r="L87" s="3" t="str">
        <f>CONCATENATE("""",B38,"""")</f>
        <v>"Sri Lanka"</v>
      </c>
      <c r="M87" s="3" t="str">
        <f t="shared" si="6"/>
        <v>"2002"</v>
      </c>
    </row>
    <row r="88" spans="12:24" x14ac:dyDescent="0.25">
      <c r="L88" s="3" t="str">
        <f t="shared" si="5"/>
        <v>"Thailand"</v>
      </c>
      <c r="M88" s="3" t="str">
        <f t="shared" si="6"/>
        <v>"1998"</v>
      </c>
    </row>
    <row r="89" spans="12:24" x14ac:dyDescent="0.25">
      <c r="N89" s="3" t="str">
        <f>+L88</f>
        <v>"Thailand"</v>
      </c>
      <c r="O89" s="3" t="str">
        <f>CONCATENATE("""",MID(H40,6,4),"""")</f>
        <v>"2009"</v>
      </c>
    </row>
    <row r="91" spans="12:24" x14ac:dyDescent="0.25">
      <c r="N91" s="3" t="str">
        <f>CONCATENATE("""",B41,"""")</f>
        <v>"Turkey"</v>
      </c>
      <c r="O91" s="3" t="str">
        <f>CONCATENATE("""",MID(H42,6,4),"""")</f>
        <v>"2001"</v>
      </c>
    </row>
    <row r="92" spans="12:24" x14ac:dyDescent="0.25">
      <c r="P92" s="3" t="str">
        <f>+N91</f>
        <v>"Turkey"</v>
      </c>
      <c r="Q92" s="3" t="str">
        <f>CONCATENATE("""",MID(H43,6,4),"""")</f>
        <v>"2009"</v>
      </c>
    </row>
    <row r="93" spans="12:24" x14ac:dyDescent="0.25">
      <c r="L93" s="3" t="str">
        <f t="shared" si="5"/>
        <v>"Ukraine"</v>
      </c>
      <c r="M93" s="3" t="str">
        <f t="shared" si="6"/>
        <v>"2009"</v>
      </c>
    </row>
    <row r="95" spans="12:24" x14ac:dyDescent="0.25">
      <c r="L95" s="3">
        <f>COUNTA(L52:L93)</f>
        <v>25</v>
      </c>
      <c r="M95" s="3">
        <f t="shared" ref="M95:Q95" si="9">COUNTA(M52:M93)</f>
        <v>25</v>
      </c>
      <c r="N95" s="3">
        <f t="shared" si="9"/>
        <v>10</v>
      </c>
      <c r="O95" s="3">
        <f t="shared" si="9"/>
        <v>10</v>
      </c>
      <c r="P95" s="3">
        <f t="shared" si="9"/>
        <v>4</v>
      </c>
      <c r="Q95" s="3">
        <f t="shared" si="9"/>
        <v>4</v>
      </c>
      <c r="S95" s="3">
        <f>COUNTA(S52:S93)</f>
        <v>25</v>
      </c>
      <c r="T95" s="3">
        <f t="shared" ref="T95:X95" si="10">COUNTA(T52:T93)</f>
        <v>25</v>
      </c>
      <c r="U95" s="3">
        <f t="shared" si="10"/>
        <v>10</v>
      </c>
      <c r="V95" s="3">
        <f t="shared" si="10"/>
        <v>10</v>
      </c>
      <c r="W95" s="3">
        <f t="shared" si="10"/>
        <v>4</v>
      </c>
      <c r="X95" s="3">
        <f t="shared" si="10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9365-FC73-476D-9D49-2F5D425F7ECF}">
  <dimension ref="A1:BE95"/>
  <sheetViews>
    <sheetView zoomScale="40" zoomScaleNormal="40" workbookViewId="0">
      <selection activeCell="W3" sqref="W3:W5"/>
    </sheetView>
  </sheetViews>
  <sheetFormatPr defaultRowHeight="15" x14ac:dyDescent="0.25"/>
  <cols>
    <col min="1" max="1" width="9.140625" style="3"/>
    <col min="2" max="2" width="16.85546875" style="3" bestFit="1" customWidth="1"/>
    <col min="3" max="3" width="10.28515625" style="3" bestFit="1" customWidth="1"/>
    <col min="4" max="4" width="10.28515625" style="3" customWidth="1"/>
    <col min="5" max="5" width="9.140625" style="3"/>
    <col min="6" max="6" width="14.42578125" style="3" customWidth="1"/>
    <col min="7" max="7" width="9.140625" style="3"/>
    <col min="8" max="8" width="29.5703125" style="3" bestFit="1" customWidth="1"/>
    <col min="9" max="9" width="15.42578125" style="3" bestFit="1" customWidth="1"/>
    <col min="10" max="10" width="9.140625" style="2"/>
    <col min="11" max="11" width="15.140625" style="3" bestFit="1" customWidth="1"/>
    <col min="12" max="12" width="20" style="3" bestFit="1" customWidth="1"/>
    <col min="13" max="13" width="9.140625" style="3"/>
    <col min="14" max="14" width="18.7109375" style="3" bestFit="1" customWidth="1"/>
    <col min="15" max="15" width="7" style="3" bestFit="1" customWidth="1"/>
    <col min="16" max="16" width="18.7109375" style="3" bestFit="1" customWidth="1"/>
    <col min="17" max="18" width="9.140625" style="3"/>
    <col min="19" max="19" width="20.85546875" style="3" bestFit="1" customWidth="1"/>
    <col min="20" max="20" width="9" style="3" bestFit="1" customWidth="1"/>
    <col min="21" max="21" width="20.85546875" style="3" bestFit="1" customWidth="1"/>
    <col min="22" max="22" width="9" style="3" bestFit="1" customWidth="1"/>
    <col min="23" max="23" width="20.85546875" style="3" bestFit="1" customWidth="1"/>
    <col min="24" max="24" width="9" style="3" bestFit="1" customWidth="1"/>
    <col min="25" max="16384" width="9.140625" style="3"/>
  </cols>
  <sheetData>
    <row r="1" spans="2:57" x14ac:dyDescent="0.25">
      <c r="K1" s="8" t="s">
        <v>93</v>
      </c>
    </row>
    <row r="2" spans="2:57" x14ac:dyDescent="0.25">
      <c r="F2" s="8" t="s">
        <v>93</v>
      </c>
      <c r="I2" s="3" t="s">
        <v>94</v>
      </c>
      <c r="L2" s="3" t="s">
        <v>112</v>
      </c>
      <c r="M2" s="3" t="s">
        <v>109</v>
      </c>
      <c r="N2" s="3" t="s">
        <v>113</v>
      </c>
      <c r="O2" s="3" t="s">
        <v>110</v>
      </c>
      <c r="P2" s="3" t="s">
        <v>114</v>
      </c>
      <c r="Q2" s="3" t="s">
        <v>111</v>
      </c>
      <c r="S2" s="3" t="s">
        <v>112</v>
      </c>
      <c r="T2" s="3" t="s">
        <v>109</v>
      </c>
      <c r="U2" s="3" t="s">
        <v>113</v>
      </c>
      <c r="V2" s="3" t="s">
        <v>110</v>
      </c>
      <c r="W2" s="3" t="s">
        <v>114</v>
      </c>
      <c r="X2" s="3" t="s">
        <v>111</v>
      </c>
      <c r="Z2" s="3" t="s">
        <v>157</v>
      </c>
      <c r="AA2" s="3" t="s">
        <v>112</v>
      </c>
      <c r="AB2" s="3" t="s">
        <v>115</v>
      </c>
      <c r="AC2" s="3" t="s">
        <v>117</v>
      </c>
      <c r="AD2" s="3" t="s">
        <v>119</v>
      </c>
      <c r="AE2" s="3" t="s">
        <v>121</v>
      </c>
      <c r="AF2" s="3" t="s">
        <v>122</v>
      </c>
      <c r="AG2" s="3" t="s">
        <v>124</v>
      </c>
      <c r="AH2" s="3" t="s">
        <v>125</v>
      </c>
      <c r="AI2" s="3" t="s">
        <v>126</v>
      </c>
      <c r="AJ2" s="3" t="s">
        <v>128</v>
      </c>
      <c r="AK2" s="3" t="s">
        <v>129</v>
      </c>
      <c r="AL2" s="3" t="s">
        <v>131</v>
      </c>
      <c r="AM2" s="3" t="s">
        <v>132</v>
      </c>
      <c r="AN2" s="3" t="s">
        <v>136</v>
      </c>
      <c r="AO2" s="3" t="s">
        <v>183</v>
      </c>
      <c r="AP2" s="3" t="s">
        <v>137</v>
      </c>
      <c r="AQ2" s="3" t="s">
        <v>138</v>
      </c>
      <c r="AR2" s="3" t="s">
        <v>139</v>
      </c>
      <c r="AS2" s="3" t="s">
        <v>140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184</v>
      </c>
      <c r="AZ2" s="3" t="s">
        <v>147</v>
      </c>
      <c r="BA2" s="3" t="s">
        <v>149</v>
      </c>
      <c r="BB2" s="3" t="s">
        <v>151</v>
      </c>
      <c r="BC2" s="3" t="s">
        <v>152</v>
      </c>
      <c r="BD2" s="3" t="s">
        <v>153</v>
      </c>
      <c r="BE2" s="3" t="s">
        <v>155</v>
      </c>
    </row>
    <row r="3" spans="2:57" x14ac:dyDescent="0.25">
      <c r="B3" s="3" t="s">
        <v>59</v>
      </c>
      <c r="C3" t="s">
        <v>80</v>
      </c>
      <c r="E3" s="3" t="str">
        <f>MID(C3,1,4)</f>
        <v>1998</v>
      </c>
      <c r="F3" s="8">
        <v>1</v>
      </c>
      <c r="H3" s="5" t="s">
        <v>95</v>
      </c>
      <c r="I3" s="8">
        <v>2</v>
      </c>
      <c r="L3" s="3" t="str">
        <f>CONCATENATE("""",B3,"""")</f>
        <v>"Argentina"</v>
      </c>
      <c r="M3" s="3" t="str">
        <f>CONCATENATE("""",MID(H3,1,4),"""")</f>
        <v>"1998"</v>
      </c>
      <c r="S3" s="3" t="s">
        <v>115</v>
      </c>
      <c r="T3" s="3" t="s">
        <v>116</v>
      </c>
      <c r="U3" s="3" t="s">
        <v>119</v>
      </c>
      <c r="V3" s="3" t="s">
        <v>120</v>
      </c>
      <c r="W3" s="3" t="s">
        <v>132</v>
      </c>
      <c r="X3" s="3" t="s">
        <v>135</v>
      </c>
      <c r="Z3" s="3" t="s">
        <v>157</v>
      </c>
      <c r="AA3" s="3" t="s">
        <v>109</v>
      </c>
      <c r="AB3" s="3" t="s">
        <v>116</v>
      </c>
      <c r="AC3" s="3" t="s">
        <v>118</v>
      </c>
      <c r="AD3" s="3" t="s">
        <v>116</v>
      </c>
      <c r="AE3" s="3" t="s">
        <v>120</v>
      </c>
      <c r="AF3" s="3" t="s">
        <v>123</v>
      </c>
      <c r="AG3" s="3" t="s">
        <v>120</v>
      </c>
      <c r="AH3" s="3" t="s">
        <v>120</v>
      </c>
      <c r="AI3" s="3" t="s">
        <v>127</v>
      </c>
      <c r="AJ3" s="3" t="s">
        <v>120</v>
      </c>
      <c r="AK3" s="3" t="s">
        <v>130</v>
      </c>
      <c r="AL3" s="3" t="s">
        <v>123</v>
      </c>
      <c r="AM3" s="3" t="s">
        <v>133</v>
      </c>
      <c r="AN3" s="3" t="s">
        <v>135</v>
      </c>
      <c r="AO3" s="3" t="s">
        <v>130</v>
      </c>
      <c r="AP3" s="3" t="s">
        <v>120</v>
      </c>
      <c r="AQ3" s="3" t="s">
        <v>120</v>
      </c>
      <c r="AR3" s="3" t="s">
        <v>120</v>
      </c>
      <c r="AS3" s="3" t="s">
        <v>141</v>
      </c>
      <c r="AT3" s="3" t="s">
        <v>116</v>
      </c>
      <c r="AU3" s="3" t="s">
        <v>116</v>
      </c>
      <c r="AV3" s="3" t="s">
        <v>120</v>
      </c>
      <c r="AW3" s="3" t="s">
        <v>120</v>
      </c>
      <c r="AX3" s="3" t="s">
        <v>120</v>
      </c>
      <c r="AY3" s="3" t="s">
        <v>116</v>
      </c>
      <c r="AZ3" s="3" t="s">
        <v>148</v>
      </c>
      <c r="BA3" s="3" t="s">
        <v>150</v>
      </c>
      <c r="BB3" s="3" t="s">
        <v>130</v>
      </c>
      <c r="BC3" s="3" t="s">
        <v>141</v>
      </c>
      <c r="BD3" s="3" t="s">
        <v>120</v>
      </c>
      <c r="BE3" s="3" t="s">
        <v>156</v>
      </c>
    </row>
    <row r="4" spans="2:57" x14ac:dyDescent="0.25">
      <c r="B4" s="3" t="s">
        <v>61</v>
      </c>
      <c r="C4" t="s">
        <v>90</v>
      </c>
      <c r="E4" s="3" t="str">
        <f t="shared" ref="E4:E45" si="0">MID(C4,1,4)</f>
        <v>2012</v>
      </c>
      <c r="F4" s="8">
        <v>1</v>
      </c>
      <c r="H4" s="5" t="s">
        <v>167</v>
      </c>
      <c r="I4" s="8">
        <v>2</v>
      </c>
      <c r="L4" s="3" t="str">
        <f t="shared" ref="L4:L45" si="1">CONCATENATE("""",B4,"""")</f>
        <v>"Belarus"</v>
      </c>
      <c r="M4" s="3" t="str">
        <f t="shared" ref="M4:M45" si="2">CONCATENATE("""",MID(H4,1,4),"""")</f>
        <v>"2012"</v>
      </c>
      <c r="S4" s="3" t="s">
        <v>117</v>
      </c>
      <c r="T4" s="3" t="s">
        <v>118</v>
      </c>
      <c r="U4" s="3" t="s">
        <v>126</v>
      </c>
      <c r="V4" s="3" t="s">
        <v>123</v>
      </c>
      <c r="W4" s="3" t="s">
        <v>184</v>
      </c>
      <c r="X4" s="3" t="s">
        <v>154</v>
      </c>
      <c r="Z4" s="3" t="s">
        <v>157</v>
      </c>
      <c r="AA4" s="3" t="s">
        <v>113</v>
      </c>
      <c r="AB4" s="3" t="s">
        <v>119</v>
      </c>
      <c r="AC4" s="3" t="s">
        <v>126</v>
      </c>
      <c r="AD4" s="3" t="s">
        <v>132</v>
      </c>
      <c r="AE4" s="3" t="s">
        <v>183</v>
      </c>
      <c r="AF4" s="3" t="s">
        <v>143</v>
      </c>
      <c r="AG4" s="3" t="s">
        <v>184</v>
      </c>
      <c r="AH4" s="3" t="s">
        <v>147</v>
      </c>
      <c r="AI4" s="3" t="s">
        <v>151</v>
      </c>
      <c r="AJ4" s="3" t="s">
        <v>152</v>
      </c>
      <c r="AK4" s="3" t="s">
        <v>153</v>
      </c>
    </row>
    <row r="5" spans="2:57" x14ac:dyDescent="0.25">
      <c r="B5" s="3" t="s">
        <v>0</v>
      </c>
      <c r="C5" t="s">
        <v>22</v>
      </c>
      <c r="E5" s="3" t="str">
        <f t="shared" si="0"/>
        <v>1998</v>
      </c>
      <c r="F5" s="8">
        <v>1</v>
      </c>
      <c r="H5" s="5" t="s">
        <v>44</v>
      </c>
      <c r="I5" s="8">
        <v>3</v>
      </c>
      <c r="L5" s="3" t="str">
        <f t="shared" si="1"/>
        <v>"Brazil"</v>
      </c>
      <c r="M5" s="3" t="str">
        <f t="shared" si="2"/>
        <v>"1998"</v>
      </c>
      <c r="S5" s="3" t="s">
        <v>119</v>
      </c>
      <c r="T5" s="3" t="s">
        <v>116</v>
      </c>
      <c r="U5" s="3" t="s">
        <v>132</v>
      </c>
      <c r="V5" s="3" t="s">
        <v>134</v>
      </c>
      <c r="W5" s="3" t="s">
        <v>152</v>
      </c>
      <c r="X5" s="3" t="s">
        <v>120</v>
      </c>
      <c r="Z5" s="3" t="s">
        <v>157</v>
      </c>
      <c r="AA5" s="3" t="s">
        <v>110</v>
      </c>
      <c r="AB5" s="3" t="s">
        <v>120</v>
      </c>
      <c r="AC5" s="3" t="s">
        <v>123</v>
      </c>
      <c r="AD5" s="3" t="s">
        <v>134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148</v>
      </c>
      <c r="AK5" s="3" t="s">
        <v>154</v>
      </c>
    </row>
    <row r="6" spans="2:57" x14ac:dyDescent="0.25">
      <c r="C6" t="s">
        <v>24</v>
      </c>
      <c r="E6" s="3" t="str">
        <f t="shared" si="0"/>
        <v>2008</v>
      </c>
      <c r="F6" s="8">
        <v>1</v>
      </c>
      <c r="H6" s="5" t="s">
        <v>46</v>
      </c>
      <c r="I6" s="8">
        <v>2</v>
      </c>
      <c r="N6" s="3" t="str">
        <f>+L5</f>
        <v>"Brazil"</v>
      </c>
      <c r="O6" s="3" t="str">
        <f>CONCATENATE("""",MID(H6,1,4),"""")</f>
        <v>"2008"</v>
      </c>
      <c r="S6" s="3" t="s">
        <v>121</v>
      </c>
      <c r="T6" s="3" t="s">
        <v>120</v>
      </c>
      <c r="U6" s="3" t="s">
        <v>183</v>
      </c>
      <c r="V6" s="3" t="s">
        <v>120</v>
      </c>
      <c r="Z6" s="3" t="s">
        <v>157</v>
      </c>
      <c r="AA6" s="3" t="s">
        <v>114</v>
      </c>
      <c r="AB6" s="3" t="s">
        <v>132</v>
      </c>
      <c r="AC6" s="3" t="s">
        <v>184</v>
      </c>
      <c r="AD6" s="3" t="s">
        <v>152</v>
      </c>
    </row>
    <row r="7" spans="2:57" x14ac:dyDescent="0.25">
      <c r="B7" s="3" t="s">
        <v>64</v>
      </c>
      <c r="C7" t="s">
        <v>32</v>
      </c>
      <c r="E7" s="3" t="str">
        <f t="shared" si="0"/>
        <v>2008</v>
      </c>
      <c r="F7" s="8">
        <v>1</v>
      </c>
      <c r="H7" s="5" t="s">
        <v>46</v>
      </c>
      <c r="I7" s="8">
        <v>2</v>
      </c>
      <c r="L7" s="3" t="str">
        <f t="shared" si="1"/>
        <v>"Chile"</v>
      </c>
      <c r="M7" s="3" t="str">
        <f t="shared" si="2"/>
        <v>"2008"</v>
      </c>
      <c r="S7" s="3" t="s">
        <v>122</v>
      </c>
      <c r="T7" s="3" t="s">
        <v>123</v>
      </c>
      <c r="U7" s="3" t="s">
        <v>143</v>
      </c>
      <c r="V7" s="3" t="s">
        <v>120</v>
      </c>
      <c r="Z7" s="3" t="s">
        <v>157</v>
      </c>
      <c r="AA7" s="3" t="s">
        <v>111</v>
      </c>
      <c r="AB7" s="3" t="s">
        <v>135</v>
      </c>
      <c r="AC7" s="3" t="s">
        <v>154</v>
      </c>
      <c r="AD7" s="3" t="s">
        <v>120</v>
      </c>
    </row>
    <row r="8" spans="2:57" x14ac:dyDescent="0.25">
      <c r="B8" s="3" t="s">
        <v>1</v>
      </c>
      <c r="C8" t="s">
        <v>23</v>
      </c>
      <c r="E8" s="3" t="str">
        <f t="shared" si="0"/>
        <v>2011</v>
      </c>
      <c r="F8" s="8">
        <v>1</v>
      </c>
      <c r="H8" s="5" t="s">
        <v>45</v>
      </c>
      <c r="I8" s="8">
        <v>3</v>
      </c>
      <c r="L8" s="3" t="str">
        <f t="shared" si="1"/>
        <v>"Croatia"</v>
      </c>
      <c r="M8" s="3" t="str">
        <f t="shared" si="2"/>
        <v>"2011"</v>
      </c>
      <c r="S8" s="3" t="s">
        <v>124</v>
      </c>
      <c r="T8" s="3" t="s">
        <v>120</v>
      </c>
      <c r="U8" s="3" t="s">
        <v>184</v>
      </c>
      <c r="V8" s="3" t="s">
        <v>120</v>
      </c>
    </row>
    <row r="9" spans="2:57" x14ac:dyDescent="0.25">
      <c r="B9" s="3" t="s">
        <v>2</v>
      </c>
      <c r="C9" t="s">
        <v>24</v>
      </c>
      <c r="E9" s="3" t="str">
        <f t="shared" si="0"/>
        <v>2008</v>
      </c>
      <c r="F9" s="8">
        <v>1</v>
      </c>
      <c r="H9" s="5" t="s">
        <v>46</v>
      </c>
      <c r="I9" s="8">
        <v>2</v>
      </c>
      <c r="L9" s="3" t="str">
        <f t="shared" si="1"/>
        <v>"Czech Republic"</v>
      </c>
      <c r="M9" s="3" t="str">
        <f t="shared" si="2"/>
        <v>"2008"</v>
      </c>
      <c r="S9" s="3" t="s">
        <v>125</v>
      </c>
      <c r="T9" s="3" t="s">
        <v>120</v>
      </c>
      <c r="U9" s="3" t="s">
        <v>147</v>
      </c>
      <c r="V9" s="3" t="s">
        <v>120</v>
      </c>
    </row>
    <row r="10" spans="2:57" x14ac:dyDescent="0.25">
      <c r="B10" s="3" t="s">
        <v>3</v>
      </c>
      <c r="C10" t="s">
        <v>25</v>
      </c>
      <c r="E10" s="3" t="str">
        <f t="shared" si="0"/>
        <v>2008</v>
      </c>
      <c r="F10" s="8">
        <v>1</v>
      </c>
      <c r="H10" s="5" t="s">
        <v>46</v>
      </c>
      <c r="I10" s="8">
        <v>2</v>
      </c>
      <c r="L10" s="3" t="str">
        <f t="shared" si="1"/>
        <v>"Guatemala"</v>
      </c>
      <c r="M10" s="3" t="str">
        <f t="shared" si="2"/>
        <v>"2008"</v>
      </c>
      <c r="S10" s="3" t="s">
        <v>126</v>
      </c>
      <c r="T10" s="3" t="s">
        <v>127</v>
      </c>
      <c r="U10" s="3" t="s">
        <v>151</v>
      </c>
      <c r="V10" s="3" t="s">
        <v>120</v>
      </c>
    </row>
    <row r="11" spans="2:57" x14ac:dyDescent="0.25">
      <c r="B11" s="3" t="s">
        <v>4</v>
      </c>
      <c r="C11" t="s">
        <v>26</v>
      </c>
      <c r="E11" s="3" t="str">
        <f t="shared" si="0"/>
        <v>1996</v>
      </c>
      <c r="F11" s="8">
        <v>1</v>
      </c>
      <c r="H11" s="5" t="s">
        <v>98</v>
      </c>
      <c r="I11" s="8">
        <v>1</v>
      </c>
      <c r="L11" s="3" t="str">
        <f t="shared" si="1"/>
        <v>"Hungary"</v>
      </c>
      <c r="M11" s="3" t="str">
        <f t="shared" si="2"/>
        <v>"1996"</v>
      </c>
      <c r="S11" s="3" t="s">
        <v>128</v>
      </c>
      <c r="T11" s="3" t="s">
        <v>120</v>
      </c>
      <c r="U11" s="3" t="s">
        <v>152</v>
      </c>
      <c r="V11" s="3" t="s">
        <v>148</v>
      </c>
    </row>
    <row r="12" spans="2:57" x14ac:dyDescent="0.25">
      <c r="C12" t="s">
        <v>67</v>
      </c>
      <c r="E12" s="3" t="str">
        <f t="shared" si="0"/>
        <v>2011</v>
      </c>
      <c r="F12" s="8">
        <v>1</v>
      </c>
      <c r="H12" s="5" t="s">
        <v>48</v>
      </c>
      <c r="I12" s="8">
        <v>2</v>
      </c>
      <c r="N12" s="3" t="str">
        <f>+L11</f>
        <v>"Hungary"</v>
      </c>
      <c r="O12" s="3" t="str">
        <f>CONCATENATE("""",MID(H12,1,4),"""")</f>
        <v>"2011"</v>
      </c>
      <c r="S12" s="3" t="s">
        <v>129</v>
      </c>
      <c r="T12" s="3" t="s">
        <v>130</v>
      </c>
      <c r="U12" s="3" t="s">
        <v>153</v>
      </c>
      <c r="V12" s="3" t="s">
        <v>154</v>
      </c>
    </row>
    <row r="13" spans="2:57" x14ac:dyDescent="0.25">
      <c r="B13" s="3" t="s">
        <v>5</v>
      </c>
      <c r="C13" t="s">
        <v>27</v>
      </c>
      <c r="E13" s="3" t="str">
        <f t="shared" si="0"/>
        <v>2008</v>
      </c>
      <c r="F13" s="8">
        <v>1</v>
      </c>
      <c r="H13" s="5" t="s">
        <v>46</v>
      </c>
      <c r="I13" s="8">
        <v>2</v>
      </c>
      <c r="L13" s="3" t="str">
        <f t="shared" si="1"/>
        <v>"India"</v>
      </c>
      <c r="M13" s="3" t="str">
        <f t="shared" si="2"/>
        <v>"2008"</v>
      </c>
      <c r="S13" s="3" t="s">
        <v>131</v>
      </c>
      <c r="T13" s="3" t="s">
        <v>123</v>
      </c>
    </row>
    <row r="14" spans="2:57" x14ac:dyDescent="0.25">
      <c r="B14" s="3" t="s">
        <v>6</v>
      </c>
      <c r="C14" t="s">
        <v>28</v>
      </c>
      <c r="E14" s="3" t="str">
        <f t="shared" si="0"/>
        <v>1997</v>
      </c>
      <c r="F14" s="8">
        <v>1</v>
      </c>
      <c r="H14" s="5" t="s">
        <v>47</v>
      </c>
      <c r="I14" s="8">
        <v>3</v>
      </c>
      <c r="L14" s="3" t="str">
        <f t="shared" si="1"/>
        <v>"Indonesia"</v>
      </c>
      <c r="M14" s="3" t="str">
        <f t="shared" si="2"/>
        <v>"1997"</v>
      </c>
      <c r="S14" s="3" t="s">
        <v>132</v>
      </c>
      <c r="T14" s="3" t="s">
        <v>133</v>
      </c>
    </row>
    <row r="15" spans="2:57" x14ac:dyDescent="0.25">
      <c r="B15" s="3" t="s">
        <v>7</v>
      </c>
      <c r="C15" t="s">
        <v>29</v>
      </c>
      <c r="E15" s="3" t="str">
        <f t="shared" si="0"/>
        <v>2011</v>
      </c>
      <c r="F15" s="8">
        <v>1</v>
      </c>
      <c r="H15" s="5" t="s">
        <v>48</v>
      </c>
      <c r="I15" s="8">
        <v>2</v>
      </c>
      <c r="L15" s="3" t="str">
        <f t="shared" si="1"/>
        <v>"Israel"</v>
      </c>
      <c r="M15" s="3" t="str">
        <f t="shared" si="2"/>
        <v>"2011"</v>
      </c>
      <c r="S15" s="3" t="s">
        <v>136</v>
      </c>
      <c r="T15" s="3" t="s">
        <v>135</v>
      </c>
    </row>
    <row r="16" spans="2:57" x14ac:dyDescent="0.25">
      <c r="B16" s="3" t="s">
        <v>8</v>
      </c>
      <c r="C16" t="s">
        <v>70</v>
      </c>
      <c r="E16" s="3" t="str">
        <f t="shared" si="0"/>
        <v>1993</v>
      </c>
      <c r="F16" s="8">
        <v>1</v>
      </c>
      <c r="H16" s="5" t="s">
        <v>99</v>
      </c>
      <c r="I16" s="8">
        <v>2</v>
      </c>
      <c r="L16" s="3" t="str">
        <f t="shared" si="1"/>
        <v>"Jordan"</v>
      </c>
      <c r="M16" s="3" t="str">
        <f t="shared" si="2"/>
        <v>"1993"</v>
      </c>
      <c r="S16" s="3" t="s">
        <v>183</v>
      </c>
      <c r="T16" s="3" t="s">
        <v>130</v>
      </c>
    </row>
    <row r="17" spans="1:20" x14ac:dyDescent="0.25">
      <c r="C17" t="s">
        <v>71</v>
      </c>
      <c r="E17" s="3" t="str">
        <f t="shared" si="0"/>
        <v>2003</v>
      </c>
      <c r="F17" s="8">
        <v>1</v>
      </c>
      <c r="H17" s="5" t="s">
        <v>49</v>
      </c>
      <c r="I17" s="8">
        <v>2</v>
      </c>
      <c r="N17" s="3" t="str">
        <f>+L16</f>
        <v>"Jordan"</v>
      </c>
      <c r="O17" s="3" t="str">
        <f>CONCATENATE("""",MID(H17,1,4),"""")</f>
        <v>"2003"</v>
      </c>
      <c r="S17" s="3" t="s">
        <v>137</v>
      </c>
      <c r="T17" s="3" t="s">
        <v>120</v>
      </c>
    </row>
    <row r="18" spans="1:20" x14ac:dyDescent="0.25">
      <c r="C18" t="s">
        <v>72</v>
      </c>
      <c r="E18" s="3" t="str">
        <f t="shared" si="0"/>
        <v>2007</v>
      </c>
      <c r="F18" s="8">
        <v>1</v>
      </c>
      <c r="H18" s="5" t="s">
        <v>100</v>
      </c>
      <c r="I18" s="8">
        <v>2</v>
      </c>
      <c r="P18" s="3" t="str">
        <f>+N17</f>
        <v>"Jordan"</v>
      </c>
      <c r="Q18" s="3" t="str">
        <f>CONCATENATE("""",MID(H18,1,4),"""")</f>
        <v>"2007"</v>
      </c>
      <c r="S18" s="3" t="s">
        <v>138</v>
      </c>
      <c r="T18" s="3" t="s">
        <v>120</v>
      </c>
    </row>
    <row r="19" spans="1:20" x14ac:dyDescent="0.25">
      <c r="B19" s="3" t="s">
        <v>73</v>
      </c>
      <c r="C19" t="s">
        <v>74</v>
      </c>
      <c r="E19" s="3" t="str">
        <f t="shared" si="0"/>
        <v>2007</v>
      </c>
      <c r="F19" s="8">
        <v>1</v>
      </c>
      <c r="H19" s="5" t="s">
        <v>101</v>
      </c>
      <c r="I19" s="8">
        <v>4</v>
      </c>
      <c r="L19" s="3" t="str">
        <f t="shared" si="1"/>
        <v>"Kazakhstan"</v>
      </c>
      <c r="M19" s="3" t="str">
        <f t="shared" si="2"/>
        <v>"2007"</v>
      </c>
      <c r="S19" s="3" t="s">
        <v>139</v>
      </c>
      <c r="T19" s="3" t="s">
        <v>120</v>
      </c>
    </row>
    <row r="20" spans="1:20" x14ac:dyDescent="0.25">
      <c r="B20" s="3" t="s">
        <v>169</v>
      </c>
      <c r="C20" t="s">
        <v>75</v>
      </c>
      <c r="E20" s="3" t="str">
        <f t="shared" si="0"/>
        <v>1997</v>
      </c>
      <c r="F20" s="8">
        <v>1</v>
      </c>
      <c r="H20" s="5" t="s">
        <v>51</v>
      </c>
      <c r="I20" s="8">
        <v>2</v>
      </c>
      <c r="L20" s="3" t="str">
        <f t="shared" si="1"/>
        <v>"Korea, Rep."</v>
      </c>
      <c r="M20" s="3" t="str">
        <f t="shared" si="2"/>
        <v>"1997"</v>
      </c>
      <c r="S20" s="3" t="s">
        <v>140</v>
      </c>
      <c r="T20" s="3" t="s">
        <v>141</v>
      </c>
    </row>
    <row r="21" spans="1:20" x14ac:dyDescent="0.25">
      <c r="C21" t="s">
        <v>76</v>
      </c>
      <c r="E21" s="3" t="str">
        <f t="shared" si="0"/>
        <v>2008</v>
      </c>
      <c r="F21" s="8">
        <v>1</v>
      </c>
      <c r="H21" s="5" t="s">
        <v>102</v>
      </c>
      <c r="I21" s="8">
        <v>1</v>
      </c>
      <c r="N21" s="3" t="str">
        <f>+L20</f>
        <v>"Korea, Rep."</v>
      </c>
      <c r="O21" s="3" t="str">
        <f>CONCATENATE("""",MID(H21,1,4),"""")</f>
        <v>"2008"</v>
      </c>
      <c r="S21" s="3" t="s">
        <v>142</v>
      </c>
      <c r="T21" s="3" t="s">
        <v>116</v>
      </c>
    </row>
    <row r="22" spans="1:20" x14ac:dyDescent="0.25">
      <c r="B22" s="3" t="s">
        <v>9</v>
      </c>
      <c r="C22" t="s">
        <v>32</v>
      </c>
      <c r="E22" s="3" t="str">
        <f t="shared" si="0"/>
        <v>2008</v>
      </c>
      <c r="F22" s="8">
        <v>1</v>
      </c>
      <c r="H22" s="5" t="s">
        <v>46</v>
      </c>
      <c r="I22" s="8">
        <v>2</v>
      </c>
      <c r="L22" s="3" t="str">
        <f t="shared" si="1"/>
        <v>"Latvia"</v>
      </c>
      <c r="M22" s="3" t="str">
        <f t="shared" si="2"/>
        <v>"2008"</v>
      </c>
      <c r="S22" s="3" t="s">
        <v>143</v>
      </c>
      <c r="T22" s="3" t="s">
        <v>116</v>
      </c>
    </row>
    <row r="23" spans="1:20" x14ac:dyDescent="0.25">
      <c r="B23" s="3" t="s">
        <v>77</v>
      </c>
      <c r="C23" t="s">
        <v>24</v>
      </c>
      <c r="E23" s="3" t="str">
        <f t="shared" si="0"/>
        <v>2008</v>
      </c>
      <c r="F23" s="8">
        <v>1</v>
      </c>
      <c r="H23" s="5" t="s">
        <v>46</v>
      </c>
      <c r="I23" s="8">
        <v>2</v>
      </c>
      <c r="L23" s="3" t="str">
        <f t="shared" si="1"/>
        <v>"Lithuania"</v>
      </c>
      <c r="M23" s="3" t="str">
        <f t="shared" si="2"/>
        <v>"2008"</v>
      </c>
      <c r="S23" s="3" t="s">
        <v>144</v>
      </c>
      <c r="T23" s="3" t="s">
        <v>120</v>
      </c>
    </row>
    <row r="24" spans="1:20" x14ac:dyDescent="0.25">
      <c r="B24" s="3" t="s">
        <v>10</v>
      </c>
      <c r="C24" t="s">
        <v>27</v>
      </c>
      <c r="E24" s="3" t="str">
        <f t="shared" si="0"/>
        <v>2008</v>
      </c>
      <c r="F24" s="8">
        <v>1</v>
      </c>
      <c r="H24" s="5" t="s">
        <v>46</v>
      </c>
      <c r="I24" s="8">
        <v>2</v>
      </c>
      <c r="L24" s="3" t="str">
        <f t="shared" si="1"/>
        <v>"Malaysia"</v>
      </c>
      <c r="M24" s="3" t="str">
        <f t="shared" si="2"/>
        <v>"2008"</v>
      </c>
      <c r="S24" s="3" t="s">
        <v>145</v>
      </c>
      <c r="T24" s="3" t="s">
        <v>120</v>
      </c>
    </row>
    <row r="25" spans="1:20" x14ac:dyDescent="0.25">
      <c r="B25" s="3" t="s">
        <v>11</v>
      </c>
      <c r="C25" t="s">
        <v>91</v>
      </c>
      <c r="E25" s="3" t="str">
        <f t="shared" si="0"/>
        <v>1994</v>
      </c>
      <c r="F25" s="8">
        <v>1</v>
      </c>
      <c r="H25" s="5" t="s">
        <v>54</v>
      </c>
      <c r="I25" s="8">
        <v>2</v>
      </c>
      <c r="L25" s="3" t="str">
        <f t="shared" si="1"/>
        <v>"Mexico"</v>
      </c>
      <c r="M25" s="3" t="str">
        <f t="shared" si="2"/>
        <v>"1994"</v>
      </c>
      <c r="S25" s="3" t="s">
        <v>146</v>
      </c>
      <c r="T25" s="3" t="s">
        <v>120</v>
      </c>
    </row>
    <row r="26" spans="1:20" x14ac:dyDescent="0.25">
      <c r="B26" s="3" t="s">
        <v>12</v>
      </c>
      <c r="C26" t="s">
        <v>34</v>
      </c>
      <c r="E26" s="3" t="str">
        <f t="shared" si="0"/>
        <v>1998</v>
      </c>
      <c r="F26" s="8">
        <v>1</v>
      </c>
      <c r="H26" s="5" t="s">
        <v>50</v>
      </c>
      <c r="I26" s="8">
        <v>4</v>
      </c>
      <c r="L26" s="3" t="str">
        <f t="shared" si="1"/>
        <v>"Pakistan"</v>
      </c>
      <c r="M26" s="3" t="str">
        <f t="shared" si="2"/>
        <v>"1998"</v>
      </c>
      <c r="S26" s="3" t="s">
        <v>184</v>
      </c>
      <c r="T26" s="3" t="s">
        <v>116</v>
      </c>
    </row>
    <row r="27" spans="1:20" x14ac:dyDescent="0.25">
      <c r="B27" s="3" t="s">
        <v>13</v>
      </c>
      <c r="C27" t="s">
        <v>80</v>
      </c>
      <c r="E27" s="3" t="str">
        <f t="shared" si="0"/>
        <v>1998</v>
      </c>
      <c r="F27" s="8">
        <v>1</v>
      </c>
      <c r="H27" s="5" t="s">
        <v>95</v>
      </c>
      <c r="I27" s="8">
        <v>2</v>
      </c>
      <c r="L27" s="3" t="str">
        <f t="shared" si="1"/>
        <v>"Peru"</v>
      </c>
      <c r="M27" s="3" t="str">
        <f t="shared" si="2"/>
        <v>"1998"</v>
      </c>
      <c r="S27" s="3" t="s">
        <v>147</v>
      </c>
      <c r="T27" s="3" t="s">
        <v>148</v>
      </c>
    </row>
    <row r="28" spans="1:20" x14ac:dyDescent="0.25">
      <c r="A28" s="11"/>
      <c r="C28" t="s">
        <v>27</v>
      </c>
      <c r="E28" s="3" t="str">
        <f t="shared" si="0"/>
        <v>2008</v>
      </c>
      <c r="F28" s="8">
        <v>1</v>
      </c>
      <c r="H28" s="5" t="s">
        <v>46</v>
      </c>
      <c r="I28" s="8">
        <v>2</v>
      </c>
      <c r="N28" s="3" t="str">
        <f>+L27</f>
        <v>"Peru"</v>
      </c>
      <c r="O28" s="3" t="str">
        <f>CONCATENATE("""",MID(H28,1,4),"""")</f>
        <v>"2008"</v>
      </c>
      <c r="S28" s="3" t="s">
        <v>149</v>
      </c>
      <c r="T28" s="3" t="s">
        <v>150</v>
      </c>
    </row>
    <row r="29" spans="1:20" x14ac:dyDescent="0.25">
      <c r="A29" s="12"/>
      <c r="B29" s="3" t="s">
        <v>14</v>
      </c>
      <c r="C29" t="s">
        <v>92</v>
      </c>
      <c r="E29" s="3" t="str">
        <f t="shared" si="0"/>
        <v>2008</v>
      </c>
      <c r="F29" s="8">
        <v>1</v>
      </c>
      <c r="H29" s="5" t="s">
        <v>46</v>
      </c>
      <c r="I29" s="8">
        <v>2</v>
      </c>
      <c r="L29" s="3" t="str">
        <f t="shared" si="1"/>
        <v>"Philippines"</v>
      </c>
      <c r="M29" s="3" t="str">
        <f t="shared" si="2"/>
        <v>"2008"</v>
      </c>
      <c r="S29" s="3" t="s">
        <v>151</v>
      </c>
      <c r="T29" s="3" t="s">
        <v>130</v>
      </c>
    </row>
    <row r="30" spans="1:20" x14ac:dyDescent="0.25">
      <c r="A30" s="11"/>
      <c r="B30" s="3" t="s">
        <v>15</v>
      </c>
      <c r="C30" t="s">
        <v>31</v>
      </c>
      <c r="E30" s="3" t="str">
        <f t="shared" si="0"/>
        <v>2008</v>
      </c>
      <c r="F30" s="8">
        <v>1</v>
      </c>
      <c r="H30" s="5" t="s">
        <v>46</v>
      </c>
      <c r="I30" s="8">
        <v>2</v>
      </c>
      <c r="L30" s="3" t="str">
        <f t="shared" si="1"/>
        <v>"Poland"</v>
      </c>
      <c r="M30" s="3" t="str">
        <f t="shared" si="2"/>
        <v>"2008"</v>
      </c>
      <c r="S30" s="3" t="s">
        <v>152</v>
      </c>
      <c r="T30" s="3" t="s">
        <v>141</v>
      </c>
    </row>
    <row r="31" spans="1:20" x14ac:dyDescent="0.25">
      <c r="B31" s="3" t="s">
        <v>16</v>
      </c>
      <c r="C31" t="s">
        <v>32</v>
      </c>
      <c r="E31" s="3" t="str">
        <f t="shared" si="0"/>
        <v>2008</v>
      </c>
      <c r="F31" s="8">
        <v>1</v>
      </c>
      <c r="H31" s="5" t="s">
        <v>46</v>
      </c>
      <c r="I31" s="8">
        <v>2</v>
      </c>
      <c r="L31" s="3" t="str">
        <f t="shared" si="1"/>
        <v>"Romania"</v>
      </c>
      <c r="M31" s="3" t="str">
        <f t="shared" si="2"/>
        <v>"2008"</v>
      </c>
      <c r="S31" s="3" t="s">
        <v>153</v>
      </c>
      <c r="T31" s="3" t="s">
        <v>120</v>
      </c>
    </row>
    <row r="32" spans="1:20" x14ac:dyDescent="0.25">
      <c r="B32" s="3" t="s">
        <v>170</v>
      </c>
      <c r="C32" s="3" t="s">
        <v>189</v>
      </c>
      <c r="E32" s="3" t="str">
        <f t="shared" si="0"/>
        <v>1998</v>
      </c>
      <c r="F32" s="8">
        <v>1</v>
      </c>
      <c r="H32" s="8" t="s">
        <v>44</v>
      </c>
      <c r="I32" s="8">
        <v>3</v>
      </c>
      <c r="L32" s="3" t="str">
        <f t="shared" si="1"/>
        <v>"Russia Federation"</v>
      </c>
      <c r="M32" s="3" t="str">
        <f t="shared" si="2"/>
        <v>"1998"</v>
      </c>
      <c r="S32" s="3" t="s">
        <v>155</v>
      </c>
      <c r="T32" s="3" t="s">
        <v>156</v>
      </c>
    </row>
    <row r="33" spans="2:24" x14ac:dyDescent="0.25">
      <c r="C33" s="3" t="s">
        <v>24</v>
      </c>
      <c r="E33" s="3" t="str">
        <f t="shared" si="0"/>
        <v>2008</v>
      </c>
      <c r="F33" s="8">
        <v>1</v>
      </c>
      <c r="H33" s="8" t="s">
        <v>46</v>
      </c>
      <c r="I33" s="8">
        <v>2</v>
      </c>
      <c r="N33" s="3" t="str">
        <f>+L32</f>
        <v>"Russia Federation"</v>
      </c>
      <c r="O33" s="3" t="str">
        <f>CONCATENATE("""",MID(H33,1,4),"""")</f>
        <v>"2008"</v>
      </c>
    </row>
    <row r="34" spans="2:24" x14ac:dyDescent="0.25">
      <c r="C34" s="3" t="s">
        <v>176</v>
      </c>
      <c r="E34" s="3" t="str">
        <f t="shared" si="0"/>
        <v>2014</v>
      </c>
      <c r="F34" s="8">
        <v>1</v>
      </c>
      <c r="H34" s="8" t="s">
        <v>182</v>
      </c>
      <c r="I34" s="8">
        <v>2</v>
      </c>
      <c r="P34" s="3" t="str">
        <f>+N33</f>
        <v>"Russia Federation"</v>
      </c>
      <c r="Q34" s="3" t="str">
        <f>CONCATENATE("""",MID(H34,1,4),"""")</f>
        <v>"2014"</v>
      </c>
    </row>
    <row r="35" spans="2:24" x14ac:dyDescent="0.25">
      <c r="B35" s="3" t="s">
        <v>17</v>
      </c>
      <c r="C35" t="s">
        <v>37</v>
      </c>
      <c r="E35" s="3" t="str">
        <f t="shared" si="0"/>
        <v>2000</v>
      </c>
      <c r="F35" s="8">
        <v>1</v>
      </c>
      <c r="H35" s="5" t="s">
        <v>52</v>
      </c>
      <c r="I35" s="8">
        <v>4</v>
      </c>
      <c r="L35" s="3" t="str">
        <f t="shared" si="1"/>
        <v>"South Africa"</v>
      </c>
      <c r="M35" s="3" t="str">
        <f t="shared" si="2"/>
        <v>"2000"</v>
      </c>
    </row>
    <row r="36" spans="2:24" x14ac:dyDescent="0.25">
      <c r="C36" t="s">
        <v>27</v>
      </c>
      <c r="E36" s="3" t="str">
        <f t="shared" si="0"/>
        <v>2008</v>
      </c>
      <c r="F36" s="8">
        <v>1</v>
      </c>
      <c r="H36" s="5" t="s">
        <v>46</v>
      </c>
      <c r="I36" s="8">
        <v>2</v>
      </c>
      <c r="N36" s="3" t="str">
        <f>+L35</f>
        <v>"South Africa"</v>
      </c>
      <c r="O36" s="3" t="str">
        <f>CONCATENATE("""",MID(H36,1,4),"""")</f>
        <v>"2008"</v>
      </c>
    </row>
    <row r="37" spans="2:24" x14ac:dyDescent="0.25">
      <c r="B37" s="3" t="s">
        <v>84</v>
      </c>
      <c r="C37" t="s">
        <v>85</v>
      </c>
      <c r="E37" s="3" t="str">
        <f t="shared" si="0"/>
        <v>2001</v>
      </c>
      <c r="F37" s="8">
        <v>1</v>
      </c>
      <c r="H37" s="5" t="s">
        <v>104</v>
      </c>
      <c r="I37" s="8">
        <v>2</v>
      </c>
      <c r="L37" s="3" t="str">
        <f t="shared" si="1"/>
        <v>"Sri Lanka"</v>
      </c>
      <c r="M37" s="3" t="str">
        <f t="shared" si="2"/>
        <v>"2001"</v>
      </c>
    </row>
    <row r="38" spans="2:24" x14ac:dyDescent="0.25">
      <c r="B38" s="3" t="s">
        <v>18</v>
      </c>
      <c r="C38" t="s">
        <v>38</v>
      </c>
      <c r="E38" s="3" t="str">
        <f t="shared" si="0"/>
        <v>1997</v>
      </c>
      <c r="F38" s="8">
        <v>1</v>
      </c>
      <c r="H38" s="5" t="s">
        <v>53</v>
      </c>
      <c r="I38" s="8">
        <v>4</v>
      </c>
      <c r="L38" s="3" t="str">
        <f t="shared" si="1"/>
        <v>"Thailand"</v>
      </c>
      <c r="M38" s="3" t="str">
        <f t="shared" si="2"/>
        <v>"1997"</v>
      </c>
    </row>
    <row r="39" spans="2:24" x14ac:dyDescent="0.25">
      <c r="C39" t="s">
        <v>27</v>
      </c>
      <c r="E39" s="3" t="str">
        <f t="shared" si="0"/>
        <v>2008</v>
      </c>
      <c r="F39" s="8">
        <v>1</v>
      </c>
      <c r="H39" s="5" t="s">
        <v>46</v>
      </c>
      <c r="I39" s="8">
        <v>2</v>
      </c>
      <c r="N39" s="3" t="str">
        <f>+L38</f>
        <v>"Thailand"</v>
      </c>
      <c r="O39" s="3" t="str">
        <f>CONCATENATE("""",MID(H39,1,4),"""")</f>
        <v>"2008"</v>
      </c>
    </row>
    <row r="40" spans="2:24" x14ac:dyDescent="0.25">
      <c r="B40" s="3" t="s">
        <v>19</v>
      </c>
      <c r="C40" t="s">
        <v>39</v>
      </c>
      <c r="E40" s="3" t="str">
        <f t="shared" si="0"/>
        <v>1994</v>
      </c>
      <c r="F40" s="8">
        <v>1</v>
      </c>
      <c r="H40" s="5" t="s">
        <v>54</v>
      </c>
      <c r="I40" s="8">
        <v>2</v>
      </c>
      <c r="L40" s="3" t="str">
        <f t="shared" si="1"/>
        <v>"Turkey"</v>
      </c>
      <c r="M40" s="3" t="str">
        <f t="shared" si="2"/>
        <v>"1994"</v>
      </c>
    </row>
    <row r="41" spans="2:24" x14ac:dyDescent="0.25">
      <c r="C41" t="s">
        <v>40</v>
      </c>
      <c r="E41" s="3" t="str">
        <f t="shared" si="0"/>
        <v>2000</v>
      </c>
      <c r="F41" s="8">
        <v>1</v>
      </c>
      <c r="H41" s="5" t="s">
        <v>55</v>
      </c>
      <c r="I41" s="8">
        <v>3</v>
      </c>
      <c r="N41" s="3" t="str">
        <f>+L40</f>
        <v>"Turkey"</v>
      </c>
      <c r="O41" s="3" t="str">
        <f>CONCATENATE("""",MID(H41,1,4),"""")</f>
        <v>"2000"</v>
      </c>
    </row>
    <row r="42" spans="2:24" x14ac:dyDescent="0.25">
      <c r="C42" t="s">
        <v>41</v>
      </c>
      <c r="E42" s="3" t="str">
        <f t="shared" si="0"/>
        <v>2008</v>
      </c>
      <c r="F42" s="8">
        <v>1</v>
      </c>
      <c r="H42" s="5" t="s">
        <v>56</v>
      </c>
      <c r="I42" s="8">
        <v>3</v>
      </c>
      <c r="P42" s="3" t="str">
        <f>+N41</f>
        <v>"Turkey"</v>
      </c>
      <c r="Q42" s="3" t="str">
        <f>CONCATENATE("""",MID(H42,1,4),"""")</f>
        <v>"2008"</v>
      </c>
    </row>
    <row r="43" spans="2:24" x14ac:dyDescent="0.25">
      <c r="B43" s="3" t="s">
        <v>20</v>
      </c>
      <c r="C43" t="s">
        <v>88</v>
      </c>
      <c r="E43" s="3" t="str">
        <f t="shared" si="0"/>
        <v>2008</v>
      </c>
      <c r="F43" s="8">
        <v>1</v>
      </c>
      <c r="H43" s="5" t="s">
        <v>46</v>
      </c>
      <c r="I43" s="8">
        <v>2</v>
      </c>
      <c r="L43" s="3" t="str">
        <f t="shared" si="1"/>
        <v>"Ukraine"</v>
      </c>
      <c r="M43" s="3" t="str">
        <f t="shared" si="2"/>
        <v>"2008"</v>
      </c>
    </row>
    <row r="44" spans="2:24" x14ac:dyDescent="0.25">
      <c r="C44" t="s">
        <v>42</v>
      </c>
      <c r="E44" s="3" t="str">
        <f t="shared" si="0"/>
        <v>2014</v>
      </c>
      <c r="F44" s="8">
        <v>1</v>
      </c>
      <c r="H44" s="5" t="s">
        <v>57</v>
      </c>
      <c r="I44" s="8">
        <v>1</v>
      </c>
      <c r="N44" s="3" t="str">
        <f>+L43</f>
        <v>"Ukraine"</v>
      </c>
      <c r="O44" s="3" t="str">
        <f>CONCATENATE("""",MID(H44,1,4),"""")</f>
        <v>"2014"</v>
      </c>
    </row>
    <row r="45" spans="2:24" x14ac:dyDescent="0.25">
      <c r="B45" s="3" t="s">
        <v>21</v>
      </c>
      <c r="C45" t="s">
        <v>43</v>
      </c>
      <c r="E45" s="3" t="str">
        <f t="shared" si="0"/>
        <v>2006</v>
      </c>
      <c r="F45" s="6">
        <v>1</v>
      </c>
      <c r="H45" s="6" t="s">
        <v>58</v>
      </c>
      <c r="I45" s="6">
        <v>1</v>
      </c>
      <c r="L45" s="3" t="str">
        <f t="shared" si="1"/>
        <v>"Venezuela, RB"</v>
      </c>
      <c r="M45" s="3" t="str">
        <f t="shared" si="2"/>
        <v>"2006"</v>
      </c>
    </row>
    <row r="46" spans="2:24" x14ac:dyDescent="0.25">
      <c r="F46" s="8">
        <f>SUM(F3:F45)</f>
        <v>43</v>
      </c>
      <c r="H46" s="8"/>
      <c r="I46" s="8">
        <f>SUM(I3:I45)</f>
        <v>96</v>
      </c>
    </row>
    <row r="47" spans="2:24" x14ac:dyDescent="0.25">
      <c r="F47" s="10"/>
      <c r="G47" s="11"/>
      <c r="H47" s="11"/>
      <c r="I47" s="10"/>
    </row>
    <row r="48" spans="2:24" x14ac:dyDescent="0.25">
      <c r="F48" s="10"/>
      <c r="G48" s="11"/>
      <c r="H48" s="11"/>
      <c r="I48" s="10"/>
      <c r="L48" s="3">
        <f>COUNTA(L3:L46)</f>
        <v>30</v>
      </c>
      <c r="M48" s="3">
        <f t="shared" ref="M48:Q48" si="3">COUNTA(M3:M46)</f>
        <v>30</v>
      </c>
      <c r="N48" s="3">
        <f t="shared" si="3"/>
        <v>10</v>
      </c>
      <c r="O48" s="3">
        <f t="shared" si="3"/>
        <v>10</v>
      </c>
      <c r="P48" s="3">
        <f t="shared" si="3"/>
        <v>3</v>
      </c>
      <c r="Q48" s="3">
        <f t="shared" si="3"/>
        <v>3</v>
      </c>
      <c r="S48" s="3">
        <f>COUNTA(S3:S46)</f>
        <v>30</v>
      </c>
      <c r="T48" s="3">
        <f t="shared" ref="T48:X48" si="4">COUNTA(T3:T46)</f>
        <v>30</v>
      </c>
      <c r="U48" s="3">
        <f t="shared" si="4"/>
        <v>10</v>
      </c>
      <c r="V48" s="3">
        <f t="shared" si="4"/>
        <v>10</v>
      </c>
      <c r="W48" s="3">
        <f t="shared" si="4"/>
        <v>3</v>
      </c>
      <c r="X48" s="3">
        <f t="shared" si="4"/>
        <v>3</v>
      </c>
    </row>
    <row r="49" spans="6:55" x14ac:dyDescent="0.25">
      <c r="F49" s="10"/>
      <c r="G49" s="10"/>
      <c r="H49" s="10"/>
      <c r="I49" s="10"/>
      <c r="K49" s="4"/>
      <c r="L49" s="1"/>
      <c r="M49" s="1"/>
      <c r="N49" s="1"/>
      <c r="O49" s="1"/>
      <c r="P49" s="1"/>
      <c r="Q49" s="1"/>
      <c r="R49" s="1"/>
    </row>
    <row r="50" spans="6:55" x14ac:dyDescent="0.25">
      <c r="F50" s="8"/>
      <c r="G50" s="8"/>
      <c r="H50" s="8"/>
      <c r="I50" s="8"/>
      <c r="K50" s="3" t="s">
        <v>94</v>
      </c>
    </row>
    <row r="51" spans="6:55" x14ac:dyDescent="0.25">
      <c r="L51" s="3" t="s">
        <v>158</v>
      </c>
      <c r="M51" s="3" t="s">
        <v>106</v>
      </c>
      <c r="N51" s="3" t="s">
        <v>159</v>
      </c>
      <c r="O51" s="3" t="s">
        <v>107</v>
      </c>
      <c r="P51" s="3" t="s">
        <v>160</v>
      </c>
      <c r="Q51" s="3" t="s">
        <v>108</v>
      </c>
      <c r="S51" s="3" t="s">
        <v>158</v>
      </c>
      <c r="T51" s="3" t="s">
        <v>106</v>
      </c>
      <c r="U51" s="3" t="s">
        <v>159</v>
      </c>
      <c r="V51" s="3" t="s">
        <v>107</v>
      </c>
      <c r="W51" s="3" t="s">
        <v>160</v>
      </c>
      <c r="X51" s="3" t="s">
        <v>108</v>
      </c>
      <c r="Z51" s="3" t="s">
        <v>157</v>
      </c>
      <c r="AA51" s="3" t="s">
        <v>158</v>
      </c>
      <c r="AB51" s="3" t="s">
        <v>115</v>
      </c>
      <c r="AC51" s="3" t="s">
        <v>117</v>
      </c>
      <c r="AD51" s="3" t="s">
        <v>119</v>
      </c>
      <c r="AE51" s="3" t="s">
        <v>121</v>
      </c>
      <c r="AF51" s="3" t="s">
        <v>122</v>
      </c>
      <c r="AG51" s="3" t="s">
        <v>124</v>
      </c>
      <c r="AH51" s="3" t="s">
        <v>125</v>
      </c>
      <c r="AI51" s="3" t="s">
        <v>128</v>
      </c>
      <c r="AJ51" s="3" t="s">
        <v>129</v>
      </c>
      <c r="AK51" s="3" t="s">
        <v>131</v>
      </c>
      <c r="AL51" s="3" t="s">
        <v>132</v>
      </c>
      <c r="AM51" s="3" t="s">
        <v>136</v>
      </c>
      <c r="AN51" s="3" t="s">
        <v>183</v>
      </c>
      <c r="AO51" s="3" t="s">
        <v>137</v>
      </c>
      <c r="AP51" s="3" t="s">
        <v>138</v>
      </c>
      <c r="AQ51" s="3" t="s">
        <v>139</v>
      </c>
      <c r="AR51" s="3" t="s">
        <v>140</v>
      </c>
      <c r="AS51" s="3" t="s">
        <v>142</v>
      </c>
      <c r="AT51" s="3" t="s">
        <v>143</v>
      </c>
      <c r="AU51" s="3" t="s">
        <v>144</v>
      </c>
      <c r="AV51" s="3" t="s">
        <v>145</v>
      </c>
      <c r="AW51" s="3" t="s">
        <v>146</v>
      </c>
      <c r="AX51" s="3" t="s">
        <v>184</v>
      </c>
      <c r="AY51" s="3" t="s">
        <v>147</v>
      </c>
      <c r="AZ51" s="3" t="s">
        <v>149</v>
      </c>
      <c r="BA51" s="3" t="s">
        <v>151</v>
      </c>
      <c r="BB51" s="3" t="s">
        <v>152</v>
      </c>
      <c r="BC51" s="3" t="s">
        <v>153</v>
      </c>
    </row>
    <row r="52" spans="6:55" x14ac:dyDescent="0.25">
      <c r="L52" s="3" t="str">
        <f>CONCATENATE("""",B3,"""")</f>
        <v>"Argentina"</v>
      </c>
      <c r="M52" s="3" t="str">
        <f>CONCATENATE("""",MID(H3,6,4),"""")</f>
        <v>"1999"</v>
      </c>
      <c r="S52" s="3" t="s">
        <v>115</v>
      </c>
      <c r="T52" s="3" t="s">
        <v>161</v>
      </c>
      <c r="U52" s="3" t="s">
        <v>119</v>
      </c>
      <c r="V52" s="3" t="s">
        <v>148</v>
      </c>
      <c r="W52" s="3" t="s">
        <v>132</v>
      </c>
      <c r="X52" s="3" t="s">
        <v>120</v>
      </c>
      <c r="Z52" s="3" t="s">
        <v>157</v>
      </c>
      <c r="AA52" s="3" t="s">
        <v>106</v>
      </c>
      <c r="AB52" s="3" t="s">
        <v>161</v>
      </c>
      <c r="AC52" s="3" t="s">
        <v>168</v>
      </c>
      <c r="AD52" s="3" t="s">
        <v>161</v>
      </c>
      <c r="AE52" s="3" t="s">
        <v>162</v>
      </c>
      <c r="AF52" s="3" t="s">
        <v>118</v>
      </c>
      <c r="AG52" s="3" t="s">
        <v>162</v>
      </c>
      <c r="AH52" s="3" t="s">
        <v>162</v>
      </c>
      <c r="AI52" s="3" t="s">
        <v>162</v>
      </c>
      <c r="AJ52" s="3" t="s">
        <v>116</v>
      </c>
      <c r="AK52" s="3" t="s">
        <v>118</v>
      </c>
      <c r="AL52" s="3" t="s">
        <v>141</v>
      </c>
      <c r="AM52" s="3" t="s">
        <v>120</v>
      </c>
      <c r="AN52" s="3" t="s">
        <v>116</v>
      </c>
      <c r="AO52" s="3" t="s">
        <v>162</v>
      </c>
      <c r="AP52" s="3" t="s">
        <v>162</v>
      </c>
      <c r="AQ52" s="3" t="s">
        <v>162</v>
      </c>
      <c r="AR52" s="3" t="s">
        <v>165</v>
      </c>
      <c r="AS52" s="3" t="s">
        <v>161</v>
      </c>
      <c r="AT52" s="3" t="s">
        <v>161</v>
      </c>
      <c r="AU52" s="3" t="s">
        <v>162</v>
      </c>
      <c r="AV52" s="3" t="s">
        <v>162</v>
      </c>
      <c r="AW52" s="3" t="s">
        <v>162</v>
      </c>
      <c r="AX52" s="3" t="s">
        <v>161</v>
      </c>
      <c r="AY52" s="3" t="s">
        <v>150</v>
      </c>
      <c r="AZ52" s="3" t="s">
        <v>166</v>
      </c>
      <c r="BA52" s="3" t="s">
        <v>116</v>
      </c>
      <c r="BB52" s="3" t="s">
        <v>165</v>
      </c>
      <c r="BC52" s="3" t="s">
        <v>162</v>
      </c>
    </row>
    <row r="53" spans="6:55" x14ac:dyDescent="0.25">
      <c r="L53" s="3" t="str">
        <f t="shared" ref="L53:L74" si="5">CONCATENATE("""",B4,"""")</f>
        <v>"Belarus"</v>
      </c>
      <c r="M53" s="3" t="str">
        <f t="shared" ref="M53:M74" si="6">CONCATENATE("""",MID(H4,6,4),"""")</f>
        <v>"2013"</v>
      </c>
      <c r="S53" s="3" t="s">
        <v>117</v>
      </c>
      <c r="T53" s="3" t="s">
        <v>168</v>
      </c>
      <c r="U53" s="3" t="s">
        <v>119</v>
      </c>
      <c r="V53" s="3" t="s">
        <v>162</v>
      </c>
      <c r="W53" s="3" t="s">
        <v>136</v>
      </c>
      <c r="X53" s="3" t="s">
        <v>164</v>
      </c>
      <c r="Z53" s="3" t="s">
        <v>157</v>
      </c>
      <c r="AA53" s="3" t="s">
        <v>159</v>
      </c>
      <c r="AB53" s="3" t="s">
        <v>119</v>
      </c>
      <c r="AC53" s="3" t="s">
        <v>119</v>
      </c>
      <c r="AD53" s="3" t="s">
        <v>122</v>
      </c>
      <c r="AE53" s="3" t="s">
        <v>126</v>
      </c>
      <c r="AF53" s="3" t="s">
        <v>129</v>
      </c>
      <c r="AG53" s="3" t="s">
        <v>132</v>
      </c>
      <c r="AH53" s="3" t="s">
        <v>136</v>
      </c>
      <c r="AI53" s="3" t="s">
        <v>142</v>
      </c>
      <c r="AJ53" s="3" t="s">
        <v>143</v>
      </c>
      <c r="AK53" s="3" t="s">
        <v>184</v>
      </c>
      <c r="AL53" s="3" t="s">
        <v>184</v>
      </c>
      <c r="AM53" s="3" t="s">
        <v>147</v>
      </c>
      <c r="AN53" s="3" t="s">
        <v>147</v>
      </c>
      <c r="AO53" s="3" t="s">
        <v>151</v>
      </c>
      <c r="AP53" s="3" t="s">
        <v>151</v>
      </c>
      <c r="AQ53" s="3" t="s">
        <v>152</v>
      </c>
      <c r="AR53" s="3" t="s">
        <v>152</v>
      </c>
    </row>
    <row r="54" spans="6:55" x14ac:dyDescent="0.25">
      <c r="L54" s="3" t="str">
        <f t="shared" si="5"/>
        <v>"Brazil"</v>
      </c>
      <c r="M54" s="3" t="str">
        <f t="shared" si="6"/>
        <v>"1999"</v>
      </c>
      <c r="N54" s="3" t="str">
        <f>+L54</f>
        <v>"Brazil"</v>
      </c>
      <c r="O54" s="3" t="str">
        <f t="shared" ref="O54:O68" si="7">CONCATENATE("""",MID(H5,11,4),"""")</f>
        <v>"2000"</v>
      </c>
      <c r="S54" s="3" t="s">
        <v>119</v>
      </c>
      <c r="T54" s="3" t="s">
        <v>161</v>
      </c>
      <c r="U54" s="3" t="s">
        <v>122</v>
      </c>
      <c r="V54" s="3" t="s">
        <v>168</v>
      </c>
      <c r="W54" s="3" t="s">
        <v>142</v>
      </c>
      <c r="X54" s="3" t="s">
        <v>150</v>
      </c>
      <c r="Z54" s="3" t="s">
        <v>157</v>
      </c>
      <c r="AA54" s="3" t="s">
        <v>107</v>
      </c>
      <c r="AB54" s="3" t="s">
        <v>148</v>
      </c>
      <c r="AC54" s="3" t="s">
        <v>162</v>
      </c>
      <c r="AD54" s="3" t="s">
        <v>168</v>
      </c>
      <c r="AE54" s="3" t="s">
        <v>118</v>
      </c>
      <c r="AF54" s="3" t="s">
        <v>161</v>
      </c>
      <c r="AG54" s="3" t="s">
        <v>163</v>
      </c>
      <c r="AH54" s="3" t="s">
        <v>162</v>
      </c>
      <c r="AI54" s="3" t="s">
        <v>148</v>
      </c>
      <c r="AJ54" s="3" t="s">
        <v>162</v>
      </c>
      <c r="AK54" s="3" t="s">
        <v>148</v>
      </c>
      <c r="AL54" s="3" t="s">
        <v>162</v>
      </c>
      <c r="AM54" s="3" t="s">
        <v>166</v>
      </c>
      <c r="AN54" s="3" t="s">
        <v>162</v>
      </c>
      <c r="AO54" s="3" t="s">
        <v>161</v>
      </c>
      <c r="AP54" s="3" t="s">
        <v>162</v>
      </c>
      <c r="AQ54" s="3" t="s">
        <v>150</v>
      </c>
      <c r="AR54" s="3" t="s">
        <v>162</v>
      </c>
    </row>
    <row r="55" spans="6:55" x14ac:dyDescent="0.25">
      <c r="N55" s="3" t="str">
        <f>+N54</f>
        <v>"Brazil"</v>
      </c>
      <c r="O55" s="3" t="str">
        <f>CONCATENATE("""",MID(H6,6,4),"""")</f>
        <v>"2009"</v>
      </c>
      <c r="S55" s="3" t="s">
        <v>121</v>
      </c>
      <c r="T55" s="3" t="s">
        <v>162</v>
      </c>
      <c r="U55" s="3" t="s">
        <v>126</v>
      </c>
      <c r="V55" s="3" t="s">
        <v>118</v>
      </c>
      <c r="W55" s="3" t="s">
        <v>184</v>
      </c>
      <c r="X55" s="3" t="s">
        <v>185</v>
      </c>
      <c r="Z55" s="3" t="s">
        <v>157</v>
      </c>
      <c r="AA55" s="3" t="s">
        <v>160</v>
      </c>
      <c r="AB55" s="3" t="s">
        <v>132</v>
      </c>
      <c r="AC55" s="3" t="s">
        <v>136</v>
      </c>
      <c r="AD55" s="3" t="s">
        <v>142</v>
      </c>
      <c r="AE55" s="3" t="s">
        <v>184</v>
      </c>
      <c r="AF55" s="3" t="s">
        <v>147</v>
      </c>
      <c r="AG55" s="3" t="s">
        <v>151</v>
      </c>
      <c r="AH55" s="3" t="s">
        <v>152</v>
      </c>
      <c r="AI55" s="3" t="s">
        <v>152</v>
      </c>
    </row>
    <row r="56" spans="6:55" x14ac:dyDescent="0.25">
      <c r="L56" s="3" t="str">
        <f t="shared" si="5"/>
        <v>"Chile"</v>
      </c>
      <c r="M56" s="3" t="str">
        <f t="shared" si="6"/>
        <v>"2009"</v>
      </c>
      <c r="S56" s="3" t="s">
        <v>122</v>
      </c>
      <c r="T56" s="3" t="s">
        <v>118</v>
      </c>
      <c r="U56" s="3" t="s">
        <v>129</v>
      </c>
      <c r="V56" s="3" t="s">
        <v>161</v>
      </c>
      <c r="W56" s="3" t="s">
        <v>147</v>
      </c>
      <c r="X56" s="3" t="s">
        <v>134</v>
      </c>
      <c r="Z56" s="3" t="s">
        <v>157</v>
      </c>
      <c r="AA56" s="3" t="s">
        <v>108</v>
      </c>
      <c r="AB56" s="3" t="s">
        <v>120</v>
      </c>
      <c r="AC56" s="3" t="s">
        <v>164</v>
      </c>
      <c r="AD56" s="3" t="s">
        <v>150</v>
      </c>
      <c r="AE56" s="3" t="s">
        <v>185</v>
      </c>
      <c r="AF56" s="3" t="s">
        <v>134</v>
      </c>
      <c r="AG56" s="3" t="s">
        <v>148</v>
      </c>
      <c r="AH56" s="3" t="s">
        <v>166</v>
      </c>
      <c r="AI56" s="3" t="s">
        <v>164</v>
      </c>
    </row>
    <row r="57" spans="6:55" x14ac:dyDescent="0.25">
      <c r="L57" s="3" t="str">
        <f t="shared" si="5"/>
        <v>"Croatia"</v>
      </c>
      <c r="M57" s="3" t="str">
        <f t="shared" si="6"/>
        <v>"2012"</v>
      </c>
      <c r="N57" s="3" t="str">
        <f>+L57</f>
        <v>"Croatia"</v>
      </c>
      <c r="O57" s="3" t="str">
        <f t="shared" si="7"/>
        <v>"2013"</v>
      </c>
      <c r="S57" s="3" t="s">
        <v>124</v>
      </c>
      <c r="T57" s="3" t="s">
        <v>162</v>
      </c>
      <c r="U57" s="3" t="s">
        <v>132</v>
      </c>
      <c r="V57" s="3" t="s">
        <v>163</v>
      </c>
      <c r="W57" s="3" t="s">
        <v>151</v>
      </c>
      <c r="X57" s="3" t="s">
        <v>148</v>
      </c>
    </row>
    <row r="58" spans="6:55" x14ac:dyDescent="0.25">
      <c r="L58" s="3" t="str">
        <f t="shared" si="5"/>
        <v>"Czech Republic"</v>
      </c>
      <c r="M58" s="3" t="str">
        <f t="shared" si="6"/>
        <v>"2009"</v>
      </c>
      <c r="S58" s="3" t="s">
        <v>125</v>
      </c>
      <c r="T58" s="3" t="s">
        <v>162</v>
      </c>
      <c r="U58" s="3" t="s">
        <v>136</v>
      </c>
      <c r="V58" s="3" t="s">
        <v>162</v>
      </c>
      <c r="W58" s="3" t="s">
        <v>152</v>
      </c>
      <c r="X58" s="3" t="s">
        <v>166</v>
      </c>
    </row>
    <row r="59" spans="6:55" x14ac:dyDescent="0.25">
      <c r="L59" s="3" t="str">
        <f t="shared" si="5"/>
        <v>"Guatemala"</v>
      </c>
      <c r="M59" s="3" t="str">
        <f t="shared" si="6"/>
        <v>"2009"</v>
      </c>
      <c r="S59" s="3" t="s">
        <v>128</v>
      </c>
      <c r="T59" s="3" t="s">
        <v>162</v>
      </c>
      <c r="U59" s="3" t="s">
        <v>142</v>
      </c>
      <c r="V59" s="3" t="s">
        <v>148</v>
      </c>
      <c r="W59" s="3" t="s">
        <v>152</v>
      </c>
      <c r="X59" s="3" t="s">
        <v>164</v>
      </c>
    </row>
    <row r="60" spans="6:55" x14ac:dyDescent="0.25">
      <c r="S60" s="3" t="s">
        <v>129</v>
      </c>
      <c r="T60" s="3" t="s">
        <v>116</v>
      </c>
      <c r="U60" s="3" t="s">
        <v>143</v>
      </c>
      <c r="V60" s="3" t="s">
        <v>162</v>
      </c>
    </row>
    <row r="61" spans="6:55" x14ac:dyDescent="0.25">
      <c r="N61" s="3" t="str">
        <f>CONCATENATE("""",B11,"""")</f>
        <v>"Hungary"</v>
      </c>
      <c r="O61" s="3" t="str">
        <f>CONCATENATE("""",MID(H12,6,4),"""")</f>
        <v>"2012"</v>
      </c>
      <c r="S61" s="3" t="s">
        <v>131</v>
      </c>
      <c r="T61" s="3" t="s">
        <v>118</v>
      </c>
      <c r="U61" s="3" t="s">
        <v>184</v>
      </c>
      <c r="V61" s="3" t="s">
        <v>148</v>
      </c>
    </row>
    <row r="62" spans="6:55" x14ac:dyDescent="0.25">
      <c r="L62" s="3" t="str">
        <f t="shared" si="5"/>
        <v>"India"</v>
      </c>
      <c r="M62" s="3" t="str">
        <f t="shared" si="6"/>
        <v>"2009"</v>
      </c>
      <c r="S62" s="3" t="s">
        <v>132</v>
      </c>
      <c r="T62" s="3" t="s">
        <v>141</v>
      </c>
      <c r="U62" s="3" t="s">
        <v>184</v>
      </c>
      <c r="V62" s="3" t="s">
        <v>162</v>
      </c>
    </row>
    <row r="63" spans="6:55" x14ac:dyDescent="0.25">
      <c r="L63" s="3" t="str">
        <f t="shared" si="5"/>
        <v>"Indonesia"</v>
      </c>
      <c r="M63" s="3" t="str">
        <f t="shared" si="6"/>
        <v>"1998"</v>
      </c>
      <c r="N63" s="3" t="str">
        <f>+L63</f>
        <v>"Indonesia"</v>
      </c>
      <c r="O63" s="3" t="str">
        <f t="shared" si="7"/>
        <v>"1999"</v>
      </c>
      <c r="S63" s="3" t="s">
        <v>136</v>
      </c>
      <c r="T63" s="3" t="s">
        <v>120</v>
      </c>
      <c r="U63" s="3" t="s">
        <v>147</v>
      </c>
      <c r="V63" s="3" t="s">
        <v>166</v>
      </c>
    </row>
    <row r="64" spans="6:55" x14ac:dyDescent="0.25">
      <c r="L64" s="3" t="str">
        <f t="shared" si="5"/>
        <v>"Israel"</v>
      </c>
      <c r="M64" s="3" t="str">
        <f t="shared" si="6"/>
        <v>"2012"</v>
      </c>
      <c r="S64" s="3" t="s">
        <v>183</v>
      </c>
      <c r="T64" s="3" t="s">
        <v>116</v>
      </c>
      <c r="U64" s="3" t="s">
        <v>147</v>
      </c>
      <c r="V64" s="3" t="s">
        <v>162</v>
      </c>
    </row>
    <row r="65" spans="12:22" x14ac:dyDescent="0.25">
      <c r="L65" s="3" t="str">
        <f t="shared" si="5"/>
        <v>"Jordan"</v>
      </c>
      <c r="M65" s="3" t="str">
        <f t="shared" si="6"/>
        <v>"1994"</v>
      </c>
      <c r="S65" s="3" t="s">
        <v>137</v>
      </c>
      <c r="T65" s="3" t="s">
        <v>162</v>
      </c>
      <c r="U65" s="3" t="s">
        <v>151</v>
      </c>
      <c r="V65" s="3" t="s">
        <v>161</v>
      </c>
    </row>
    <row r="66" spans="12:22" x14ac:dyDescent="0.25">
      <c r="N66" s="3" t="str">
        <f>+L65</f>
        <v>"Jordan"</v>
      </c>
      <c r="O66" s="3" t="str">
        <f>CONCATENATE("""",MID(H17,6,4),"""")</f>
        <v>"2004"</v>
      </c>
      <c r="S66" s="3" t="s">
        <v>138</v>
      </c>
      <c r="T66" s="3" t="s">
        <v>162</v>
      </c>
      <c r="U66" s="3" t="s">
        <v>151</v>
      </c>
      <c r="V66" s="3" t="s">
        <v>162</v>
      </c>
    </row>
    <row r="67" spans="12:22" x14ac:dyDescent="0.25">
      <c r="P67" s="3" t="str">
        <f>+N66</f>
        <v>"Jordan"</v>
      </c>
      <c r="Q67" s="3" t="str">
        <f>CONCATENATE("""",MID(H18,6,4),"""")</f>
        <v>"2008"</v>
      </c>
      <c r="S67" s="3" t="s">
        <v>139</v>
      </c>
      <c r="T67" s="3" t="s">
        <v>162</v>
      </c>
      <c r="U67" s="3" t="s">
        <v>152</v>
      </c>
      <c r="V67" s="3" t="s">
        <v>150</v>
      </c>
    </row>
    <row r="68" spans="12:22" x14ac:dyDescent="0.25">
      <c r="L68" s="3" t="str">
        <f t="shared" si="5"/>
        <v>"Kazakhstan"</v>
      </c>
      <c r="M68" s="3" t="str">
        <f t="shared" si="6"/>
        <v>"2008"</v>
      </c>
      <c r="N68" s="3" t="str">
        <f>+L68</f>
        <v>"Kazakhstan"</v>
      </c>
      <c r="O68" s="3" t="str">
        <f t="shared" si="7"/>
        <v>"2009"</v>
      </c>
      <c r="P68" s="3" t="str">
        <f>+N68</f>
        <v>"Kazakhstan"</v>
      </c>
      <c r="Q68" s="3" t="str">
        <f t="shared" ref="Q68" si="8">CONCATENATE("""",MID(H19,16,4),"""")</f>
        <v>"2010"</v>
      </c>
      <c r="S68" s="3" t="s">
        <v>140</v>
      </c>
      <c r="T68" s="3" t="s">
        <v>165</v>
      </c>
      <c r="U68" s="3" t="s">
        <v>152</v>
      </c>
      <c r="V68" s="3" t="s">
        <v>162</v>
      </c>
    </row>
    <row r="69" spans="12:22" x14ac:dyDescent="0.25">
      <c r="L69" s="3" t="str">
        <f t="shared" si="5"/>
        <v>"Korea, Rep."</v>
      </c>
      <c r="M69" s="3" t="str">
        <f t="shared" si="6"/>
        <v>"1998"</v>
      </c>
      <c r="S69" s="3" t="s">
        <v>142</v>
      </c>
      <c r="T69" s="3" t="s">
        <v>161</v>
      </c>
    </row>
    <row r="70" spans="12:22" x14ac:dyDescent="0.25">
      <c r="S70" s="3" t="s">
        <v>143</v>
      </c>
      <c r="T70" s="3" t="s">
        <v>161</v>
      </c>
    </row>
    <row r="71" spans="12:22" x14ac:dyDescent="0.25">
      <c r="L71" s="3" t="str">
        <f t="shared" si="5"/>
        <v>"Latvia"</v>
      </c>
      <c r="M71" s="3" t="str">
        <f t="shared" si="6"/>
        <v>"2009"</v>
      </c>
      <c r="S71" s="3" t="s">
        <v>144</v>
      </c>
      <c r="T71" s="3" t="s">
        <v>162</v>
      </c>
    </row>
    <row r="72" spans="12:22" x14ac:dyDescent="0.25">
      <c r="L72" s="3" t="str">
        <f t="shared" si="5"/>
        <v>"Lithuania"</v>
      </c>
      <c r="M72" s="3" t="str">
        <f t="shared" si="6"/>
        <v>"2009"</v>
      </c>
      <c r="S72" s="3" t="s">
        <v>145</v>
      </c>
      <c r="T72" s="3" t="s">
        <v>162</v>
      </c>
    </row>
    <row r="73" spans="12:22" x14ac:dyDescent="0.25">
      <c r="L73" s="3" t="str">
        <f t="shared" si="5"/>
        <v>"Malaysia"</v>
      </c>
      <c r="M73" s="3" t="str">
        <f t="shared" si="6"/>
        <v>"2009"</v>
      </c>
      <c r="S73" s="3" t="s">
        <v>146</v>
      </c>
      <c r="T73" s="3" t="s">
        <v>162</v>
      </c>
    </row>
    <row r="74" spans="12:22" x14ac:dyDescent="0.25">
      <c r="L74" s="3" t="str">
        <f t="shared" si="5"/>
        <v>"Mexico"</v>
      </c>
      <c r="M74" s="3" t="str">
        <f t="shared" si="6"/>
        <v>"1995"</v>
      </c>
      <c r="S74" s="3" t="s">
        <v>184</v>
      </c>
      <c r="T74" s="3" t="s">
        <v>161</v>
      </c>
    </row>
    <row r="75" spans="12:22" x14ac:dyDescent="0.25">
      <c r="L75" s="3" t="str">
        <f>CONCATENATE("""",B26,"""")</f>
        <v>"Pakistan"</v>
      </c>
      <c r="M75" s="3" t="str">
        <f>CONCATENATE("""",MID(H26,6,4),"""")</f>
        <v>"1999"</v>
      </c>
      <c r="N75" s="3" t="str">
        <f>+L75</f>
        <v>"Pakistan"</v>
      </c>
      <c r="O75" s="3" t="str">
        <f>CONCATENATE("""",MID(H26,11,4),"""")</f>
        <v>"2000"</v>
      </c>
      <c r="P75" s="3" t="str">
        <f>+N75</f>
        <v>"Pakistan"</v>
      </c>
      <c r="Q75" s="3" t="str">
        <f>CONCATENATE("""",MID(H26,16,4),"""")</f>
        <v>"2001"</v>
      </c>
      <c r="S75" s="3" t="s">
        <v>147</v>
      </c>
      <c r="T75" s="3" t="s">
        <v>150</v>
      </c>
    </row>
    <row r="76" spans="12:22" x14ac:dyDescent="0.25">
      <c r="L76" s="3" t="str">
        <f t="shared" ref="L76:L81" si="9">CONCATENATE("""",B27,"""")</f>
        <v>"Peru"</v>
      </c>
      <c r="M76" s="3" t="str">
        <f t="shared" ref="M76:M81" si="10">CONCATENATE("""",MID(H27,6,4),"""")</f>
        <v>"1999"</v>
      </c>
      <c r="S76" s="3" t="s">
        <v>149</v>
      </c>
      <c r="T76" s="3" t="s">
        <v>166</v>
      </c>
    </row>
    <row r="77" spans="12:22" x14ac:dyDescent="0.25">
      <c r="N77" s="3" t="str">
        <f>+L76</f>
        <v>"Peru"</v>
      </c>
      <c r="O77" s="3" t="str">
        <f>CONCATENATE("""",MID(H28,6,4),"""")</f>
        <v>"2009"</v>
      </c>
      <c r="S77" s="3" t="s">
        <v>151</v>
      </c>
      <c r="T77" s="3" t="s">
        <v>116</v>
      </c>
    </row>
    <row r="78" spans="12:22" x14ac:dyDescent="0.25">
      <c r="L78" s="3" t="str">
        <f t="shared" si="9"/>
        <v>"Philippines"</v>
      </c>
      <c r="M78" s="3" t="str">
        <f t="shared" si="10"/>
        <v>"2009"</v>
      </c>
      <c r="S78" s="3" t="s">
        <v>152</v>
      </c>
      <c r="T78" s="3" t="s">
        <v>165</v>
      </c>
    </row>
    <row r="79" spans="12:22" x14ac:dyDescent="0.25">
      <c r="L79" s="3" t="str">
        <f t="shared" si="9"/>
        <v>"Poland"</v>
      </c>
      <c r="M79" s="3" t="str">
        <f t="shared" si="10"/>
        <v>"2009"</v>
      </c>
      <c r="S79" s="3" t="s">
        <v>153</v>
      </c>
      <c r="T79" s="3" t="s">
        <v>162</v>
      </c>
    </row>
    <row r="80" spans="12:22" x14ac:dyDescent="0.25">
      <c r="L80" s="3" t="str">
        <f t="shared" si="9"/>
        <v>"Romania"</v>
      </c>
      <c r="M80" s="3" t="str">
        <f t="shared" si="10"/>
        <v>"2009"</v>
      </c>
    </row>
    <row r="81" spans="12:24" x14ac:dyDescent="0.25">
      <c r="L81" s="3" t="str">
        <f t="shared" si="9"/>
        <v>"Russia Federation"</v>
      </c>
      <c r="M81" s="3" t="str">
        <f t="shared" si="10"/>
        <v>"1999"</v>
      </c>
      <c r="N81" s="3" t="str">
        <f>+L81</f>
        <v>"Russia Federation"</v>
      </c>
      <c r="O81" s="3" t="str">
        <f t="shared" ref="O81" si="11">CONCATENATE("""",MID(H32,11,4),"""")</f>
        <v>"2000"</v>
      </c>
    </row>
    <row r="82" spans="12:24" x14ac:dyDescent="0.25">
      <c r="N82" s="3" t="str">
        <f>+N81</f>
        <v>"Russia Federation"</v>
      </c>
      <c r="O82" s="3" t="str">
        <f>CONCATENATE("""",MID(H33,6,4),"""")</f>
        <v>"2009"</v>
      </c>
    </row>
    <row r="83" spans="12:24" x14ac:dyDescent="0.25">
      <c r="P83" s="3" t="str">
        <f>+N82</f>
        <v>"Russia Federation"</v>
      </c>
      <c r="Q83" s="3" t="str">
        <f>CONCATENATE("""",MID(H34,6,4),"""")</f>
        <v>"2015"</v>
      </c>
    </row>
    <row r="84" spans="12:24" x14ac:dyDescent="0.25">
      <c r="L84" s="3" t="str">
        <f>CONCATENATE("""",B35,"""")</f>
        <v>"South Africa"</v>
      </c>
      <c r="M84" s="3" t="str">
        <f>CONCATENATE("""",MID(H35,6,4),"""")</f>
        <v>"2001"</v>
      </c>
      <c r="N84" s="3" t="str">
        <f>+L84</f>
        <v>"South Africa"</v>
      </c>
      <c r="O84" s="3" t="str">
        <f>CONCATENATE("""",MID(H35,11,4),"""")</f>
        <v>"2002"</v>
      </c>
      <c r="P84" s="3" t="str">
        <f>+N84</f>
        <v>"South Africa"</v>
      </c>
      <c r="Q84" s="3" t="str">
        <f>CONCATENATE("""",MID(H35,16,4),"""")</f>
        <v>"2003"</v>
      </c>
    </row>
    <row r="85" spans="12:24" x14ac:dyDescent="0.25">
      <c r="N85" s="3" t="str">
        <f>+N84</f>
        <v>"South Africa"</v>
      </c>
      <c r="O85" s="3" t="str">
        <f>CONCATENATE("""",MID(H36,6,4),"""")</f>
        <v>"2009"</v>
      </c>
    </row>
    <row r="86" spans="12:24" x14ac:dyDescent="0.25">
      <c r="L86" s="3" t="str">
        <f t="shared" ref="L86:L89" si="12">CONCATENATE("""",B37,"""")</f>
        <v>"Sri Lanka"</v>
      </c>
      <c r="M86" s="3" t="str">
        <f t="shared" ref="M86:M89" si="13">CONCATENATE("""",MID(H37,6,4),"""")</f>
        <v>"2002"</v>
      </c>
    </row>
    <row r="87" spans="12:24" x14ac:dyDescent="0.25">
      <c r="L87" s="3" t="str">
        <f t="shared" si="12"/>
        <v>"Thailand"</v>
      </c>
      <c r="M87" s="3" t="str">
        <f t="shared" si="13"/>
        <v>"1998"</v>
      </c>
      <c r="N87" s="3" t="str">
        <f>+L87</f>
        <v>"Thailand"</v>
      </c>
      <c r="O87" s="3" t="str">
        <f t="shared" ref="O87" si="14">CONCATENATE("""",MID(H38,11,4),"""")</f>
        <v>"1999"</v>
      </c>
      <c r="P87" s="3" t="str">
        <f>+L87</f>
        <v>"Thailand"</v>
      </c>
      <c r="Q87" s="3" t="str">
        <f t="shared" ref="Q87" si="15">CONCATENATE("""",MID(H38,16,4),"""")</f>
        <v>"2000"</v>
      </c>
    </row>
    <row r="88" spans="12:24" x14ac:dyDescent="0.25">
      <c r="N88" s="3" t="str">
        <f>+N87</f>
        <v>"Thailand"</v>
      </c>
      <c r="O88" s="3" t="str">
        <f>CONCATENATE("""",MID(H39,6,4),"""")</f>
        <v>"2009"</v>
      </c>
    </row>
    <row r="89" spans="12:24" x14ac:dyDescent="0.25">
      <c r="L89" s="3" t="str">
        <f t="shared" si="12"/>
        <v>"Turkey"</v>
      </c>
      <c r="M89" s="3" t="str">
        <f t="shared" si="13"/>
        <v>"1995"</v>
      </c>
    </row>
    <row r="90" spans="12:24" x14ac:dyDescent="0.25">
      <c r="N90" s="3" t="str">
        <f>+L89</f>
        <v>"Turkey"</v>
      </c>
      <c r="O90" s="3" t="str">
        <f>CONCATENATE("""",MID(H41,6,4),"""")</f>
        <v>"2001"</v>
      </c>
      <c r="P90" s="3" t="str">
        <f>+N90</f>
        <v>"Turkey"</v>
      </c>
      <c r="Q90" s="3" t="str">
        <f>CONCATENATE("""",MID(H41,11,4),"""")</f>
        <v>"2002"</v>
      </c>
    </row>
    <row r="91" spans="12:24" x14ac:dyDescent="0.25">
      <c r="N91" s="3" t="str">
        <f>+N90</f>
        <v>"Turkey"</v>
      </c>
      <c r="O91" s="3" t="str">
        <f>CONCATENATE("""",MID(H42,6,4),"""")</f>
        <v>"2009"</v>
      </c>
      <c r="P91" s="3" t="str">
        <f>+N90</f>
        <v>"Turkey"</v>
      </c>
      <c r="Q91" s="3" t="str">
        <f>CONCATENATE("""",MID(H42,11,4),"""")</f>
        <v>"2010"</v>
      </c>
    </row>
    <row r="92" spans="12:24" x14ac:dyDescent="0.25">
      <c r="L92" s="3" t="str">
        <f t="shared" ref="L92" si="16">CONCATENATE("""",B43,"""")</f>
        <v>"Ukraine"</v>
      </c>
      <c r="M92" s="3" t="str">
        <f t="shared" ref="M92" si="17">CONCATENATE("""",MID(H43,6,4),"""")</f>
        <v>"2009"</v>
      </c>
    </row>
    <row r="95" spans="12:24" x14ac:dyDescent="0.25">
      <c r="L95" s="3">
        <f>COUNTA(L52:L93)</f>
        <v>28</v>
      </c>
      <c r="M95" s="3">
        <f t="shared" ref="M95:Q95" si="18">COUNTA(M52:M93)</f>
        <v>28</v>
      </c>
      <c r="N95" s="3">
        <f t="shared" si="18"/>
        <v>17</v>
      </c>
      <c r="O95" s="3">
        <f t="shared" si="18"/>
        <v>17</v>
      </c>
      <c r="P95" s="3">
        <f t="shared" si="18"/>
        <v>8</v>
      </c>
      <c r="Q95" s="3">
        <f t="shared" si="18"/>
        <v>8</v>
      </c>
      <c r="S95" s="3">
        <f>COUNTA(S52:S93)</f>
        <v>28</v>
      </c>
      <c r="T95" s="3">
        <f t="shared" ref="T95:X95" si="19">COUNTA(T52:T93)</f>
        <v>28</v>
      </c>
      <c r="U95" s="3">
        <f t="shared" si="19"/>
        <v>17</v>
      </c>
      <c r="V95" s="3">
        <f t="shared" si="19"/>
        <v>17</v>
      </c>
      <c r="W95" s="3">
        <f t="shared" si="19"/>
        <v>8</v>
      </c>
      <c r="X95" s="3">
        <f t="shared" si="19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SS1</vt:lpstr>
      <vt:lpstr>SS2</vt:lpstr>
      <vt:lpstr>SS1 M</vt:lpstr>
      <vt:lpstr>SS2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2021-12-31T15:59:51Z</dcterms:created>
  <dcterms:modified xsi:type="dcterms:W3CDTF">2022-01-01T23:58:30Z</dcterms:modified>
</cp:coreProperties>
</file>