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p\greenback\model\"/>
    </mc:Choice>
  </mc:AlternateContent>
  <xr:revisionPtr revIDLastSave="0" documentId="13_ncr:1_{CB3168C5-4690-4950-B914-1C106F751692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income-sheet" sheetId="1" r:id="rId1"/>
    <sheet name="balance-sheet" sheetId="2" r:id="rId2"/>
    <sheet name="cash-flow-sheet" sheetId="3" r:id="rId3"/>
    <sheet name="stock-history" sheetId="4" r:id="rId4"/>
    <sheet name="condense-sheets" sheetId="5" r:id="rId5"/>
    <sheet name="proje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5" i="6" l="1"/>
  <c r="X45" i="6"/>
  <c r="P45" i="6"/>
  <c r="AF44" i="6"/>
  <c r="X44" i="6"/>
  <c r="P44" i="6"/>
  <c r="AF43" i="6"/>
  <c r="X43" i="6"/>
  <c r="P43" i="6"/>
  <c r="AF42" i="6"/>
  <c r="X42" i="6"/>
  <c r="P42" i="6"/>
  <c r="AF41" i="6"/>
  <c r="X41" i="6"/>
  <c r="P41" i="6"/>
  <c r="AF40" i="6"/>
  <c r="X40" i="6"/>
  <c r="P40" i="6"/>
  <c r="AF39" i="6"/>
  <c r="X39" i="6"/>
  <c r="P39" i="6"/>
  <c r="AF38" i="6"/>
  <c r="X38" i="6"/>
  <c r="P38" i="6"/>
  <c r="AF37" i="6"/>
  <c r="X37" i="6"/>
  <c r="P37" i="6"/>
  <c r="AF36" i="6"/>
  <c r="X36" i="6"/>
  <c r="P36" i="6"/>
  <c r="AF35" i="6"/>
  <c r="X35" i="6"/>
  <c r="P35" i="6"/>
  <c r="AF34" i="6"/>
  <c r="X34" i="6"/>
  <c r="P34" i="6"/>
  <c r="AF33" i="6"/>
  <c r="X33" i="6"/>
  <c r="P33" i="6"/>
  <c r="AF32" i="6"/>
  <c r="X32" i="6"/>
  <c r="P32" i="6"/>
  <c r="AF31" i="6"/>
  <c r="X31" i="6"/>
  <c r="P31" i="6"/>
  <c r="AF30" i="6"/>
  <c r="X30" i="6"/>
  <c r="P30" i="6"/>
  <c r="AF29" i="6"/>
  <c r="X29" i="6"/>
  <c r="P29" i="6"/>
  <c r="AF28" i="6"/>
  <c r="X28" i="6"/>
  <c r="P28" i="6"/>
  <c r="AF27" i="6"/>
  <c r="X27" i="6"/>
  <c r="P27" i="6"/>
  <c r="AF26" i="6"/>
  <c r="AW26" i="6" s="1"/>
  <c r="X26" i="6"/>
  <c r="P26" i="6"/>
  <c r="BB25" i="6"/>
  <c r="AF25" i="6"/>
  <c r="AW25" i="6" s="1"/>
  <c r="X25" i="6"/>
  <c r="P25" i="6"/>
  <c r="BB24" i="6"/>
  <c r="Y24" i="6" s="1"/>
  <c r="AF24" i="6"/>
  <c r="AW24" i="6" s="1"/>
  <c r="X24" i="6"/>
  <c r="P24" i="6"/>
  <c r="BB23" i="6"/>
  <c r="AW23" i="6"/>
  <c r="AF23" i="6"/>
  <c r="X23" i="6"/>
  <c r="P23" i="6"/>
  <c r="BB22" i="6"/>
  <c r="Y22" i="6" s="1"/>
  <c r="AW22" i="6"/>
  <c r="AF22" i="6"/>
  <c r="X22" i="6"/>
  <c r="P22" i="6"/>
  <c r="BB21" i="6"/>
  <c r="AF21" i="6"/>
  <c r="AW21" i="6" s="1"/>
  <c r="X21" i="6"/>
  <c r="P21" i="6"/>
  <c r="BB20" i="6"/>
  <c r="Y20" i="6" s="1"/>
  <c r="AF20" i="6"/>
  <c r="AW20" i="6" s="1"/>
  <c r="X20" i="6"/>
  <c r="P20" i="6"/>
  <c r="BB19" i="6"/>
  <c r="AF19" i="6"/>
  <c r="AW19" i="6" s="1"/>
  <c r="X19" i="6"/>
  <c r="P19" i="6"/>
  <c r="BB18" i="6"/>
  <c r="Y18" i="6" s="1"/>
  <c r="AW18" i="6"/>
  <c r="AF18" i="6"/>
  <c r="X18" i="6"/>
  <c r="P18" i="6"/>
  <c r="BB17" i="6"/>
  <c r="AF17" i="6"/>
  <c r="AW17" i="6" s="1"/>
  <c r="X17" i="6"/>
  <c r="P17" i="6"/>
  <c r="BB16" i="6"/>
  <c r="AF16" i="6"/>
  <c r="AW16" i="6" s="1"/>
  <c r="Y16" i="6"/>
  <c r="X16" i="6"/>
  <c r="P16" i="6"/>
  <c r="BB15" i="6"/>
  <c r="AF15" i="6"/>
  <c r="AW15" i="6" s="1"/>
  <c r="Y15" i="6"/>
  <c r="X15" i="6"/>
  <c r="P15" i="6"/>
  <c r="BB14" i="6"/>
  <c r="BB4" i="6" s="1" a="1"/>
  <c r="AF14" i="6"/>
  <c r="AW14" i="6" s="1"/>
  <c r="X14" i="6"/>
  <c r="P14" i="6"/>
  <c r="BB13" i="6"/>
  <c r="Y13" i="6" s="1"/>
  <c r="AF13" i="6"/>
  <c r="AW13" i="6" s="1"/>
  <c r="X13" i="6"/>
  <c r="P13" i="6"/>
  <c r="BB12" i="6"/>
  <c r="Y12" i="6" s="1"/>
  <c r="AW12" i="6"/>
  <c r="AF12" i="6"/>
  <c r="X12" i="6"/>
  <c r="P12" i="6"/>
  <c r="BB11" i="6"/>
  <c r="Y11" i="6" s="1"/>
  <c r="AW11" i="6"/>
  <c r="AF11" i="6"/>
  <c r="X11" i="6"/>
  <c r="P11" i="6"/>
  <c r="BB10" i="6"/>
  <c r="Y10" i="6" s="1"/>
  <c r="Z11" i="6" s="1" a="1"/>
  <c r="Z11" i="6" s="1"/>
  <c r="AW10" i="6"/>
  <c r="AF10" i="6"/>
  <c r="X10" i="6"/>
  <c r="P10" i="6"/>
  <c r="BB9" i="6"/>
  <c r="Y9" i="6" s="1"/>
  <c r="Z10" i="6" s="1" a="1"/>
  <c r="Z10" i="6" s="1"/>
  <c r="AF9" i="6"/>
  <c r="AW9" i="6" s="1"/>
  <c r="X9" i="6"/>
  <c r="P9" i="6"/>
  <c r="BB8" i="6"/>
  <c r="Y8" i="6" s="1"/>
  <c r="AF8" i="6"/>
  <c r="AW8" i="6" s="1"/>
  <c r="X8" i="6"/>
  <c r="P8" i="6"/>
  <c r="BB7" i="6"/>
  <c r="AF7" i="6"/>
  <c r="AW7" i="6" s="1"/>
  <c r="Y7" i="6"/>
  <c r="X7" i="6"/>
  <c r="P7" i="6"/>
  <c r="BB6" i="6"/>
  <c r="AF6" i="6"/>
  <c r="AW6" i="6" s="1"/>
  <c r="Y6" i="6"/>
  <c r="Z7" i="6" s="1" a="1"/>
  <c r="Z7" i="6" s="1"/>
  <c r="X6" i="6"/>
  <c r="P6" i="6"/>
  <c r="BA5" i="6"/>
  <c r="AY5" i="6"/>
  <c r="AX5" i="6"/>
  <c r="AW5" i="6"/>
  <c r="BC2" i="6" a="1"/>
  <c r="BC2" i="6" s="1"/>
  <c r="BB2" i="6" a="1"/>
  <c r="BB2" i="6" s="1"/>
  <c r="AV2" i="6" a="1"/>
  <c r="AV2" i="6" s="1"/>
  <c r="V2" i="6"/>
  <c r="U2" i="6"/>
  <c r="T2" i="6"/>
  <c r="S2" i="6"/>
  <c r="R2" i="6"/>
  <c r="Q2" i="6"/>
  <c r="U38" i="5" a="1"/>
  <c r="U38" i="5" s="1"/>
  <c r="AS6" i="6" s="1"/>
  <c r="T38" i="5" a="1"/>
  <c r="T38" i="5" s="1"/>
  <c r="AS7" i="6" s="1"/>
  <c r="S38" i="5" a="1"/>
  <c r="S38" i="5" s="1"/>
  <c r="AS8" i="6" s="1"/>
  <c r="AT9" i="6" s="1" a="1"/>
  <c r="AT9" i="6" s="1"/>
  <c r="R38" i="5" a="1"/>
  <c r="R38" i="5" s="1"/>
  <c r="AS9" i="6" s="1"/>
  <c r="Q38" i="5" a="1"/>
  <c r="Q38" i="5" s="1"/>
  <c r="AS10" i="6" s="1"/>
  <c r="P38" i="5" a="1"/>
  <c r="P38" i="5" s="1"/>
  <c r="AS11" i="6" s="1"/>
  <c r="O38" i="5" a="1"/>
  <c r="O38" i="5" s="1"/>
  <c r="AS12" i="6" s="1"/>
  <c r="N38" i="5" a="1"/>
  <c r="N38" i="5" s="1"/>
  <c r="AS13" i="6" s="1"/>
  <c r="AT14" i="6" s="1" a="1"/>
  <c r="AT14" i="6" s="1"/>
  <c r="M38" i="5" a="1"/>
  <c r="M38" i="5" s="1"/>
  <c r="AS14" i="6" s="1"/>
  <c r="L38" i="5" a="1"/>
  <c r="L38" i="5" s="1"/>
  <c r="AS15" i="6" s="1"/>
  <c r="K38" i="5" a="1"/>
  <c r="K38" i="5" s="1"/>
  <c r="AS16" i="6" s="1"/>
  <c r="AT17" i="6" s="1" a="1"/>
  <c r="AT17" i="6" s="1"/>
  <c r="J38" i="5" a="1"/>
  <c r="J38" i="5" s="1"/>
  <c r="AS17" i="6" s="1"/>
  <c r="I38" i="5" a="1"/>
  <c r="I38" i="5" s="1"/>
  <c r="AS18" i="6" s="1"/>
  <c r="H38" i="5" a="1"/>
  <c r="H38" i="5" s="1"/>
  <c r="AS19" i="6" s="1"/>
  <c r="G38" i="5" a="1"/>
  <c r="G38" i="5" s="1"/>
  <c r="AS20" i="6" s="1"/>
  <c r="F38" i="5" a="1"/>
  <c r="F38" i="5" s="1"/>
  <c r="AS21" i="6" s="1"/>
  <c r="AT22" i="6" s="1" a="1"/>
  <c r="AT22" i="6" s="1"/>
  <c r="E38" i="5" a="1"/>
  <c r="E38" i="5" s="1"/>
  <c r="AS22" i="6" s="1"/>
  <c r="D38" i="5" a="1"/>
  <c r="D38" i="5" s="1"/>
  <c r="AS23" i="6" s="1"/>
  <c r="C38" i="5" a="1"/>
  <c r="C38" i="5" s="1"/>
  <c r="AS24" i="6" s="1"/>
  <c r="AT25" i="6" s="1" a="1"/>
  <c r="AT25" i="6" s="1"/>
  <c r="B38" i="5" a="1"/>
  <c r="B38" i="5" s="1"/>
  <c r="AS25" i="6" s="1"/>
  <c r="A38" i="5"/>
  <c r="U37" i="5" a="1"/>
  <c r="U37" i="5"/>
  <c r="AQ6" i="6" s="1"/>
  <c r="T37" i="5" a="1"/>
  <c r="T37" i="5" s="1"/>
  <c r="AQ7" i="6" s="1"/>
  <c r="S37" i="5" a="1"/>
  <c r="S37" i="5" s="1"/>
  <c r="AQ8" i="6" s="1"/>
  <c r="R37" i="5" a="1"/>
  <c r="R37" i="5" s="1"/>
  <c r="AQ9" i="6" s="1"/>
  <c r="AR10" i="6" s="1" a="1"/>
  <c r="AR10" i="6" s="1"/>
  <c r="Q37" i="5" a="1"/>
  <c r="Q37" i="5"/>
  <c r="AQ10" i="6" s="1"/>
  <c r="P37" i="5" a="1"/>
  <c r="P37" i="5" s="1"/>
  <c r="AQ11" i="6" s="1"/>
  <c r="O37" i="5" a="1"/>
  <c r="O37" i="5" s="1"/>
  <c r="AQ12" i="6" s="1"/>
  <c r="N37" i="5" a="1"/>
  <c r="N37" i="5" s="1"/>
  <c r="AQ13" i="6" s="1"/>
  <c r="M37" i="5" a="1"/>
  <c r="M37" i="5"/>
  <c r="AQ14" i="6" s="1"/>
  <c r="L37" i="5" a="1"/>
  <c r="L37" i="5" s="1"/>
  <c r="AQ15" i="6" s="1"/>
  <c r="K37" i="5" a="1"/>
  <c r="K37" i="5" s="1"/>
  <c r="AQ16" i="6" s="1"/>
  <c r="J37" i="5" a="1"/>
  <c r="J37" i="5" s="1"/>
  <c r="AQ17" i="6" s="1"/>
  <c r="AR18" i="6" s="1" a="1"/>
  <c r="AR18" i="6" s="1"/>
  <c r="I37" i="5" a="1"/>
  <c r="I37" i="5"/>
  <c r="AQ18" i="6" s="1"/>
  <c r="H37" i="5" a="1"/>
  <c r="H37" i="5" s="1"/>
  <c r="AQ19" i="6" s="1"/>
  <c r="G37" i="5" a="1"/>
  <c r="G37" i="5" s="1"/>
  <c r="AQ20" i="6" s="1"/>
  <c r="F37" i="5" a="1"/>
  <c r="F37" i="5" s="1"/>
  <c r="AQ21" i="6" s="1"/>
  <c r="AR22" i="6" s="1" a="1"/>
  <c r="AR22" i="6" s="1"/>
  <c r="E37" i="5" a="1"/>
  <c r="E37" i="5"/>
  <c r="AQ22" i="6" s="1"/>
  <c r="D37" i="5" a="1"/>
  <c r="D37" i="5" s="1"/>
  <c r="AQ23" i="6" s="1"/>
  <c r="C37" i="5" a="1"/>
  <c r="C37" i="5" s="1"/>
  <c r="AQ24" i="6" s="1"/>
  <c r="B37" i="5" a="1"/>
  <c r="B37" i="5" s="1"/>
  <c r="AQ25" i="6" s="1"/>
  <c r="A37" i="5"/>
  <c r="U36" i="5" a="1"/>
  <c r="U36" i="5" s="1"/>
  <c r="T36" i="5" a="1"/>
  <c r="T36" i="5" s="1"/>
  <c r="S36" i="5" a="1"/>
  <c r="S36" i="5" s="1"/>
  <c r="R36" i="5" a="1"/>
  <c r="R36" i="5" s="1"/>
  <c r="Q36" i="5" a="1"/>
  <c r="Q36" i="5" s="1"/>
  <c r="P36" i="5" a="1"/>
  <c r="P36" i="5" s="1"/>
  <c r="O36" i="5" a="1"/>
  <c r="O36" i="5" s="1"/>
  <c r="N36" i="5" a="1"/>
  <c r="N36" i="5" s="1"/>
  <c r="M36" i="5" a="1"/>
  <c r="M36" i="5" s="1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G36" i="5" a="1"/>
  <c r="G36" i="5" s="1"/>
  <c r="F36" i="5" a="1"/>
  <c r="F36" i="5" s="1"/>
  <c r="E36" i="5" a="1"/>
  <c r="E36" i="5" s="1"/>
  <c r="D36" i="5" a="1"/>
  <c r="D36" i="5" s="1"/>
  <c r="C36" i="5" a="1"/>
  <c r="C36" i="5" s="1"/>
  <c r="B36" i="5" a="1"/>
  <c r="B36" i="5" s="1"/>
  <c r="A36" i="5"/>
  <c r="U35" i="5" a="1"/>
  <c r="U35" i="5" s="1"/>
  <c r="T35" i="5" a="1"/>
  <c r="T35" i="5"/>
  <c r="S35" i="5" a="1"/>
  <c r="S35" i="5" s="1"/>
  <c r="R35" i="5" a="1"/>
  <c r="R35" i="5" s="1"/>
  <c r="Q35" i="5" a="1"/>
  <c r="Q35" i="5" s="1"/>
  <c r="P35" i="5" a="1"/>
  <c r="P35" i="5"/>
  <c r="O35" i="5" a="1"/>
  <c r="O35" i="5" s="1"/>
  <c r="N35" i="5" a="1"/>
  <c r="N35" i="5" s="1"/>
  <c r="M35" i="5" a="1"/>
  <c r="M35" i="5" s="1"/>
  <c r="L35" i="5" a="1"/>
  <c r="L35" i="5"/>
  <c r="K35" i="5" a="1"/>
  <c r="K35" i="5" s="1"/>
  <c r="J35" i="5" a="1"/>
  <c r="J35" i="5" s="1"/>
  <c r="I35" i="5" a="1"/>
  <c r="I35" i="5" s="1"/>
  <c r="H35" i="5" a="1"/>
  <c r="H35" i="5"/>
  <c r="G35" i="5" a="1"/>
  <c r="G35" i="5" s="1"/>
  <c r="F35" i="5" a="1"/>
  <c r="F35" i="5" s="1"/>
  <c r="E35" i="5" a="1"/>
  <c r="E35" i="5" s="1"/>
  <c r="D35" i="5" a="1"/>
  <c r="D35" i="5" s="1"/>
  <c r="C35" i="5" a="1"/>
  <c r="C35" i="5"/>
  <c r="B35" i="5" a="1"/>
  <c r="B35" i="5"/>
  <c r="A35" i="5"/>
  <c r="U34" i="5" a="1"/>
  <c r="U34" i="5" s="1"/>
  <c r="AO6" i="6" s="1"/>
  <c r="AP7" i="6" s="1" a="1"/>
  <c r="AP7" i="6" s="1"/>
  <c r="T34" i="5" a="1"/>
  <c r="T34" i="5" s="1"/>
  <c r="AO7" i="6" s="1"/>
  <c r="S34" i="5" a="1"/>
  <c r="S34" i="5" s="1"/>
  <c r="AO8" i="6" s="1"/>
  <c r="R34" i="5" a="1"/>
  <c r="R34" i="5" s="1"/>
  <c r="AO9" i="6" s="1"/>
  <c r="Q34" i="5" a="1"/>
  <c r="Q34" i="5"/>
  <c r="AO10" i="6" s="1"/>
  <c r="P34" i="5" a="1"/>
  <c r="P34" i="5" s="1"/>
  <c r="AO11" i="6" s="1"/>
  <c r="O34" i="5" a="1"/>
  <c r="O34" i="5" s="1"/>
  <c r="AO12" i="6" s="1"/>
  <c r="N34" i="5" a="1"/>
  <c r="N34" i="5" s="1"/>
  <c r="AO13" i="6" s="1"/>
  <c r="M34" i="5" a="1"/>
  <c r="M34" i="5"/>
  <c r="AO14" i="6" s="1"/>
  <c r="L34" i="5" a="1"/>
  <c r="L34" i="5" s="1"/>
  <c r="AO15" i="6" s="1"/>
  <c r="K34" i="5" a="1"/>
  <c r="K34" i="5" s="1"/>
  <c r="AO16" i="6" s="1"/>
  <c r="J34" i="5" a="1"/>
  <c r="J34" i="5" s="1"/>
  <c r="AO17" i="6" s="1"/>
  <c r="I34" i="5" a="1"/>
  <c r="I34" i="5"/>
  <c r="AO18" i="6" s="1"/>
  <c r="H34" i="5" a="1"/>
  <c r="H34" i="5" s="1"/>
  <c r="AO19" i="6" s="1"/>
  <c r="G34" i="5" a="1"/>
  <c r="G34" i="5" s="1"/>
  <c r="AO20" i="6" s="1"/>
  <c r="F34" i="5" a="1"/>
  <c r="F34" i="5" s="1"/>
  <c r="AO21" i="6" s="1"/>
  <c r="E34" i="5" a="1"/>
  <c r="E34" i="5" s="1"/>
  <c r="AO22" i="6" s="1"/>
  <c r="D34" i="5" a="1"/>
  <c r="D34" i="5" s="1"/>
  <c r="AO23" i="6" s="1"/>
  <c r="C34" i="5" a="1"/>
  <c r="C34" i="5" s="1"/>
  <c r="AO24" i="6" s="1"/>
  <c r="B34" i="5" a="1"/>
  <c r="B34" i="5" s="1"/>
  <c r="AO25" i="6" s="1"/>
  <c r="A34" i="5"/>
  <c r="U33" i="5" a="1"/>
  <c r="U33" i="5"/>
  <c r="AM6" i="6" s="1"/>
  <c r="T33" i="5" a="1"/>
  <c r="T33" i="5" s="1"/>
  <c r="AM7" i="6" s="1"/>
  <c r="AN8" i="6" s="1" a="1"/>
  <c r="AN8" i="6" s="1"/>
  <c r="S33" i="5" a="1"/>
  <c r="S33" i="5" s="1"/>
  <c r="AM8" i="6" s="1"/>
  <c r="R33" i="5" a="1"/>
  <c r="R33" i="5" s="1"/>
  <c r="AM9" i="6" s="1"/>
  <c r="Q33" i="5" a="1"/>
  <c r="Q33" i="5"/>
  <c r="AM10" i="6" s="1"/>
  <c r="P33" i="5" a="1"/>
  <c r="P33" i="5" s="1"/>
  <c r="AM11" i="6" s="1"/>
  <c r="O33" i="5" a="1"/>
  <c r="O33" i="5" s="1"/>
  <c r="AM12" i="6" s="1"/>
  <c r="N33" i="5" a="1"/>
  <c r="N33" i="5" s="1"/>
  <c r="AM13" i="6" s="1"/>
  <c r="M33" i="5" a="1"/>
  <c r="M33" i="5"/>
  <c r="AM14" i="6" s="1"/>
  <c r="L33" i="5" a="1"/>
  <c r="L33" i="5" s="1"/>
  <c r="AM15" i="6" s="1"/>
  <c r="AN16" i="6" s="1" a="1"/>
  <c r="AN16" i="6" s="1"/>
  <c r="K33" i="5" a="1"/>
  <c r="K33" i="5" s="1"/>
  <c r="AM16" i="6" s="1"/>
  <c r="J33" i="5" a="1"/>
  <c r="J33" i="5" s="1"/>
  <c r="AM17" i="6" s="1"/>
  <c r="I33" i="5" a="1"/>
  <c r="I33" i="5"/>
  <c r="AM18" i="6" s="1"/>
  <c r="H33" i="5" a="1"/>
  <c r="H33" i="5" s="1"/>
  <c r="AM19" i="6" s="1"/>
  <c r="G33" i="5" a="1"/>
  <c r="G33" i="5" s="1"/>
  <c r="AM20" i="6" s="1"/>
  <c r="AN21" i="6" s="1" a="1"/>
  <c r="AN21" i="6" s="1"/>
  <c r="F33" i="5" a="1"/>
  <c r="F33" i="5" s="1"/>
  <c r="AM21" i="6" s="1"/>
  <c r="E33" i="5" a="1"/>
  <c r="E33" i="5"/>
  <c r="AM22" i="6" s="1"/>
  <c r="D33" i="5" a="1"/>
  <c r="D33" i="5" s="1"/>
  <c r="AM23" i="6" s="1"/>
  <c r="AN24" i="6" s="1" a="1"/>
  <c r="AN24" i="6" s="1"/>
  <c r="C33" i="5" a="1"/>
  <c r="C33" i="5" s="1"/>
  <c r="AM24" i="6" s="1"/>
  <c r="B33" i="5" a="1"/>
  <c r="B33" i="5" s="1"/>
  <c r="AM25" i="6" s="1"/>
  <c r="A33" i="5"/>
  <c r="U32" i="5" a="1"/>
  <c r="U32" i="5" s="1"/>
  <c r="AK6" i="6" s="1"/>
  <c r="T32" i="5" a="1"/>
  <c r="T32" i="5" s="1"/>
  <c r="AK7" i="6" s="1"/>
  <c r="S32" i="5" a="1"/>
  <c r="S32" i="5" s="1"/>
  <c r="AK8" i="6" s="1"/>
  <c r="R32" i="5" a="1"/>
  <c r="R32" i="5" s="1"/>
  <c r="AK9" i="6" s="1"/>
  <c r="AL10" i="6" s="1" a="1"/>
  <c r="AL10" i="6" s="1"/>
  <c r="Q32" i="5" a="1"/>
  <c r="Q32" i="5" s="1"/>
  <c r="AK10" i="6" s="1"/>
  <c r="P32" i="5" a="1"/>
  <c r="P32" i="5" s="1"/>
  <c r="AK11" i="6" s="1"/>
  <c r="AL12" i="6" s="1" a="1"/>
  <c r="AL12" i="6" s="1"/>
  <c r="O32" i="5" a="1"/>
  <c r="O32" i="5" s="1"/>
  <c r="AK12" i="6" s="1"/>
  <c r="N32" i="5" a="1"/>
  <c r="N32" i="5" s="1"/>
  <c r="AK13" i="6" s="1"/>
  <c r="M32" i="5" a="1"/>
  <c r="M32" i="5" s="1"/>
  <c r="AK14" i="6" s="1"/>
  <c r="L32" i="5" a="1"/>
  <c r="L32" i="5" s="1"/>
  <c r="AK15" i="6" s="1"/>
  <c r="AL16" i="6" s="1" a="1"/>
  <c r="AL16" i="6" s="1"/>
  <c r="K32" i="5" a="1"/>
  <c r="K32" i="5" s="1"/>
  <c r="AK16" i="6" s="1"/>
  <c r="J32" i="5" a="1"/>
  <c r="J32" i="5" s="1"/>
  <c r="AK17" i="6" s="1"/>
  <c r="AL18" i="6" s="1" a="1"/>
  <c r="AL18" i="6" s="1"/>
  <c r="I32" i="5" a="1"/>
  <c r="I32" i="5" s="1"/>
  <c r="AK18" i="6" s="1"/>
  <c r="H32" i="5" a="1"/>
  <c r="H32" i="5" s="1"/>
  <c r="AK19" i="6" s="1"/>
  <c r="G32" i="5" a="1"/>
  <c r="G32" i="5" s="1"/>
  <c r="AK20" i="6" s="1"/>
  <c r="F32" i="5" a="1"/>
  <c r="F32" i="5"/>
  <c r="AK21" i="6" s="1"/>
  <c r="AL22" i="6" s="1" a="1"/>
  <c r="AL22" i="6" s="1"/>
  <c r="E32" i="5" a="1"/>
  <c r="E32" i="5" s="1"/>
  <c r="AK22" i="6" s="1"/>
  <c r="D32" i="5" a="1"/>
  <c r="D32" i="5" s="1"/>
  <c r="AK23" i="6" s="1"/>
  <c r="C32" i="5" a="1"/>
  <c r="C32" i="5" s="1"/>
  <c r="AK24" i="6" s="1"/>
  <c r="B32" i="5" a="1"/>
  <c r="B32" i="5" s="1"/>
  <c r="AK25" i="6" s="1"/>
  <c r="A32" i="5"/>
  <c r="U31" i="5" a="1"/>
  <c r="U31" i="5"/>
  <c r="T31" i="5" a="1"/>
  <c r="T31" i="5"/>
  <c r="S31" i="5" a="1"/>
  <c r="S31" i="5"/>
  <c r="R31" i="5" a="1"/>
  <c r="R31" i="5" s="1"/>
  <c r="Q31" i="5" a="1"/>
  <c r="Q31" i="5"/>
  <c r="P31" i="5" a="1"/>
  <c r="P31" i="5" s="1"/>
  <c r="O31" i="5" a="1"/>
  <c r="O31" i="5" s="1"/>
  <c r="N31" i="5" a="1"/>
  <c r="N31" i="5" s="1"/>
  <c r="M31" i="5" a="1"/>
  <c r="M31" i="5"/>
  <c r="L31" i="5" a="1"/>
  <c r="L31" i="5"/>
  <c r="K31" i="5" a="1"/>
  <c r="K31" i="5" s="1"/>
  <c r="J31" i="5" a="1"/>
  <c r="J31" i="5" s="1"/>
  <c r="I31" i="5" a="1"/>
  <c r="I31" i="5"/>
  <c r="H31" i="5" a="1"/>
  <c r="H31" i="5"/>
  <c r="G31" i="5" a="1"/>
  <c r="G31" i="5" s="1"/>
  <c r="F31" i="5" a="1"/>
  <c r="F31" i="5" s="1"/>
  <c r="E31" i="5" a="1"/>
  <c r="E31" i="5"/>
  <c r="D31" i="5" a="1"/>
  <c r="D31" i="5"/>
  <c r="C31" i="5" a="1"/>
  <c r="C31" i="5" s="1"/>
  <c r="B31" i="5" a="1"/>
  <c r="B31" i="5" s="1"/>
  <c r="A31" i="5"/>
  <c r="U30" i="5" a="1"/>
  <c r="U30" i="5" s="1"/>
  <c r="T30" i="5" a="1"/>
  <c r="T30" i="5"/>
  <c r="S30" i="5" a="1"/>
  <c r="S30" i="5" s="1"/>
  <c r="R30" i="5" a="1"/>
  <c r="R30" i="5" s="1"/>
  <c r="Q30" i="5" a="1"/>
  <c r="Q30" i="5" s="1"/>
  <c r="P30" i="5" a="1"/>
  <c r="P30" i="5"/>
  <c r="O30" i="5" a="1"/>
  <c r="O30" i="5" s="1"/>
  <c r="N30" i="5" a="1"/>
  <c r="N30" i="5" s="1"/>
  <c r="M30" i="5" a="1"/>
  <c r="M30" i="5" s="1"/>
  <c r="L30" i="5" a="1"/>
  <c r="L30" i="5" s="1"/>
  <c r="K30" i="5" a="1"/>
  <c r="K30" i="5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/>
  <c r="C30" i="5" a="1"/>
  <c r="C30" i="5" s="1"/>
  <c r="B30" i="5" a="1"/>
  <c r="B30" i="5" s="1"/>
  <c r="A30" i="5"/>
  <c r="U29" i="5" a="1"/>
  <c r="U29" i="5" s="1"/>
  <c r="T29" i="5" a="1"/>
  <c r="T29" i="5" s="1"/>
  <c r="S29" i="5" a="1"/>
  <c r="S29" i="5"/>
  <c r="R29" i="5" a="1"/>
  <c r="R29" i="5" s="1"/>
  <c r="Q29" i="5" a="1"/>
  <c r="Q29" i="5" s="1"/>
  <c r="P29" i="5" a="1"/>
  <c r="P29" i="5"/>
  <c r="O29" i="5" a="1"/>
  <c r="O29" i="5"/>
  <c r="N29" i="5" a="1"/>
  <c r="N29" i="5"/>
  <c r="M29" i="5" a="1"/>
  <c r="M29" i="5" s="1"/>
  <c r="L29" i="5" a="1"/>
  <c r="L29" i="5" s="1"/>
  <c r="K29" i="5" a="1"/>
  <c r="K29" i="5" s="1"/>
  <c r="J29" i="5" a="1"/>
  <c r="J29" i="5"/>
  <c r="I29" i="5" a="1"/>
  <c r="I29" i="5" s="1"/>
  <c r="H29" i="5" a="1"/>
  <c r="H29" i="5"/>
  <c r="G29" i="5" a="1"/>
  <c r="G29" i="5"/>
  <c r="F29" i="5" a="1"/>
  <c r="F29" i="5"/>
  <c r="E29" i="5" a="1"/>
  <c r="E29" i="5" s="1"/>
  <c r="D29" i="5" a="1"/>
  <c r="D29" i="5" s="1"/>
  <c r="C29" i="5" a="1"/>
  <c r="C29" i="5" s="1"/>
  <c r="B29" i="5" a="1"/>
  <c r="B29" i="5" s="1"/>
  <c r="A29" i="5"/>
  <c r="U28" i="5" a="1"/>
  <c r="U28" i="5"/>
  <c r="T28" i="5" a="1"/>
  <c r="T28" i="5" s="1"/>
  <c r="S28" i="5" a="1"/>
  <c r="S28" i="5" s="1"/>
  <c r="R28" i="5" a="1"/>
  <c r="R28" i="5"/>
  <c r="Q28" i="5" a="1"/>
  <c r="Q28" i="5"/>
  <c r="P28" i="5" a="1"/>
  <c r="P28" i="5" s="1"/>
  <c r="O28" i="5" a="1"/>
  <c r="O28" i="5" s="1"/>
  <c r="N28" i="5" a="1"/>
  <c r="N28" i="5"/>
  <c r="M28" i="5" a="1"/>
  <c r="M28" i="5"/>
  <c r="L28" i="5" a="1"/>
  <c r="L28" i="5" s="1"/>
  <c r="K28" i="5" a="1"/>
  <c r="K28" i="5" s="1"/>
  <c r="J28" i="5" a="1"/>
  <c r="J28" i="5"/>
  <c r="I28" i="5" a="1"/>
  <c r="I28" i="5"/>
  <c r="H28" i="5" a="1"/>
  <c r="H28" i="5" s="1"/>
  <c r="G28" i="5" a="1"/>
  <c r="G28" i="5" s="1"/>
  <c r="F28" i="5" a="1"/>
  <c r="F28" i="5"/>
  <c r="E28" i="5" a="1"/>
  <c r="E28" i="5"/>
  <c r="D28" i="5" a="1"/>
  <c r="D28" i="5" s="1"/>
  <c r="C28" i="5" a="1"/>
  <c r="C28" i="5" s="1"/>
  <c r="B28" i="5" a="1"/>
  <c r="B28" i="5"/>
  <c r="A28" i="5"/>
  <c r="U27" i="5" a="1"/>
  <c r="U27" i="5"/>
  <c r="AI6" i="6" s="1"/>
  <c r="T27" i="5" a="1"/>
  <c r="T27" i="5" s="1"/>
  <c r="AI7" i="6" s="1"/>
  <c r="AJ8" i="6" s="1" a="1"/>
  <c r="AJ8" i="6" s="1"/>
  <c r="S27" i="5" a="1"/>
  <c r="S27" i="5" s="1"/>
  <c r="AI8" i="6" s="1"/>
  <c r="R27" i="5" a="1"/>
  <c r="R27" i="5" s="1"/>
  <c r="AI9" i="6" s="1"/>
  <c r="AJ10" i="6" s="1" a="1"/>
  <c r="AJ10" i="6" s="1"/>
  <c r="Q27" i="5" a="1"/>
  <c r="Q27" i="5"/>
  <c r="AI10" i="6" s="1"/>
  <c r="P27" i="5" a="1"/>
  <c r="P27" i="5"/>
  <c r="AI11" i="6" s="1"/>
  <c r="O27" i="5" a="1"/>
  <c r="O27" i="5"/>
  <c r="AI12" i="6" s="1"/>
  <c r="AJ13" i="6" s="1" a="1"/>
  <c r="AJ13" i="6" s="1"/>
  <c r="N27" i="5" a="1"/>
  <c r="N27" i="5" s="1"/>
  <c r="AI13" i="6" s="1"/>
  <c r="M27" i="5" a="1"/>
  <c r="M27" i="5" s="1"/>
  <c r="AI14" i="6" s="1"/>
  <c r="L27" i="5" a="1"/>
  <c r="L27" i="5"/>
  <c r="AI15" i="6" s="1"/>
  <c r="K27" i="5" a="1"/>
  <c r="K27" i="5" s="1"/>
  <c r="AI16" i="6" s="1"/>
  <c r="J27" i="5" a="1"/>
  <c r="J27" i="5" s="1"/>
  <c r="AI17" i="6" s="1"/>
  <c r="AJ18" i="6" s="1" a="1"/>
  <c r="AJ18" i="6" s="1"/>
  <c r="I27" i="5" a="1"/>
  <c r="I27" i="5"/>
  <c r="AI18" i="6" s="1"/>
  <c r="H27" i="5" a="1"/>
  <c r="H27" i="5"/>
  <c r="AI19" i="6" s="1"/>
  <c r="G27" i="5" a="1"/>
  <c r="G27" i="5"/>
  <c r="AI20" i="6" s="1"/>
  <c r="F27" i="5" a="1"/>
  <c r="F27" i="5" s="1"/>
  <c r="AI21" i="6" s="1"/>
  <c r="E27" i="5" a="1"/>
  <c r="E27" i="5" s="1"/>
  <c r="AI22" i="6" s="1"/>
  <c r="D27" i="5" a="1"/>
  <c r="D27" i="5" s="1"/>
  <c r="AI23" i="6" s="1"/>
  <c r="AJ24" i="6" s="1" a="1"/>
  <c r="AJ24" i="6" s="1"/>
  <c r="C27" i="5" a="1"/>
  <c r="C27" i="5"/>
  <c r="AI24" i="6" s="1"/>
  <c r="B27" i="5" a="1"/>
  <c r="B27" i="5" s="1"/>
  <c r="AI25" i="6" s="1"/>
  <c r="A27" i="5"/>
  <c r="U26" i="5" a="1"/>
  <c r="U26" i="5" s="1"/>
  <c r="T26" i="5" a="1"/>
  <c r="T26" i="5" s="1"/>
  <c r="S26" i="5" a="1"/>
  <c r="S26" i="5" s="1"/>
  <c r="R26" i="5" a="1"/>
  <c r="R26" i="5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G26" i="5" a="1"/>
  <c r="G26" i="5"/>
  <c r="F26" i="5" a="1"/>
  <c r="F26" i="5" s="1"/>
  <c r="E26" i="5" a="1"/>
  <c r="E26" i="5" s="1"/>
  <c r="D26" i="5" a="1"/>
  <c r="D26" i="5" s="1"/>
  <c r="C26" i="5" a="1"/>
  <c r="C26" i="5" s="1"/>
  <c r="B26" i="5" a="1"/>
  <c r="B26" i="5"/>
  <c r="A26" i="5"/>
  <c r="U25" i="5" a="1"/>
  <c r="U25" i="5"/>
  <c r="T25" i="5" a="1"/>
  <c r="T25" i="5"/>
  <c r="S25" i="5" a="1"/>
  <c r="S25" i="5" s="1"/>
  <c r="R25" i="5" a="1"/>
  <c r="R25" i="5"/>
  <c r="Q25" i="5" a="1"/>
  <c r="Q25" i="5" s="1"/>
  <c r="P25" i="5" a="1"/>
  <c r="P25" i="5" s="1"/>
  <c r="O25" i="5" a="1"/>
  <c r="O25" i="5" s="1"/>
  <c r="N25" i="5" a="1"/>
  <c r="N25" i="5"/>
  <c r="M25" i="5" a="1"/>
  <c r="M25" i="5"/>
  <c r="L25" i="5" a="1"/>
  <c r="L25" i="5"/>
  <c r="K25" i="5" a="1"/>
  <c r="K25" i="5" s="1"/>
  <c r="J25" i="5" a="1"/>
  <c r="J25" i="5" s="1"/>
  <c r="I25" i="5" a="1"/>
  <c r="I25" i="5"/>
  <c r="H25" i="5" a="1"/>
  <c r="H25" i="5" s="1"/>
  <c r="G25" i="5" a="1"/>
  <c r="G25" i="5" s="1"/>
  <c r="F25" i="5" a="1"/>
  <c r="F25" i="5"/>
  <c r="E25" i="5" a="1"/>
  <c r="E25" i="5"/>
  <c r="D25" i="5" a="1"/>
  <c r="D25" i="5"/>
  <c r="C25" i="5" a="1"/>
  <c r="C25" i="5" s="1"/>
  <c r="B25" i="5" a="1"/>
  <c r="B25" i="5" s="1"/>
  <c r="A25" i="5"/>
  <c r="U24" i="5" a="1"/>
  <c r="U24" i="5" s="1"/>
  <c r="AG6" i="6" s="1"/>
  <c r="T24" i="5" a="1"/>
  <c r="T24" i="5"/>
  <c r="AG7" i="6" s="1"/>
  <c r="S24" i="5" a="1"/>
  <c r="S24" i="5" s="1"/>
  <c r="AG8" i="6" s="1"/>
  <c r="AH9" i="6" s="1" a="1"/>
  <c r="AH9" i="6" s="1"/>
  <c r="R24" i="5" a="1"/>
  <c r="R24" i="5" s="1"/>
  <c r="AG9" i="6" s="1"/>
  <c r="AH10" i="6" s="1" a="1"/>
  <c r="AH10" i="6" s="1"/>
  <c r="Q24" i="5" a="1"/>
  <c r="Q24" i="5" s="1"/>
  <c r="AG10" i="6" s="1"/>
  <c r="P24" i="5" a="1"/>
  <c r="P24" i="5" s="1"/>
  <c r="AG11" i="6" s="1"/>
  <c r="AH12" i="6" s="1" a="1"/>
  <c r="AH12" i="6" s="1"/>
  <c r="O24" i="5" a="1"/>
  <c r="O24" i="5"/>
  <c r="AG12" i="6" s="1"/>
  <c r="N24" i="5" a="1"/>
  <c r="N24" i="5" s="1"/>
  <c r="AG13" i="6" s="1"/>
  <c r="AH14" i="6" s="1" a="1"/>
  <c r="AH14" i="6" s="1"/>
  <c r="M24" i="5" a="1"/>
  <c r="M24" i="5" s="1"/>
  <c r="AG14" i="6" s="1"/>
  <c r="L24" i="5" a="1"/>
  <c r="L24" i="5" s="1"/>
  <c r="AG15" i="6" s="1"/>
  <c r="AH16" i="6" s="1" a="1"/>
  <c r="AH16" i="6" s="1"/>
  <c r="K24" i="5" a="1"/>
  <c r="K24" i="5" s="1"/>
  <c r="AG16" i="6" s="1"/>
  <c r="J24" i="5" a="1"/>
  <c r="J24" i="5" s="1"/>
  <c r="AG17" i="6" s="1"/>
  <c r="I24" i="5" a="1"/>
  <c r="I24" i="5" s="1"/>
  <c r="AG18" i="6" s="1"/>
  <c r="H24" i="5" a="1"/>
  <c r="H24" i="5" s="1"/>
  <c r="AG19" i="6" s="1"/>
  <c r="AH20" i="6" s="1" a="1"/>
  <c r="AH20" i="6" s="1"/>
  <c r="G24" i="5" a="1"/>
  <c r="G24" i="5" s="1"/>
  <c r="AG20" i="6" s="1"/>
  <c r="F24" i="5" a="1"/>
  <c r="F24" i="5" s="1"/>
  <c r="AG21" i="6" s="1"/>
  <c r="AH22" i="6" s="1" a="1"/>
  <c r="AH22" i="6" s="1"/>
  <c r="E24" i="5" a="1"/>
  <c r="E24" i="5" s="1"/>
  <c r="AG22" i="6" s="1"/>
  <c r="D24" i="5" a="1"/>
  <c r="D24" i="5"/>
  <c r="AG23" i="6" s="1"/>
  <c r="C24" i="5" a="1"/>
  <c r="C24" i="5" s="1"/>
  <c r="AG24" i="6" s="1"/>
  <c r="B24" i="5" a="1"/>
  <c r="B24" i="5" s="1"/>
  <c r="AG25" i="6" s="1"/>
  <c r="A24" i="5"/>
  <c r="U23" i="5" a="1"/>
  <c r="U23" i="5" s="1"/>
  <c r="T23" i="5" a="1"/>
  <c r="T23" i="5" s="1"/>
  <c r="S23" i="5" a="1"/>
  <c r="S23" i="5"/>
  <c r="R23" i="5" a="1"/>
  <c r="R23" i="5" s="1"/>
  <c r="Q23" i="5" a="1"/>
  <c r="Q23" i="5"/>
  <c r="P23" i="5" a="1"/>
  <c r="P23" i="5" s="1"/>
  <c r="O23" i="5" a="1"/>
  <c r="O23" i="5" s="1"/>
  <c r="N23" i="5" a="1"/>
  <c r="N23" i="5" s="1"/>
  <c r="M23" i="5" a="1"/>
  <c r="M23" i="5"/>
  <c r="L23" i="5" a="1"/>
  <c r="L23" i="5" s="1"/>
  <c r="K23" i="5" a="1"/>
  <c r="K23" i="5"/>
  <c r="J23" i="5" a="1"/>
  <c r="J23" i="5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/>
  <c r="B23" i="5" a="1"/>
  <c r="B23" i="5"/>
  <c r="A23" i="5"/>
  <c r="U22" i="5" a="1"/>
  <c r="U22" i="5" s="1"/>
  <c r="T22" i="5" a="1"/>
  <c r="T22" i="5" s="1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E22" i="5" a="1"/>
  <c r="E22" i="5" s="1"/>
  <c r="D22" i="5" a="1"/>
  <c r="D22" i="5" s="1"/>
  <c r="C22" i="5" a="1"/>
  <c r="C22" i="5" s="1"/>
  <c r="B22" i="5" a="1"/>
  <c r="B22" i="5" s="1"/>
  <c r="A22" i="5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/>
  <c r="O21" i="5" a="1"/>
  <c r="O21" i="5"/>
  <c r="N21" i="5" a="1"/>
  <c r="N21" i="5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/>
  <c r="G21" i="5" a="1"/>
  <c r="G21" i="5"/>
  <c r="F21" i="5" a="1"/>
  <c r="F21" i="5"/>
  <c r="E21" i="5" a="1"/>
  <c r="E21" i="5" s="1"/>
  <c r="D21" i="5" a="1"/>
  <c r="D21" i="5" s="1"/>
  <c r="C21" i="5" a="1"/>
  <c r="C21" i="5" s="1"/>
  <c r="B21" i="5" a="1"/>
  <c r="B21" i="5" s="1"/>
  <c r="A21" i="5"/>
  <c r="U20" i="5" a="1"/>
  <c r="U20" i="5"/>
  <c r="T20" i="5" a="1"/>
  <c r="T20" i="5" s="1"/>
  <c r="S20" i="5" a="1"/>
  <c r="S20" i="5" s="1"/>
  <c r="R20" i="5" a="1"/>
  <c r="R20" i="5"/>
  <c r="Q20" i="5" a="1"/>
  <c r="Q20" i="5"/>
  <c r="P20" i="5" a="1"/>
  <c r="P20" i="5" s="1"/>
  <c r="O20" i="5" a="1"/>
  <c r="O20" i="5" s="1"/>
  <c r="N20" i="5" a="1"/>
  <c r="N20" i="5"/>
  <c r="M20" i="5" a="1"/>
  <c r="M20" i="5"/>
  <c r="L20" i="5" a="1"/>
  <c r="L20" i="5" s="1"/>
  <c r="K20" i="5" a="1"/>
  <c r="K20" i="5" s="1"/>
  <c r="J20" i="5" a="1"/>
  <c r="J20" i="5"/>
  <c r="I20" i="5" a="1"/>
  <c r="I20" i="5"/>
  <c r="H20" i="5" a="1"/>
  <c r="H20" i="5" s="1"/>
  <c r="G20" i="5" a="1"/>
  <c r="G20" i="5" s="1"/>
  <c r="F20" i="5" a="1"/>
  <c r="F20" i="5"/>
  <c r="E20" i="5" a="1"/>
  <c r="E20" i="5"/>
  <c r="D20" i="5" a="1"/>
  <c r="D20" i="5" s="1"/>
  <c r="C20" i="5" a="1"/>
  <c r="C20" i="5" s="1"/>
  <c r="B20" i="5" a="1"/>
  <c r="B20" i="5"/>
  <c r="A20" i="5"/>
  <c r="U19" i="5" a="1"/>
  <c r="U19" i="5"/>
  <c r="T19" i="5" a="1"/>
  <c r="T19" i="5" s="1"/>
  <c r="S19" i="5" a="1"/>
  <c r="S19" i="5" s="1"/>
  <c r="R19" i="5" a="1"/>
  <c r="R19" i="5" s="1"/>
  <c r="Q19" i="5" a="1"/>
  <c r="Q19" i="5"/>
  <c r="P19" i="5" a="1"/>
  <c r="P19" i="5"/>
  <c r="O19" i="5" a="1"/>
  <c r="O19" i="5"/>
  <c r="N19" i="5" a="1"/>
  <c r="N19" i="5" s="1"/>
  <c r="M19" i="5" a="1"/>
  <c r="M19" i="5" s="1"/>
  <c r="L19" i="5" a="1"/>
  <c r="L19" i="5"/>
  <c r="K19" i="5" a="1"/>
  <c r="K19" i="5" s="1"/>
  <c r="J19" i="5" a="1"/>
  <c r="J19" i="5" s="1"/>
  <c r="I19" i="5" a="1"/>
  <c r="I19" i="5"/>
  <c r="H19" i="5" a="1"/>
  <c r="H19" i="5" s="1"/>
  <c r="G19" i="5" a="1"/>
  <c r="G19" i="5"/>
  <c r="F19" i="5" a="1"/>
  <c r="F19" i="5" s="1"/>
  <c r="E19" i="5" a="1"/>
  <c r="E19" i="5" s="1"/>
  <c r="D19" i="5" a="1"/>
  <c r="D19" i="5" s="1"/>
  <c r="C19" i="5" a="1"/>
  <c r="C19" i="5"/>
  <c r="B19" i="5" a="1"/>
  <c r="B19" i="5" s="1"/>
  <c r="A19" i="5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B18" i="5" a="1"/>
  <c r="B18" i="5" s="1"/>
  <c r="A18" i="5"/>
  <c r="U17" i="5" a="1"/>
  <c r="U17" i="5"/>
  <c r="T17" i="5" a="1"/>
  <c r="T17" i="5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/>
  <c r="M17" i="5" a="1"/>
  <c r="M17" i="5"/>
  <c r="L17" i="5" a="1"/>
  <c r="L17" i="5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/>
  <c r="E17" i="5" a="1"/>
  <c r="E17" i="5"/>
  <c r="D17" i="5" a="1"/>
  <c r="D17" i="5"/>
  <c r="C17" i="5" a="1"/>
  <c r="C17" i="5" s="1"/>
  <c r="B17" i="5" a="1"/>
  <c r="B17" i="5" s="1"/>
  <c r="A17" i="5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B16" i="5" a="1"/>
  <c r="B16" i="5" s="1"/>
  <c r="A16" i="5"/>
  <c r="U15" i="5" a="1"/>
  <c r="U15" i="5" s="1"/>
  <c r="T15" i="5" a="1"/>
  <c r="T15" i="5" s="1"/>
  <c r="S15" i="5" a="1"/>
  <c r="S15" i="5"/>
  <c r="R15" i="5" a="1"/>
  <c r="R15" i="5"/>
  <c r="Q15" i="5" a="1"/>
  <c r="Q15" i="5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/>
  <c r="J15" i="5" a="1"/>
  <c r="J15" i="5"/>
  <c r="I15" i="5" a="1"/>
  <c r="I15" i="5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/>
  <c r="B15" i="5" a="1"/>
  <c r="B15" i="5"/>
  <c r="A15" i="5"/>
  <c r="U14" i="5" a="1"/>
  <c r="U14" i="5" s="1"/>
  <c r="K6" i="6" s="1"/>
  <c r="T14" i="5" a="1"/>
  <c r="T14" i="5" s="1"/>
  <c r="K7" i="6" s="1"/>
  <c r="AY7" i="6" s="1"/>
  <c r="S14" i="5" a="1"/>
  <c r="S14" i="5" s="1"/>
  <c r="K8" i="6" s="1"/>
  <c r="R14" i="5" a="1"/>
  <c r="R14" i="5" s="1"/>
  <c r="K9" i="6" s="1"/>
  <c r="Q14" i="5" a="1"/>
  <c r="Q14" i="5" s="1"/>
  <c r="K10" i="6" s="1"/>
  <c r="P14" i="5" a="1"/>
  <c r="P14" i="5" s="1"/>
  <c r="K11" i="6" s="1"/>
  <c r="O14" i="5" a="1"/>
  <c r="O14" i="5" s="1"/>
  <c r="K12" i="6" s="1"/>
  <c r="N14" i="5" a="1"/>
  <c r="N14" i="5" s="1"/>
  <c r="K13" i="6" s="1"/>
  <c r="M14" i="5" a="1"/>
  <c r="M14" i="5" s="1"/>
  <c r="K14" i="6" s="1"/>
  <c r="L14" i="5" a="1"/>
  <c r="L14" i="5" s="1"/>
  <c r="K15" i="6" s="1"/>
  <c r="K14" i="5" a="1"/>
  <c r="K14" i="5" s="1"/>
  <c r="K16" i="6" s="1"/>
  <c r="J14" i="5" a="1"/>
  <c r="J14" i="5" s="1"/>
  <c r="K17" i="6" s="1"/>
  <c r="I14" i="5" a="1"/>
  <c r="I14" i="5" s="1"/>
  <c r="K18" i="6" s="1"/>
  <c r="H14" i="5" a="1"/>
  <c r="H14" i="5" s="1"/>
  <c r="K19" i="6" s="1"/>
  <c r="G14" i="5" a="1"/>
  <c r="G14" i="5" s="1"/>
  <c r="K20" i="6" s="1"/>
  <c r="F14" i="5" a="1"/>
  <c r="F14" i="5" s="1"/>
  <c r="K21" i="6" s="1"/>
  <c r="E14" i="5" a="1"/>
  <c r="E14" i="5" s="1"/>
  <c r="K22" i="6" s="1"/>
  <c r="D14" i="5" a="1"/>
  <c r="D14" i="5" s="1"/>
  <c r="K23" i="6" s="1"/>
  <c r="C14" i="5" a="1"/>
  <c r="C14" i="5" s="1"/>
  <c r="K24" i="6" s="1"/>
  <c r="B14" i="5" a="1"/>
  <c r="B14" i="5" s="1"/>
  <c r="K25" i="6" s="1"/>
  <c r="A14" i="5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/>
  <c r="O13" i="5" a="1"/>
  <c r="O13" i="5"/>
  <c r="N13" i="5" a="1"/>
  <c r="N13" i="5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/>
  <c r="G13" i="5" a="1"/>
  <c r="G13" i="5"/>
  <c r="F13" i="5" a="1"/>
  <c r="F13" i="5"/>
  <c r="E13" i="5" a="1"/>
  <c r="E13" i="5" s="1"/>
  <c r="D13" i="5" a="1"/>
  <c r="D13" i="5" s="1"/>
  <c r="C13" i="5" a="1"/>
  <c r="C13" i="5" s="1"/>
  <c r="B13" i="5" a="1"/>
  <c r="B13" i="5" s="1"/>
  <c r="A13" i="5"/>
  <c r="U12" i="5" a="1"/>
  <c r="U12" i="5"/>
  <c r="T12" i="5" a="1"/>
  <c r="T12" i="5" s="1"/>
  <c r="S12" i="5" a="1"/>
  <c r="S12" i="5" s="1"/>
  <c r="R12" i="5" a="1"/>
  <c r="R12" i="5"/>
  <c r="Q12" i="5" a="1"/>
  <c r="Q12" i="5"/>
  <c r="P12" i="5" a="1"/>
  <c r="P12" i="5" s="1"/>
  <c r="O12" i="5" a="1"/>
  <c r="O12" i="5" s="1"/>
  <c r="N12" i="5" a="1"/>
  <c r="N12" i="5"/>
  <c r="M12" i="5" a="1"/>
  <c r="M12" i="5"/>
  <c r="L12" i="5" a="1"/>
  <c r="L12" i="5" s="1"/>
  <c r="K12" i="5" a="1"/>
  <c r="K12" i="5" s="1"/>
  <c r="J12" i="5" a="1"/>
  <c r="J12" i="5"/>
  <c r="I12" i="5" a="1"/>
  <c r="I12" i="5"/>
  <c r="H12" i="5" a="1"/>
  <c r="H12" i="5" s="1"/>
  <c r="G12" i="5" a="1"/>
  <c r="G12" i="5" s="1"/>
  <c r="F12" i="5" a="1"/>
  <c r="F12" i="5"/>
  <c r="E12" i="5" a="1"/>
  <c r="E12" i="5"/>
  <c r="D12" i="5" a="1"/>
  <c r="D12" i="5" s="1"/>
  <c r="C12" i="5" a="1"/>
  <c r="C12" i="5" s="1"/>
  <c r="B12" i="5" a="1"/>
  <c r="B12" i="5"/>
  <c r="A12" i="5"/>
  <c r="U11" i="5" a="1"/>
  <c r="U11" i="5" s="1"/>
  <c r="I6" i="6" s="1"/>
  <c r="T11" i="5" a="1"/>
  <c r="T11" i="5" s="1"/>
  <c r="I7" i="6" s="1"/>
  <c r="S11" i="5" a="1"/>
  <c r="S11" i="5" s="1"/>
  <c r="I8" i="6" s="1"/>
  <c r="R11" i="5" a="1"/>
  <c r="R11" i="5" s="1"/>
  <c r="I9" i="6" s="1"/>
  <c r="Q11" i="5" a="1"/>
  <c r="Q11" i="5"/>
  <c r="I10" i="6" s="1"/>
  <c r="P11" i="5" a="1"/>
  <c r="P11" i="5"/>
  <c r="I11" i="6" s="1"/>
  <c r="O11" i="5" a="1"/>
  <c r="O11" i="5"/>
  <c r="I12" i="6" s="1"/>
  <c r="N11" i="5" a="1"/>
  <c r="N11" i="5" s="1"/>
  <c r="I13" i="6" s="1"/>
  <c r="M11" i="5" a="1"/>
  <c r="M11" i="5" s="1"/>
  <c r="I14" i="6" s="1"/>
  <c r="L11" i="5" a="1"/>
  <c r="L11" i="5" s="1"/>
  <c r="I15" i="6" s="1"/>
  <c r="K11" i="5" a="1"/>
  <c r="K11" i="5" s="1"/>
  <c r="I16" i="6" s="1"/>
  <c r="J11" i="5" a="1"/>
  <c r="J11" i="5" s="1"/>
  <c r="I17" i="6" s="1"/>
  <c r="I11" i="5" a="1"/>
  <c r="I11" i="5"/>
  <c r="I18" i="6" s="1"/>
  <c r="H11" i="5" a="1"/>
  <c r="H11" i="5"/>
  <c r="I19" i="6" s="1"/>
  <c r="G11" i="5" a="1"/>
  <c r="G11" i="5"/>
  <c r="I20" i="6" s="1"/>
  <c r="F11" i="5" a="1"/>
  <c r="F11" i="5" s="1"/>
  <c r="I21" i="6" s="1"/>
  <c r="E11" i="5" a="1"/>
  <c r="E11" i="5" s="1"/>
  <c r="I22" i="6" s="1"/>
  <c r="D11" i="5" a="1"/>
  <c r="D11" i="5" s="1"/>
  <c r="I23" i="6" s="1"/>
  <c r="C11" i="5" a="1"/>
  <c r="C11" i="5" s="1"/>
  <c r="I24" i="6" s="1"/>
  <c r="B11" i="5" a="1"/>
  <c r="B11" i="5" s="1"/>
  <c r="I25" i="6" s="1"/>
  <c r="A11" i="5"/>
  <c r="U10" i="5" a="1"/>
  <c r="U10" i="5" s="1"/>
  <c r="G6" i="6" s="1"/>
  <c r="T10" i="5" a="1"/>
  <c r="T10" i="5" s="1"/>
  <c r="G7" i="6" s="1"/>
  <c r="S10" i="5" a="1"/>
  <c r="S10" i="5" s="1"/>
  <c r="G8" i="6" s="1"/>
  <c r="R10" i="5" a="1"/>
  <c r="R10" i="5" s="1"/>
  <c r="G9" i="6" s="1"/>
  <c r="Q10" i="5" a="1"/>
  <c r="Q10" i="5" s="1"/>
  <c r="G10" i="6" s="1"/>
  <c r="H10" i="6" s="1"/>
  <c r="P10" i="5" a="1"/>
  <c r="P10" i="5" s="1"/>
  <c r="G11" i="6" s="1"/>
  <c r="O10" i="5" a="1"/>
  <c r="O10" i="5" s="1"/>
  <c r="G12" i="6" s="1"/>
  <c r="H12" i="6" s="1"/>
  <c r="N10" i="5" a="1"/>
  <c r="N10" i="5" s="1"/>
  <c r="G13" i="6" s="1"/>
  <c r="M10" i="5" a="1"/>
  <c r="M10" i="5" s="1"/>
  <c r="G14" i="6" s="1"/>
  <c r="L10" i="5" a="1"/>
  <c r="L10" i="5" s="1"/>
  <c r="G15" i="6" s="1"/>
  <c r="K10" i="5" a="1"/>
  <c r="K10" i="5" s="1"/>
  <c r="G16" i="6" s="1"/>
  <c r="H16" i="6" s="1"/>
  <c r="J10" i="5" a="1"/>
  <c r="J10" i="5" s="1"/>
  <c r="G17" i="6" s="1"/>
  <c r="I10" i="5" a="1"/>
  <c r="I10" i="5" s="1"/>
  <c r="G18" i="6" s="1"/>
  <c r="H10" i="5" a="1"/>
  <c r="H10" i="5" s="1"/>
  <c r="G19" i="6" s="1"/>
  <c r="G10" i="5" a="1"/>
  <c r="G10" i="5" s="1"/>
  <c r="G20" i="6" s="1"/>
  <c r="H20" i="6" s="1"/>
  <c r="F10" i="5" a="1"/>
  <c r="F10" i="5" s="1"/>
  <c r="G21" i="6" s="1"/>
  <c r="E10" i="5" a="1"/>
  <c r="E10" i="5" s="1"/>
  <c r="G22" i="6" s="1"/>
  <c r="D10" i="5" a="1"/>
  <c r="D10" i="5" s="1"/>
  <c r="G23" i="6" s="1"/>
  <c r="C10" i="5" a="1"/>
  <c r="C10" i="5" s="1"/>
  <c r="G24" i="6" s="1"/>
  <c r="B10" i="5" a="1"/>
  <c r="B10" i="5" s="1"/>
  <c r="G25" i="6" s="1"/>
  <c r="A10" i="5"/>
  <c r="U9" i="5" a="1"/>
  <c r="U9" i="5"/>
  <c r="T9" i="5" a="1"/>
  <c r="T9" i="5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/>
  <c r="M9" i="5" a="1"/>
  <c r="M9" i="5"/>
  <c r="L9" i="5" a="1"/>
  <c r="L9" i="5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/>
  <c r="E9" i="5" a="1"/>
  <c r="E9" i="5"/>
  <c r="D9" i="5" a="1"/>
  <c r="D9" i="5"/>
  <c r="C9" i="5" a="1"/>
  <c r="C9" i="5" s="1"/>
  <c r="B9" i="5" a="1"/>
  <c r="B9" i="5" s="1"/>
  <c r="A9" i="5"/>
  <c r="U8" i="5" a="1"/>
  <c r="U8" i="5" s="1"/>
  <c r="E6" i="6" s="1"/>
  <c r="T8" i="5" a="1"/>
  <c r="T8" i="5" s="1"/>
  <c r="E7" i="6" s="1"/>
  <c r="F7" i="6" s="1"/>
  <c r="S8" i="5" a="1"/>
  <c r="S8" i="5" s="1"/>
  <c r="E8" i="6" s="1"/>
  <c r="R8" i="5" a="1"/>
  <c r="R8" i="5" s="1"/>
  <c r="E9" i="6" s="1"/>
  <c r="Q8" i="5" a="1"/>
  <c r="Q8" i="5" s="1"/>
  <c r="E10" i="6" s="1"/>
  <c r="P8" i="5" a="1"/>
  <c r="P8" i="5" s="1"/>
  <c r="E11" i="6" s="1"/>
  <c r="O8" i="5" a="1"/>
  <c r="O8" i="5" s="1"/>
  <c r="E12" i="6" s="1"/>
  <c r="N8" i="5" a="1"/>
  <c r="N8" i="5" s="1"/>
  <c r="E13" i="6" s="1"/>
  <c r="F13" i="6" s="1"/>
  <c r="M8" i="5" a="1"/>
  <c r="M8" i="5" s="1"/>
  <c r="E14" i="6" s="1"/>
  <c r="L8" i="5" a="1"/>
  <c r="L8" i="5" s="1"/>
  <c r="E15" i="6" s="1"/>
  <c r="K8" i="5" a="1"/>
  <c r="K8" i="5" s="1"/>
  <c r="E16" i="6" s="1"/>
  <c r="J8" i="5" a="1"/>
  <c r="J8" i="5" s="1"/>
  <c r="E17" i="6" s="1"/>
  <c r="I8" i="5" a="1"/>
  <c r="I8" i="5" s="1"/>
  <c r="E18" i="6" s="1"/>
  <c r="H8" i="5" a="1"/>
  <c r="H8" i="5" s="1"/>
  <c r="E19" i="6" s="1"/>
  <c r="G8" i="5" a="1"/>
  <c r="G8" i="5" s="1"/>
  <c r="E20" i="6" s="1"/>
  <c r="F8" i="5" a="1"/>
  <c r="F8" i="5" s="1"/>
  <c r="E21" i="6" s="1"/>
  <c r="E8" i="5" a="1"/>
  <c r="E8" i="5" s="1"/>
  <c r="E22" i="6" s="1"/>
  <c r="D8" i="5" a="1"/>
  <c r="D8" i="5" s="1"/>
  <c r="E23" i="6" s="1"/>
  <c r="C8" i="5" a="1"/>
  <c r="C8" i="5" s="1"/>
  <c r="E24" i="6" s="1"/>
  <c r="B8" i="5" a="1"/>
  <c r="B8" i="5" s="1"/>
  <c r="E25" i="6" s="1"/>
  <c r="A8" i="5"/>
  <c r="U7" i="5" a="1"/>
  <c r="U7" i="5" s="1"/>
  <c r="T7" i="5" a="1"/>
  <c r="T7" i="5" s="1"/>
  <c r="S7" i="5" a="1"/>
  <c r="S7" i="5"/>
  <c r="R7" i="5" a="1"/>
  <c r="R7" i="5"/>
  <c r="Q7" i="5" a="1"/>
  <c r="Q7" i="5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/>
  <c r="J7" i="5" a="1"/>
  <c r="J7" i="5"/>
  <c r="I7" i="5" a="1"/>
  <c r="I7" i="5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/>
  <c r="B7" i="5" a="1"/>
  <c r="B7" i="5"/>
  <c r="A7" i="5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B6" i="5" a="1"/>
  <c r="B6" i="5" s="1"/>
  <c r="A6" i="5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/>
  <c r="O5" i="5" a="1"/>
  <c r="O5" i="5"/>
  <c r="N5" i="5" a="1"/>
  <c r="N5" i="5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/>
  <c r="G5" i="5" a="1"/>
  <c r="G5" i="5"/>
  <c r="F5" i="5" a="1"/>
  <c r="F5" i="5"/>
  <c r="E5" i="5" a="1"/>
  <c r="E5" i="5" s="1"/>
  <c r="D5" i="5" a="1"/>
  <c r="D5" i="5" s="1"/>
  <c r="C5" i="5" a="1"/>
  <c r="C5" i="5" s="1"/>
  <c r="B5" i="5" a="1"/>
  <c r="B5" i="5" s="1"/>
  <c r="A5" i="5"/>
  <c r="U4" i="5" a="1"/>
  <c r="U4" i="5"/>
  <c r="C6" i="6" s="1"/>
  <c r="T4" i="5" a="1"/>
  <c r="T4" i="5" s="1"/>
  <c r="C7" i="6" s="1"/>
  <c r="S4" i="5" a="1"/>
  <c r="S4" i="5" s="1"/>
  <c r="C8" i="6" s="1"/>
  <c r="R4" i="5" a="1"/>
  <c r="R4" i="5" s="1"/>
  <c r="C9" i="6" s="1"/>
  <c r="Q4" i="5" a="1"/>
  <c r="Q4" i="5"/>
  <c r="C10" i="6" s="1"/>
  <c r="P4" i="5" a="1"/>
  <c r="P4" i="5" s="1"/>
  <c r="C11" i="6" s="1"/>
  <c r="O4" i="5" a="1"/>
  <c r="O4" i="5" s="1"/>
  <c r="C12" i="6" s="1"/>
  <c r="N4" i="5" a="1"/>
  <c r="N4" i="5"/>
  <c r="C13" i="6" s="1"/>
  <c r="M4" i="5" a="1"/>
  <c r="M4" i="5"/>
  <c r="C14" i="6" s="1"/>
  <c r="L4" i="5" a="1"/>
  <c r="L4" i="5" s="1"/>
  <c r="C15" i="6" s="1"/>
  <c r="K4" i="5" a="1"/>
  <c r="K4" i="5" s="1"/>
  <c r="C16" i="6" s="1"/>
  <c r="J4" i="5" a="1"/>
  <c r="J4" i="5"/>
  <c r="C17" i="6" s="1"/>
  <c r="I4" i="5" a="1"/>
  <c r="I4" i="5"/>
  <c r="C18" i="6" s="1"/>
  <c r="H4" i="5" a="1"/>
  <c r="H4" i="5" s="1"/>
  <c r="C19" i="6" s="1"/>
  <c r="G4" i="5" a="1"/>
  <c r="G4" i="5" s="1"/>
  <c r="C20" i="6" s="1"/>
  <c r="F4" i="5" a="1"/>
  <c r="F4" i="5"/>
  <c r="C21" i="6" s="1"/>
  <c r="E4" i="5" a="1"/>
  <c r="E4" i="5"/>
  <c r="C22" i="6" s="1"/>
  <c r="D4" i="5" a="1"/>
  <c r="D4" i="5" s="1"/>
  <c r="C23" i="6" s="1"/>
  <c r="C4" i="5" a="1"/>
  <c r="C4" i="5" s="1"/>
  <c r="C24" i="6" s="1"/>
  <c r="B4" i="5" a="1"/>
  <c r="B4" i="5"/>
  <c r="C25" i="6" s="1"/>
  <c r="A4" i="5"/>
  <c r="J3" i="5"/>
  <c r="A17" i="6" s="1"/>
  <c r="H3" i="5"/>
  <c r="A19" i="6" s="1"/>
  <c r="G3" i="5"/>
  <c r="A20" i="6" s="1"/>
  <c r="E3" i="5"/>
  <c r="A22" i="6" s="1"/>
  <c r="D3" i="5"/>
  <c r="A23" i="6" s="1"/>
  <c r="C3" i="5"/>
  <c r="A24" i="6" s="1"/>
  <c r="B3" i="5"/>
  <c r="A25" i="6" s="1"/>
  <c r="J1" i="5"/>
  <c r="N1" i="5" s="1"/>
  <c r="F1" i="5"/>
  <c r="I3" i="5" s="1"/>
  <c r="A18" i="6" s="1"/>
  <c r="F1" i="4"/>
  <c r="J1" i="4" s="1"/>
  <c r="N1" i="4" s="1"/>
  <c r="R1" i="4" s="1"/>
  <c r="J1" i="3"/>
  <c r="N1" i="3" s="1"/>
  <c r="R1" i="3" s="1"/>
  <c r="F1" i="3"/>
  <c r="F1" i="2"/>
  <c r="J1" i="2" s="1"/>
  <c r="N1" i="2" s="1"/>
  <c r="R1" i="2" s="1"/>
  <c r="J1" i="1"/>
  <c r="N1" i="1" s="1"/>
  <c r="R1" i="1" s="1"/>
  <c r="F1" i="1"/>
  <c r="BB4" i="6" l="1"/>
  <c r="BD4" i="6" s="1"/>
  <c r="BC4" i="6"/>
  <c r="Z12" i="6" a="1"/>
  <c r="Z12" i="6" s="1"/>
  <c r="Z13" i="6" a="1"/>
  <c r="Z13" i="6" s="1"/>
  <c r="Y14" i="6"/>
  <c r="Z15" i="6" s="1" a="1"/>
  <c r="Z15" i="6" s="1"/>
  <c r="AR17" i="6" a="1"/>
  <c r="AR17" i="6" s="1"/>
  <c r="AN20" i="6" a="1"/>
  <c r="AN20" i="6" s="1"/>
  <c r="AR9" i="6" a="1"/>
  <c r="AR9" i="6" s="1"/>
  <c r="AR21" i="6" a="1"/>
  <c r="AR21" i="6" s="1"/>
  <c r="AR8" i="6" a="1"/>
  <c r="AR8" i="6" s="1"/>
  <c r="AN12" i="6" a="1"/>
  <c r="AN12" i="6" s="1"/>
  <c r="AR25" i="6" a="1"/>
  <c r="AR25" i="6" s="1"/>
  <c r="AN11" i="6" a="1"/>
  <c r="AN11" i="6" s="1"/>
  <c r="AR15" i="6" a="1"/>
  <c r="AR15" i="6" s="1"/>
  <c r="AH8" i="6" a="1"/>
  <c r="AH8" i="6" s="1"/>
  <c r="AJ16" i="6" a="1"/>
  <c r="AJ16" i="6" s="1"/>
  <c r="AN19" i="6" a="1"/>
  <c r="AN19" i="6" s="1"/>
  <c r="AN7" i="6" a="1"/>
  <c r="AN7" i="6" s="1"/>
  <c r="AR23" i="6" a="1"/>
  <c r="AR23" i="6" s="1"/>
  <c r="AR11" i="6" a="1"/>
  <c r="AR11" i="6" s="1"/>
  <c r="AH18" i="6" a="1"/>
  <c r="AH18" i="6" s="1"/>
  <c r="AJ20" i="6" a="1"/>
  <c r="AJ20" i="6" s="1"/>
  <c r="AJ11" i="6" a="1"/>
  <c r="AJ11" i="6" s="1"/>
  <c r="AL14" i="6" a="1"/>
  <c r="AL14" i="6" s="1"/>
  <c r="AT20" i="6" a="1"/>
  <c r="AT20" i="6" s="1"/>
  <c r="AT12" i="6" a="1"/>
  <c r="AT12" i="6" s="1"/>
  <c r="AN15" i="6" a="1"/>
  <c r="AN15" i="6" s="1"/>
  <c r="AR19" i="6" a="1"/>
  <c r="AR19" i="6" s="1"/>
  <c r="AR7" i="6" a="1"/>
  <c r="AR7" i="6" s="1"/>
  <c r="AH23" i="6" a="1"/>
  <c r="AH23" i="6" s="1"/>
  <c r="AH7" i="6" a="1"/>
  <c r="AH7" i="6" s="1"/>
  <c r="AL20" i="6" a="1"/>
  <c r="AL20" i="6" s="1"/>
  <c r="AH24" i="6" a="1"/>
  <c r="AH24" i="6" s="1"/>
  <c r="AL7" i="6" a="1"/>
  <c r="AL7" i="6" s="1"/>
  <c r="AN23" i="6" a="1"/>
  <c r="AN23" i="6" s="1"/>
  <c r="AH11" i="6" a="1"/>
  <c r="AH11" i="6" s="1"/>
  <c r="AJ14" i="6" a="1"/>
  <c r="AJ14" i="6" s="1"/>
  <c r="AH19" i="6" a="1"/>
  <c r="AH19" i="6" s="1"/>
  <c r="AH15" i="6" a="1"/>
  <c r="AH15" i="6" s="1"/>
  <c r="AJ22" i="6" a="1"/>
  <c r="AJ22" i="6" s="1"/>
  <c r="H24" i="6"/>
  <c r="H8" i="6"/>
  <c r="F18" i="6"/>
  <c r="H15" i="6"/>
  <c r="F17" i="6"/>
  <c r="H14" i="6"/>
  <c r="F22" i="6"/>
  <c r="H19" i="6"/>
  <c r="F21" i="6"/>
  <c r="F10" i="6"/>
  <c r="H23" i="6"/>
  <c r="H22" i="6"/>
  <c r="F14" i="6"/>
  <c r="H11" i="6"/>
  <c r="AY8" i="6"/>
  <c r="L8" i="6"/>
  <c r="L13" i="6"/>
  <c r="AY13" i="6"/>
  <c r="AX9" i="6"/>
  <c r="M9" i="6" a="1"/>
  <c r="M9" i="6" s="1"/>
  <c r="D10" i="6" a="1"/>
  <c r="D10" i="6" s="1"/>
  <c r="L24" i="6"/>
  <c r="AY24" i="6"/>
  <c r="D24" i="6" a="1"/>
  <c r="D24" i="6" s="1"/>
  <c r="AX23" i="6"/>
  <c r="M23" i="6" a="1"/>
  <c r="M23" i="6" s="1"/>
  <c r="D8" i="6" a="1"/>
  <c r="D8" i="6" s="1"/>
  <c r="AX7" i="6"/>
  <c r="AZ7" i="6" s="1" a="1"/>
  <c r="AZ7" i="6" s="1"/>
  <c r="M7" i="6" a="1"/>
  <c r="M7" i="6" s="1"/>
  <c r="E4" i="6" a="1"/>
  <c r="F6" i="6"/>
  <c r="R6" i="6" s="1"/>
  <c r="R7" i="6" s="1"/>
  <c r="AY17" i="6"/>
  <c r="L17" i="6"/>
  <c r="D20" i="6" a="1"/>
  <c r="D20" i="6" s="1"/>
  <c r="AX19" i="6"/>
  <c r="M19" i="6" a="1"/>
  <c r="M19" i="6" s="1"/>
  <c r="AX24" i="6"/>
  <c r="AZ24" i="6" s="1" a="1"/>
  <c r="AZ24" i="6" s="1"/>
  <c r="M24" i="6" a="1"/>
  <c r="M24" i="6" s="1"/>
  <c r="D25" i="6" a="1"/>
  <c r="D25" i="6" s="1"/>
  <c r="D13" i="6" a="1"/>
  <c r="D13" i="6" s="1"/>
  <c r="AX12" i="6"/>
  <c r="M12" i="6" a="1"/>
  <c r="M12" i="6" s="1"/>
  <c r="H18" i="6"/>
  <c r="BC9" i="6" a="1"/>
  <c r="BC9" i="6" s="1"/>
  <c r="J10" i="6" a="1"/>
  <c r="J10" i="6" s="1"/>
  <c r="AA9" i="6" a="1"/>
  <c r="AA9" i="6" s="1"/>
  <c r="L16" i="6"/>
  <c r="AY16" i="6"/>
  <c r="AX20" i="6"/>
  <c r="M20" i="6" a="1"/>
  <c r="M20" i="6" s="1"/>
  <c r="D21" i="6" a="1"/>
  <c r="D21" i="6" s="1"/>
  <c r="AX8" i="6"/>
  <c r="AZ8" i="6" s="1" a="1"/>
  <c r="AZ8" i="6" s="1"/>
  <c r="M8" i="6" a="1"/>
  <c r="M8" i="6" s="1"/>
  <c r="D9" i="6" a="1"/>
  <c r="D9" i="6" s="1"/>
  <c r="AY12" i="6"/>
  <c r="L12" i="6"/>
  <c r="H7" i="6"/>
  <c r="J14" i="6" a="1"/>
  <c r="J14" i="6" s="1"/>
  <c r="BC13" i="6" a="1"/>
  <c r="BC13" i="6" s="1"/>
  <c r="AA13" i="6" a="1"/>
  <c r="AA13" i="6" s="1"/>
  <c r="AY21" i="6"/>
  <c r="L21" i="6"/>
  <c r="AY10" i="6"/>
  <c r="L10" i="6"/>
  <c r="D12" i="6" a="1"/>
  <c r="D12" i="6" s="1"/>
  <c r="AX11" i="6"/>
  <c r="M11" i="6" a="1"/>
  <c r="M11" i="6" s="1"/>
  <c r="N12" i="6" s="1" a="1"/>
  <c r="N12" i="6" s="1"/>
  <c r="AX16" i="6"/>
  <c r="M16" i="6" a="1"/>
  <c r="M16" i="6" s="1"/>
  <c r="D17" i="6" a="1"/>
  <c r="D17" i="6" s="1"/>
  <c r="F25" i="6"/>
  <c r="F9" i="6"/>
  <c r="H6" i="6"/>
  <c r="S6" i="6" s="1"/>
  <c r="G4" i="6" a="1"/>
  <c r="J18" i="6" a="1"/>
  <c r="J18" i="6" s="1"/>
  <c r="L20" i="6"/>
  <c r="AY20" i="6"/>
  <c r="AP11" i="6" a="1"/>
  <c r="AP11" i="6" s="1"/>
  <c r="BA10" i="6"/>
  <c r="Q3" i="5"/>
  <c r="A10" i="6" s="1"/>
  <c r="R1" i="5"/>
  <c r="P3" i="5"/>
  <c r="A11" i="6" s="1"/>
  <c r="O3" i="5"/>
  <c r="A12" i="6" s="1"/>
  <c r="N3" i="5"/>
  <c r="A13" i="6" s="1"/>
  <c r="D16" i="6" a="1"/>
  <c r="D16" i="6" s="1"/>
  <c r="AX15" i="6"/>
  <c r="M15" i="6" a="1"/>
  <c r="M15" i="6" s="1"/>
  <c r="J22" i="6" a="1"/>
  <c r="J22" i="6" s="1"/>
  <c r="AY25" i="6"/>
  <c r="L25" i="6"/>
  <c r="AY9" i="6"/>
  <c r="L9" i="6"/>
  <c r="J12" i="6" a="1"/>
  <c r="J12" i="6" s="1"/>
  <c r="BC11" i="6" a="1"/>
  <c r="BC11" i="6" s="1"/>
  <c r="AA11" i="6" a="1"/>
  <c r="AA11" i="6" s="1"/>
  <c r="AP22" i="6" a="1"/>
  <c r="AP22" i="6" s="1"/>
  <c r="BA21" i="6"/>
  <c r="AL19" i="6" a="1"/>
  <c r="AL19" i="6" s="1"/>
  <c r="AL13" i="6" a="1"/>
  <c r="AL13" i="6" s="1"/>
  <c r="AP21" i="6" a="1"/>
  <c r="AP21" i="6" s="1"/>
  <c r="BA20" i="6"/>
  <c r="AP8" i="6" a="1"/>
  <c r="AP8" i="6" s="1"/>
  <c r="BA7" i="6"/>
  <c r="AT21" i="6" a="1"/>
  <c r="AT21" i="6" s="1"/>
  <c r="AT13" i="6" a="1"/>
  <c r="AT13" i="6" s="1"/>
  <c r="BA6" i="6"/>
  <c r="J24" i="6" a="1"/>
  <c r="J24" i="6" s="1"/>
  <c r="J15" i="6" a="1"/>
  <c r="J15" i="6" s="1"/>
  <c r="BC14" i="6" a="1"/>
  <c r="BC14" i="6" s="1"/>
  <c r="AJ23" i="6" a="1"/>
  <c r="AJ23" i="6" s="1"/>
  <c r="AJ19" i="6" a="1"/>
  <c r="AJ19" i="6" s="1"/>
  <c r="AJ15" i="6" a="1"/>
  <c r="AJ15" i="6" s="1"/>
  <c r="AJ7" i="6" a="1"/>
  <c r="AJ7" i="6" s="1"/>
  <c r="AL25" i="6" a="1"/>
  <c r="AL25" i="6" s="1"/>
  <c r="AN22" i="6" a="1"/>
  <c r="AN22" i="6" s="1"/>
  <c r="AN18" i="6" a="1"/>
  <c r="AN18" i="6" s="1"/>
  <c r="AN14" i="6" a="1"/>
  <c r="AN14" i="6" s="1"/>
  <c r="AN10" i="6" a="1"/>
  <c r="AN10" i="6" s="1"/>
  <c r="AP20" i="6" a="1"/>
  <c r="AP20" i="6" s="1"/>
  <c r="BA19" i="6"/>
  <c r="BA13" i="6"/>
  <c r="AP14" i="6" a="1"/>
  <c r="AP14" i="6" s="1"/>
  <c r="J20" i="6" a="1"/>
  <c r="J20" i="6" s="1"/>
  <c r="BA14" i="6"/>
  <c r="AP15" i="6" a="1"/>
  <c r="AP15" i="6" s="1"/>
  <c r="BB26" i="6"/>
  <c r="Y26" i="6"/>
  <c r="D23" i="6" a="1"/>
  <c r="D23" i="6" s="1"/>
  <c r="AX22" i="6"/>
  <c r="M22" i="6" a="1"/>
  <c r="M22" i="6" s="1"/>
  <c r="N23" i="6" s="1" a="1"/>
  <c r="N23" i="6" s="1"/>
  <c r="D15" i="6" a="1"/>
  <c r="D15" i="6" s="1"/>
  <c r="AX14" i="6"/>
  <c r="M14" i="6" a="1"/>
  <c r="M14" i="6" s="1"/>
  <c r="N15" i="6" s="1" a="1"/>
  <c r="N15" i="6" s="1"/>
  <c r="D7" i="6" a="1"/>
  <c r="D7" i="6" s="1"/>
  <c r="AX6" i="6"/>
  <c r="AZ6" i="6" s="1" a="1"/>
  <c r="AZ6" i="6" s="1"/>
  <c r="M6" i="6" a="1"/>
  <c r="M6" i="6" s="1"/>
  <c r="C4" i="6" a="1"/>
  <c r="F24" i="6"/>
  <c r="F20" i="6"/>
  <c r="F16" i="6"/>
  <c r="F12" i="6"/>
  <c r="F8" i="6"/>
  <c r="H25" i="6"/>
  <c r="H21" i="6"/>
  <c r="H17" i="6"/>
  <c r="H13" i="6"/>
  <c r="H9" i="6"/>
  <c r="L23" i="6"/>
  <c r="AY23" i="6"/>
  <c r="L19" i="6"/>
  <c r="AY19" i="6"/>
  <c r="AY15" i="6"/>
  <c r="L15" i="6"/>
  <c r="AY11" i="6"/>
  <c r="L11" i="6"/>
  <c r="AH25" i="6" a="1"/>
  <c r="AH25" i="6" s="1"/>
  <c r="AH17" i="6" a="1"/>
  <c r="AH17" i="6" s="1"/>
  <c r="AH13" i="6" a="1"/>
  <c r="AH13" i="6" s="1"/>
  <c r="AL24" i="6" a="1"/>
  <c r="AL24" i="6" s="1"/>
  <c r="AL11" i="6" a="1"/>
  <c r="AL11" i="6" s="1"/>
  <c r="BA25" i="6"/>
  <c r="BA18" i="6"/>
  <c r="AP19" i="6" a="1"/>
  <c r="AP19" i="6" s="1"/>
  <c r="BA12" i="6"/>
  <c r="AP13" i="6" a="1"/>
  <c r="AP13" i="6" s="1"/>
  <c r="AT19" i="6" a="1"/>
  <c r="AT19" i="6" s="1"/>
  <c r="AT11" i="6" a="1"/>
  <c r="AT11" i="6" s="1"/>
  <c r="Z9" i="6" a="1"/>
  <c r="Z9" i="6" s="1"/>
  <c r="Z8" i="6" a="1"/>
  <c r="Z8" i="6" s="1"/>
  <c r="BC15" i="6" a="1"/>
  <c r="BC15" i="6" s="1"/>
  <c r="AA15" i="6" a="1"/>
  <c r="AA15" i="6" s="1"/>
  <c r="J16" i="6" a="1"/>
  <c r="J16" i="6" s="1"/>
  <c r="BC7" i="6" a="1"/>
  <c r="BC7" i="6" s="1"/>
  <c r="J8" i="6" a="1"/>
  <c r="J8" i="6" s="1"/>
  <c r="AA7" i="6" a="1"/>
  <c r="AA7" i="6" s="1"/>
  <c r="AJ12" i="6" a="1"/>
  <c r="AJ12" i="6" s="1"/>
  <c r="AP9" i="6" a="1"/>
  <c r="AP9" i="6" s="1"/>
  <c r="BA8" i="6"/>
  <c r="AR14" i="6" a="1"/>
  <c r="AR14" i="6" s="1"/>
  <c r="AH21" i="6" a="1"/>
  <c r="AH21" i="6" s="1"/>
  <c r="K3" i="5"/>
  <c r="A16" i="6" s="1"/>
  <c r="L3" i="5"/>
  <c r="A15" i="6" s="1"/>
  <c r="J23" i="6" a="1"/>
  <c r="J23" i="6" s="1"/>
  <c r="AA22" i="6" a="1"/>
  <c r="AA22" i="6" s="1"/>
  <c r="J19" i="6" a="1"/>
  <c r="J19" i="6" s="1"/>
  <c r="AA18" i="6" a="1"/>
  <c r="AA18" i="6" s="1"/>
  <c r="J11" i="6" a="1"/>
  <c r="J11" i="6" s="1"/>
  <c r="BC10" i="6" a="1"/>
  <c r="BC10" i="6" s="1"/>
  <c r="AA10" i="6" a="1"/>
  <c r="AA10" i="6" s="1"/>
  <c r="J7" i="6" a="1"/>
  <c r="J7" i="6" s="1"/>
  <c r="I4" i="6" a="1"/>
  <c r="BC6" i="6" a="1"/>
  <c r="BC6" i="6" s="1"/>
  <c r="AA6" i="6" a="1"/>
  <c r="AA6" i="6" s="1"/>
  <c r="M3" i="5"/>
  <c r="A14" i="6" s="1"/>
  <c r="D19" i="6" a="1"/>
  <c r="D19" i="6" s="1"/>
  <c r="AX18" i="6"/>
  <c r="M18" i="6" a="1"/>
  <c r="M18" i="6" s="1"/>
  <c r="AX10" i="6"/>
  <c r="AZ10" i="6" s="1" a="1"/>
  <c r="AZ10" i="6" s="1"/>
  <c r="M10" i="6" a="1"/>
  <c r="M10" i="6" s="1"/>
  <c r="N11" i="6" s="1" a="1"/>
  <c r="N11" i="6" s="1"/>
  <c r="D11" i="6" a="1"/>
  <c r="D11" i="6" s="1"/>
  <c r="F3" i="5"/>
  <c r="A21" i="6" s="1"/>
  <c r="AL23" i="6" a="1"/>
  <c r="AL23" i="6" s="1"/>
  <c r="AL17" i="6" a="1"/>
  <c r="AL17" i="6" s="1"/>
  <c r="AN25" i="6" a="1"/>
  <c r="AN25" i="6" s="1"/>
  <c r="AN17" i="6" a="1"/>
  <c r="AN17" i="6" s="1"/>
  <c r="AN13" i="6" a="1"/>
  <c r="AN13" i="6" s="1"/>
  <c r="AN9" i="6" a="1"/>
  <c r="AN9" i="6" s="1"/>
  <c r="AP25" i="6" a="1"/>
  <c r="AP25" i="6" s="1"/>
  <c r="BA24" i="6"/>
  <c r="AP12" i="6" a="1"/>
  <c r="AP12" i="6" s="1"/>
  <c r="BA11" i="6"/>
  <c r="AT18" i="6" a="1"/>
  <c r="AT18" i="6" s="1"/>
  <c r="AT10" i="6" a="1"/>
  <c r="AT10" i="6" s="1"/>
  <c r="L7" i="6"/>
  <c r="AX25" i="6"/>
  <c r="M25" i="6" a="1"/>
  <c r="M25" i="6" s="1"/>
  <c r="D18" i="6" a="1"/>
  <c r="D18" i="6" s="1"/>
  <c r="AX17" i="6"/>
  <c r="M17" i="6" a="1"/>
  <c r="M17" i="6" s="1"/>
  <c r="F23" i="6"/>
  <c r="F15" i="6"/>
  <c r="L14" i="6"/>
  <c r="AY14" i="6"/>
  <c r="AY6" i="6"/>
  <c r="L6" i="6"/>
  <c r="U6" i="6" s="1"/>
  <c r="AA24" i="6" a="1"/>
  <c r="AA24" i="6" s="1"/>
  <c r="J25" i="6" a="1"/>
  <c r="J25" i="6" s="1"/>
  <c r="AA20" i="6" a="1"/>
  <c r="AA20" i="6" s="1"/>
  <c r="J21" i="6" a="1"/>
  <c r="J21" i="6" s="1"/>
  <c r="BC16" i="6"/>
  <c r="AA16" i="6" a="1"/>
  <c r="AA16" i="6" s="1"/>
  <c r="J17" i="6" a="1"/>
  <c r="J17" i="6" s="1"/>
  <c r="J13" i="6" a="1"/>
  <c r="J13" i="6" s="1"/>
  <c r="BC12" i="6" a="1"/>
  <c r="BC12" i="6" s="1"/>
  <c r="AA12" i="6" a="1"/>
  <c r="AA12" i="6" s="1"/>
  <c r="BC8" i="6" a="1"/>
  <c r="BC8" i="6" s="1"/>
  <c r="AA8" i="6" a="1"/>
  <c r="AA8" i="6" s="1"/>
  <c r="J9" i="6" a="1"/>
  <c r="J9" i="6" s="1"/>
  <c r="AJ25" i="6" a="1"/>
  <c r="AJ25" i="6" s="1"/>
  <c r="AJ21" i="6" a="1"/>
  <c r="AJ21" i="6" s="1"/>
  <c r="AJ17" i="6" a="1"/>
  <c r="AJ17" i="6" s="1"/>
  <c r="AL15" i="6" a="1"/>
  <c r="AL15" i="6" s="1"/>
  <c r="AL9" i="6" a="1"/>
  <c r="AL9" i="6" s="1"/>
  <c r="BA22" i="6"/>
  <c r="AP23" i="6" a="1"/>
  <c r="AP23" i="6" s="1"/>
  <c r="AP17" i="6" a="1"/>
  <c r="AP17" i="6" s="1"/>
  <c r="BA16" i="6"/>
  <c r="AT24" i="6" a="1"/>
  <c r="AT24" i="6" s="1"/>
  <c r="AT16" i="6" a="1"/>
  <c r="AT16" i="6" s="1"/>
  <c r="AT8" i="6" a="1"/>
  <c r="AT8" i="6" s="1"/>
  <c r="K4" i="6" a="1"/>
  <c r="D22" i="6" a="1"/>
  <c r="D22" i="6" s="1"/>
  <c r="AX21" i="6"/>
  <c r="AZ21" i="6" s="1" a="1"/>
  <c r="AZ21" i="6" s="1"/>
  <c r="M21" i="6" a="1"/>
  <c r="M21" i="6" s="1"/>
  <c r="N22" i="6" s="1" a="1"/>
  <c r="N22" i="6" s="1"/>
  <c r="D14" i="6" a="1"/>
  <c r="D14" i="6" s="1"/>
  <c r="M13" i="6" a="1"/>
  <c r="M13" i="6" s="1"/>
  <c r="AX13" i="6"/>
  <c r="AZ13" i="6" s="1" a="1"/>
  <c r="AZ13" i="6" s="1"/>
  <c r="F19" i="6"/>
  <c r="F11" i="6"/>
  <c r="AY22" i="6"/>
  <c r="L22" i="6"/>
  <c r="AY18" i="6"/>
  <c r="L18" i="6"/>
  <c r="AP24" i="6" a="1"/>
  <c r="AP24" i="6" s="1"/>
  <c r="BA23" i="6"/>
  <c r="AP18" i="6" a="1"/>
  <c r="AP18" i="6" s="1"/>
  <c r="BA17" i="6"/>
  <c r="AR13" i="6" a="1"/>
  <c r="AR13" i="6" s="1"/>
  <c r="AJ9" i="6" a="1"/>
  <c r="AJ9" i="6" s="1"/>
  <c r="AL21" i="6" a="1"/>
  <c r="AL21" i="6" s="1"/>
  <c r="AL8" i="6" a="1"/>
  <c r="AL8" i="6" s="1"/>
  <c r="AP16" i="6" a="1"/>
  <c r="AP16" i="6" s="1"/>
  <c r="BA15" i="6"/>
  <c r="AP10" i="6" a="1"/>
  <c r="AP10" i="6" s="1"/>
  <c r="BA9" i="6"/>
  <c r="AR24" i="6" a="1"/>
  <c r="AR24" i="6" s="1"/>
  <c r="AR20" i="6" a="1"/>
  <c r="AR20" i="6" s="1"/>
  <c r="AR16" i="6" a="1"/>
  <c r="AR16" i="6" s="1"/>
  <c r="AR12" i="6" a="1"/>
  <c r="AR12" i="6" s="1"/>
  <c r="AT23" i="6" a="1"/>
  <c r="AT23" i="6" s="1"/>
  <c r="AT15" i="6" a="1"/>
  <c r="AT15" i="6" s="1"/>
  <c r="AT7" i="6" a="1"/>
  <c r="AT7" i="6" s="1"/>
  <c r="BC26" i="6"/>
  <c r="AA26" i="6"/>
  <c r="Y17" i="6"/>
  <c r="Z18" i="6" s="1" a="1"/>
  <c r="Z18" i="6" s="1"/>
  <c r="BC17" i="6"/>
  <c r="Z14" i="6" a="1"/>
  <c r="Z14" i="6" s="1"/>
  <c r="BC22" i="6"/>
  <c r="Y21" i="6"/>
  <c r="AA21" i="6" s="1" a="1"/>
  <c r="AA21" i="6" s="1"/>
  <c r="BC21" i="6"/>
  <c r="BC23" i="6"/>
  <c r="Z16" i="6" a="1"/>
  <c r="Z16" i="6" s="1"/>
  <c r="BC24" i="6"/>
  <c r="BC18" i="6"/>
  <c r="BC19" i="6"/>
  <c r="BC20" i="6"/>
  <c r="Y25" i="6"/>
  <c r="BC25" i="6"/>
  <c r="Y19" i="6"/>
  <c r="Z20" i="6" s="1" a="1"/>
  <c r="Z20" i="6" s="1"/>
  <c r="Y23" i="6"/>
  <c r="Z24" i="6" s="1" a="1"/>
  <c r="Z24" i="6" s="1"/>
  <c r="Z19" i="6" l="1" a="1"/>
  <c r="Z19" i="6" s="1"/>
  <c r="AA14" i="6" a="1"/>
  <c r="AA14" i="6" s="1"/>
  <c r="Y4" i="6" a="1"/>
  <c r="AL6" i="6"/>
  <c r="AK26" i="6" s="1"/>
  <c r="AL26" i="6" s="1" a="1"/>
  <c r="AL26" i="6" s="1"/>
  <c r="AN6" i="6"/>
  <c r="AM26" i="6" s="1"/>
  <c r="AN26" i="6" s="1" a="1"/>
  <c r="AN26" i="6" s="1"/>
  <c r="AR6" i="6"/>
  <c r="AQ26" i="6" s="1"/>
  <c r="AR26" i="6" s="1" a="1"/>
  <c r="AR26" i="6" s="1"/>
  <c r="AH6" i="6"/>
  <c r="AG26" i="6" s="1"/>
  <c r="AH26" i="6" s="1" a="1"/>
  <c r="AH26" i="6" s="1"/>
  <c r="AP6" i="6"/>
  <c r="AO26" i="6" s="1"/>
  <c r="BA26" i="6" s="1"/>
  <c r="N16" i="6" a="1"/>
  <c r="N16" i="6" s="1"/>
  <c r="N8" i="6" a="1"/>
  <c r="N8" i="6" s="1"/>
  <c r="AZ16" i="6" a="1"/>
  <c r="AZ16" i="6" s="1"/>
  <c r="N20" i="6" a="1"/>
  <c r="N20" i="6" s="1"/>
  <c r="N10" i="6" a="1"/>
  <c r="N10" i="6" s="1"/>
  <c r="AZ17" i="6" a="1"/>
  <c r="AZ17" i="6" s="1"/>
  <c r="AZ19" i="6" a="1"/>
  <c r="AZ19" i="6" s="1"/>
  <c r="N24" i="6" a="1"/>
  <c r="N24" i="6" s="1"/>
  <c r="N14" i="6" a="1"/>
  <c r="N14" i="6" s="1"/>
  <c r="AP26" i="6" a="1"/>
  <c r="AP26" i="6" s="1"/>
  <c r="Z26" i="6" a="1"/>
  <c r="Z26" i="6" s="1"/>
  <c r="Z25" i="6" a="1"/>
  <c r="Z25" i="6" s="1"/>
  <c r="K4" i="6"/>
  <c r="L4" i="6"/>
  <c r="L3" i="6" s="1"/>
  <c r="K26" i="6" s="1"/>
  <c r="N18" i="6" a="1"/>
  <c r="N18" i="6" s="1"/>
  <c r="U3" i="5"/>
  <c r="A6" i="6" s="1"/>
  <c r="R3" i="5"/>
  <c r="A9" i="6" s="1"/>
  <c r="T3" i="5"/>
  <c r="A7" i="6" s="1"/>
  <c r="S3" i="5"/>
  <c r="A8" i="6" s="1"/>
  <c r="N21" i="6" a="1"/>
  <c r="N21" i="6" s="1"/>
  <c r="N13" i="6" a="1"/>
  <c r="N13" i="6" s="1"/>
  <c r="AZ9" i="6" a="1"/>
  <c r="AZ9" i="6" s="1"/>
  <c r="D6" i="6"/>
  <c r="Z17" i="6" a="1"/>
  <c r="Z17" i="6" s="1"/>
  <c r="AT6" i="6"/>
  <c r="AS26" i="6" s="1"/>
  <c r="AT26" i="6" s="1" a="1"/>
  <c r="AT26" i="6" s="1"/>
  <c r="I4" i="6"/>
  <c r="I26" i="6" s="1"/>
  <c r="J26" i="6" s="1" a="1"/>
  <c r="J26" i="6" s="1"/>
  <c r="J4" i="6"/>
  <c r="J3" i="6" s="1"/>
  <c r="AZ14" i="6" a="1"/>
  <c r="AZ14" i="6" s="1"/>
  <c r="AJ6" i="6"/>
  <c r="AI26" i="6" s="1"/>
  <c r="AJ26" i="6" s="1" a="1"/>
  <c r="AJ26" i="6" s="1"/>
  <c r="AA23" i="6" a="1"/>
  <c r="AA23" i="6" s="1"/>
  <c r="AZ20" i="6" a="1"/>
  <c r="AZ20" i="6" s="1"/>
  <c r="AZ12" i="6" a="1"/>
  <c r="AZ12" i="6" s="1"/>
  <c r="Z23" i="6" a="1"/>
  <c r="Z2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J6" i="6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AA17" i="6" a="1"/>
  <c r="AA17" i="6" s="1"/>
  <c r="N17" i="6" a="1"/>
  <c r="N17" i="6" s="1"/>
  <c r="N9" i="6" a="1"/>
  <c r="N9" i="6" s="1"/>
  <c r="AZ23" i="6" a="1"/>
  <c r="AZ23" i="6" s="1"/>
  <c r="AZ15" i="6" a="1"/>
  <c r="AZ15" i="6" s="1"/>
  <c r="N19" i="6" a="1"/>
  <c r="N19" i="6" s="1"/>
  <c r="AZ18" i="6" a="1"/>
  <c r="AZ18" i="6" s="1"/>
  <c r="D4" i="6"/>
  <c r="D3" i="6" s="1"/>
  <c r="C4" i="6"/>
  <c r="AZ22" i="6" a="1"/>
  <c r="AZ22" i="6" s="1"/>
  <c r="AA19" i="6" a="1"/>
  <c r="AA19" i="6" s="1"/>
  <c r="H4" i="6"/>
  <c r="H3" i="6" s="1"/>
  <c r="G4" i="6"/>
  <c r="AA25" i="6" a="1"/>
  <c r="AA25" i="6" s="1"/>
  <c r="N25" i="6" a="1"/>
  <c r="N25" i="6" s="1"/>
  <c r="R8" i="6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Z22" i="6" a="1"/>
  <c r="Z22" i="6" s="1"/>
  <c r="Z21" i="6" a="1"/>
  <c r="Z21" i="6" s="1"/>
  <c r="AZ25" i="6" a="1"/>
  <c r="AZ25" i="6" s="1"/>
  <c r="N7" i="6" a="1"/>
  <c r="N7" i="6" s="1"/>
  <c r="M4" i="6" a="1"/>
  <c r="S7" i="6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AZ11" i="6" a="1"/>
  <c r="AZ11" i="6" s="1"/>
  <c r="F4" i="6"/>
  <c r="F3" i="6" s="1"/>
  <c r="E4" i="6"/>
  <c r="Z6" i="6" l="1"/>
  <c r="AC6" i="6" s="1"/>
  <c r="AC7" i="6" s="1"/>
  <c r="AC8" i="6" s="1"/>
  <c r="AC9" i="6" s="1"/>
  <c r="AC10" i="6" s="1"/>
  <c r="AC11" i="6" s="1"/>
  <c r="AC12" i="6" s="1"/>
  <c r="AC13" i="6" s="1"/>
  <c r="AC14" i="6" s="1"/>
  <c r="AC15" i="6" s="1"/>
  <c r="AC16" i="6" s="1"/>
  <c r="AC17" i="6" s="1"/>
  <c r="AC18" i="6" s="1"/>
  <c r="AC19" i="6" s="1"/>
  <c r="AC20" i="6" s="1"/>
  <c r="AC21" i="6" s="1"/>
  <c r="AC22" i="6" s="1"/>
  <c r="AC23" i="6" s="1"/>
  <c r="AC24" i="6" s="1"/>
  <c r="AC25" i="6" s="1"/>
  <c r="AC26" i="6" s="1"/>
  <c r="Z4" i="6"/>
  <c r="Y4" i="6"/>
  <c r="E26" i="6"/>
  <c r="Q6" i="6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C26" i="6"/>
  <c r="AY26" i="6"/>
  <c r="N4" i="6"/>
  <c r="N3" i="6" s="1"/>
  <c r="M4" i="6"/>
  <c r="N6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G26" i="6"/>
  <c r="AD6" i="6" l="1"/>
  <c r="H26" i="6"/>
  <c r="AX26" i="6"/>
  <c r="AZ26" i="6" s="1" a="1"/>
  <c r="AZ26" i="6" s="1"/>
  <c r="M26" i="6" a="1"/>
  <c r="M26" i="6" s="1"/>
  <c r="N26" i="6" s="1" a="1"/>
  <c r="N26" i="6" s="1"/>
  <c r="D26" i="6" a="1"/>
  <c r="D26" i="6" s="1"/>
  <c r="F26" i="6"/>
  <c r="L26" i="6"/>
  <c r="AD7" i="6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<sst xmlns="http://schemas.openxmlformats.org/spreadsheetml/2006/main" count="284" uniqueCount="150">
  <si>
    <t>Year</t>
  </si>
  <si>
    <t>Quarter</t>
  </si>
  <si>
    <t>Q4</t>
  </si>
  <si>
    <t>Q3</t>
  </si>
  <si>
    <t>Q2</t>
  </si>
  <si>
    <t>Q1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</si>
  <si>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</si>
  <si>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</si>
  <si>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</si>
  <si>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</si>
  <si>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</si>
  <si>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</si>
  <si>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</si>
  <si>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</si>
  <si>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</si>
  <si>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</si>
  <si>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</si>
  <si>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</si>
  <si>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</si>
  <si>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</si>
  <si>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</si>
  <si>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</si>
  <si>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</si>
  <si>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</si>
  <si>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</si>
  <si>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</si>
  <si>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</si>
  <si>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</si>
  <si>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</si>
  <si>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</si>
  <si>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</si>
  <si>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</si>
  <si>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</si>
  <si>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</si>
  <si>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</si>
  <si>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</si>
  <si>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</si>
  <si>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</si>
  <si>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</si>
  <si>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</si>
  <si>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</si>
  <si>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</si>
  <si>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</si>
  <si>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</si>
  <si>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</si>
  <si>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</si>
  <si>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</si>
  <si>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</si>
  <si>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</si>
  <si>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</si>
  <si>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</si>
  <si>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</si>
  <si>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</si>
  <si>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</si>
  <si>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</si>
  <si>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</si>
  <si>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</si>
  <si>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</si>
  <si>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</si>
  <si>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</si>
  <si>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</si>
  <si>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</si>
  <si>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</si>
  <si>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</si>
  <si>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</si>
  <si>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</si>
  <si>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</si>
  <si>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</si>
  <si>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</si>
  <si>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</si>
  <si>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</si>
  <si>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</si>
  <si>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</si>
  <si>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</si>
  <si>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</si>
  <si>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</si>
  <si>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</si>
  <si>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</si>
  <si>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</si>
  <si>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</si>
  <si>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</si>
  <si>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</si>
  <si>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</si>
  <si>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</si>
  <si>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</si>
  <si>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</si>
  <si>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</si>
  <si>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Exchange Rate Effect</t>
  </si>
  <si>
    <t>Net Cash Flow</t>
  </si>
  <si>
    <t>Free Cash Flow Growth</t>
  </si>
  <si>
    <t>Free cash flow per share is the amount of free cash flow attributed to each outstanding stock. Learn more.</t>
  </si>
  <si>
    <t>Market Capitalization</t>
  </si>
  <si>
    <t>Market Cap Growth</t>
  </si>
  <si>
    <t>Enterprise Value</t>
  </si>
  <si>
    <t>LINEAR</t>
  </si>
  <si>
    <t>Date</t>
  </si>
  <si>
    <t>Shares Outstanding</t>
  </si>
  <si>
    <t>Revenue per Share</t>
  </si>
  <si>
    <t>a</t>
  </si>
  <si>
    <t>b</t>
  </si>
  <si>
    <t>c</t>
  </si>
  <si>
    <t>d</t>
  </si>
  <si>
    <t>e</t>
  </si>
  <si>
    <t>f</t>
  </si>
  <si>
    <t>Share Price</t>
  </si>
  <si>
    <t>g</t>
  </si>
  <si>
    <t>h</t>
  </si>
  <si>
    <t>%</t>
  </si>
  <si>
    <t>Shareholder Equity</t>
  </si>
  <si>
    <t>STAT</t>
  </si>
  <si>
    <t>6/31/2019</t>
  </si>
  <si>
    <t>9/31/2019</t>
  </si>
  <si>
    <t>6/31/2020</t>
  </si>
  <si>
    <t>9/31/2020</t>
  </si>
  <si>
    <t>6/31/2021</t>
  </si>
  <si>
    <t>9/31/2021</t>
  </si>
  <si>
    <t>6/31/2022</t>
  </si>
  <si>
    <t>9/31/2022</t>
  </si>
  <si>
    <t>6/31/2023</t>
  </si>
  <si>
    <t>9/31/2023</t>
  </si>
  <si>
    <t>CURRENT</t>
  </si>
  <si>
    <t>2024.Q2</t>
  </si>
  <si>
    <t>6/31/2024</t>
  </si>
  <si>
    <t>2024.Q3</t>
  </si>
  <si>
    <t>9/31/2024</t>
  </si>
  <si>
    <t>2024.Q4</t>
  </si>
  <si>
    <t>2025.Q1</t>
  </si>
  <si>
    <t>2025.Q2</t>
  </si>
  <si>
    <t>6/31/2025</t>
  </si>
  <si>
    <t>2025.Q3</t>
  </si>
  <si>
    <t>9/31/2025</t>
  </si>
  <si>
    <t>2025.Q4</t>
  </si>
  <si>
    <t>2026.Q1</t>
  </si>
  <si>
    <t>2026.Q2</t>
  </si>
  <si>
    <t>6/31/2026</t>
  </si>
  <si>
    <t>2026.Q3</t>
  </si>
  <si>
    <t>9/31/2026</t>
  </si>
  <si>
    <t>2026.Q4</t>
  </si>
  <si>
    <t>2027.Q1</t>
  </si>
  <si>
    <t>2027.Q2</t>
  </si>
  <si>
    <t>6/31/2027</t>
  </si>
  <si>
    <t>2027.Q3</t>
  </si>
  <si>
    <t>9/31/2027</t>
  </si>
  <si>
    <t>2027.Q4</t>
  </si>
  <si>
    <t>2028.Q1</t>
  </si>
  <si>
    <t>2028.Q2</t>
  </si>
  <si>
    <t>6/31/2028</t>
  </si>
  <si>
    <t>2028.Q3</t>
  </si>
  <si>
    <t>9/31/2028</t>
  </si>
  <si>
    <t>2028.Q4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</si>
</sst>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"/>
    <numFmt numFmtId="165" formatCode="0.0000"/>
    <numFmt numFmtId="166" formatCode="0.0"/>
    <numFmt numFmtId="167" formatCode="0.0000000"/>
    <numFmt numFmtId="168" formatCode="_([$$-409]* #,##0_);_([$$-409]* \(#,##0\);_([$$-409]* &quot;-&quot;_);_(@_)"/>
    <numFmt numFmtId="169" formatCode="_([$$-409]* #,##0.00_);_([$$-409]* \(#,##0.00\);_([$$-409]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4">
    <xf numFmtId="0" fontId="0" fillId="0" borderId="16"/>
    <xf numFmtId="44" fontId="6" fillId="0" borderId="16"/>
    <xf numFmtId="9" fontId="6" fillId="0" borderId="16"/>
    <xf numFmtId="0" fontId="9" fillId="0" borderId="16"/>
  </cellStyleXfs>
  <cellXfs count="194">
    <xf numFmtId="0" fontId="0" fillId="0" borderId="0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right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4" fillId="3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2" fontId="4" fillId="3" borderId="14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1" fillId="0" borderId="1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6" borderId="9" xfId="0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2" fontId="0" fillId="6" borderId="4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0" fillId="6" borderId="0" xfId="0" applyFill="1" applyBorder="1"/>
    <xf numFmtId="0" fontId="5" fillId="6" borderId="0" xfId="0" applyFont="1" applyFill="1" applyBorder="1"/>
    <xf numFmtId="44" fontId="0" fillId="6" borderId="9" xfId="1" applyFon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 vertical="center"/>
    </xf>
    <xf numFmtId="165" fontId="8" fillId="6" borderId="0" xfId="0" applyNumberFormat="1" applyFont="1" applyFill="1" applyBorder="1" applyAlignment="1">
      <alignment horizontal="center"/>
    </xf>
    <xf numFmtId="165" fontId="8" fillId="0" borderId="13" xfId="0" applyNumberFormat="1" applyFont="1" applyBorder="1"/>
    <xf numFmtId="2" fontId="0" fillId="6" borderId="0" xfId="0" applyNumberFormat="1" applyFill="1" applyBorder="1"/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2" fontId="0" fillId="6" borderId="7" xfId="0" applyNumberFormat="1" applyFill="1" applyBorder="1"/>
    <xf numFmtId="0" fontId="0" fillId="6" borderId="7" xfId="0" applyFill="1" applyBorder="1" applyAlignment="1">
      <alignment horizontal="left"/>
    </xf>
    <xf numFmtId="0" fontId="0" fillId="6" borderId="7" xfId="0" applyFill="1" applyBorder="1" applyAlignment="1">
      <alignment horizontal="center" vertical="center"/>
    </xf>
    <xf numFmtId="0" fontId="0" fillId="0" borderId="15" xfId="0" applyBorder="1"/>
    <xf numFmtId="3" fontId="9" fillId="0" borderId="2" xfId="3" applyNumberFormat="1" applyBorder="1" applyAlignment="1">
      <alignment horizontal="right"/>
    </xf>
    <xf numFmtId="3" fontId="9" fillId="0" borderId="3" xfId="3" applyNumberFormat="1" applyBorder="1" applyAlignment="1">
      <alignment horizontal="right"/>
    </xf>
    <xf numFmtId="10" fontId="9" fillId="0" borderId="16" xfId="3" applyNumberFormat="1" applyAlignment="1">
      <alignment horizontal="right"/>
    </xf>
    <xf numFmtId="10" fontId="9" fillId="0" borderId="5" xfId="3" applyNumberFormat="1" applyBorder="1" applyAlignment="1">
      <alignment horizontal="right"/>
    </xf>
    <xf numFmtId="3" fontId="9" fillId="0" borderId="16" xfId="3" applyNumberFormat="1" applyAlignment="1">
      <alignment horizontal="right"/>
    </xf>
    <xf numFmtId="3" fontId="9" fillId="0" borderId="5" xfId="3" applyNumberFormat="1" applyBorder="1" applyAlignment="1">
      <alignment horizontal="right"/>
    </xf>
    <xf numFmtId="0" fontId="9" fillId="0" borderId="16" xfId="3" applyAlignment="1">
      <alignment horizontal="right"/>
    </xf>
    <xf numFmtId="0" fontId="9" fillId="0" borderId="5" xfId="3" applyBorder="1" applyAlignment="1">
      <alignment horizontal="right"/>
    </xf>
    <xf numFmtId="10" fontId="9" fillId="0" borderId="7" xfId="3" applyNumberFormat="1" applyBorder="1" applyAlignment="1">
      <alignment horizontal="right"/>
    </xf>
    <xf numFmtId="10" fontId="9" fillId="0" borderId="8" xfId="3" applyNumberFormat="1" applyBorder="1" applyAlignment="1">
      <alignment horizontal="right"/>
    </xf>
    <xf numFmtId="3" fontId="9" fillId="0" borderId="7" xfId="3" applyNumberFormat="1" applyBorder="1" applyAlignment="1">
      <alignment horizontal="right"/>
    </xf>
    <xf numFmtId="3" fontId="9" fillId="0" borderId="8" xfId="3" applyNumberFormat="1" applyBorder="1" applyAlignment="1">
      <alignment horizontal="right"/>
    </xf>
    <xf numFmtId="0" fontId="0" fillId="6" borderId="16" xfId="0" applyFill="1" applyAlignment="1">
      <alignment horizontal="center"/>
    </xf>
    <xf numFmtId="0" fontId="0" fillId="0" borderId="16" xfId="0" applyAlignment="1">
      <alignment horizontal="center"/>
    </xf>
    <xf numFmtId="0" fontId="10" fillId="6" borderId="16" xfId="0" applyFont="1" applyFill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0" fillId="6" borderId="16" xfId="0" applyNumberFormat="1" applyFill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6" borderId="16" xfId="0" applyFill="1"/>
    <xf numFmtId="0" fontId="0" fillId="0" borderId="16" xfId="0"/>
    <xf numFmtId="0" fontId="8" fillId="6" borderId="0" xfId="0" applyFont="1" applyFill="1" applyBorder="1" applyAlignment="1">
      <alignment horizontal="left"/>
    </xf>
    <xf numFmtId="0" fontId="8" fillId="6" borderId="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/>
    </xf>
    <xf numFmtId="17" fontId="0" fillId="6" borderId="9" xfId="0" applyNumberForma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/>
    <xf numFmtId="2" fontId="10" fillId="6" borderId="0" xfId="0" applyNumberFormat="1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1" fontId="11" fillId="6" borderId="7" xfId="0" applyNumberFormat="1" applyFont="1" applyFill="1" applyBorder="1" applyAlignment="1">
      <alignment horizontal="center"/>
    </xf>
    <xf numFmtId="0" fontId="11" fillId="6" borderId="16" xfId="0" applyFont="1" applyFill="1" applyAlignment="1">
      <alignment horizontal="center"/>
    </xf>
    <xf numFmtId="2" fontId="11" fillId="6" borderId="7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0" fontId="3" fillId="6" borderId="16" xfId="0" applyFont="1" applyFill="1" applyAlignment="1">
      <alignment horizontal="center"/>
    </xf>
    <xf numFmtId="2" fontId="5" fillId="6" borderId="16" xfId="0" applyNumberFormat="1" applyFont="1" applyFill="1" applyAlignment="1">
      <alignment horizontal="center"/>
    </xf>
    <xf numFmtId="0" fontId="0" fillId="6" borderId="16" xfId="0" applyFill="1" applyAlignment="1">
      <alignment horizontal="center" vertical="center"/>
    </xf>
    <xf numFmtId="0" fontId="5" fillId="6" borderId="16" xfId="0" applyFont="1" applyFill="1"/>
    <xf numFmtId="166" fontId="3" fillId="6" borderId="16" xfId="0" applyNumberFormat="1" applyFont="1" applyFill="1" applyAlignment="1">
      <alignment horizontal="center"/>
    </xf>
    <xf numFmtId="44" fontId="6" fillId="6" borderId="9" xfId="1" applyFill="1" applyBorder="1"/>
    <xf numFmtId="0" fontId="8" fillId="6" borderId="16" xfId="0" applyFont="1" applyFill="1" applyAlignment="1">
      <alignment horizontal="center" vertical="center"/>
    </xf>
    <xf numFmtId="0" fontId="0" fillId="0" borderId="16" xfId="0" applyAlignment="1">
      <alignment horizontal="center" vertical="center"/>
    </xf>
    <xf numFmtId="44" fontId="6" fillId="6" borderId="4" xfId="1" applyFill="1" applyBorder="1"/>
    <xf numFmtId="167" fontId="7" fillId="6" borderId="16" xfId="0" applyNumberFormat="1" applyFont="1" applyFill="1" applyAlignment="1">
      <alignment horizontal="center"/>
    </xf>
    <xf numFmtId="0" fontId="10" fillId="6" borderId="16" xfId="0" applyFont="1" applyFill="1"/>
    <xf numFmtId="0" fontId="7" fillId="6" borderId="16" xfId="0" applyFont="1" applyFill="1" applyAlignment="1">
      <alignment horizontal="center"/>
    </xf>
    <xf numFmtId="0" fontId="5" fillId="6" borderId="16" xfId="0" applyFont="1" applyFill="1" applyAlignment="1">
      <alignment horizontal="center"/>
    </xf>
    <xf numFmtId="14" fontId="5" fillId="6" borderId="16" xfId="0" applyNumberFormat="1" applyFont="1" applyFill="1" applyAlignment="1">
      <alignment horizontal="center"/>
    </xf>
    <xf numFmtId="44" fontId="5" fillId="6" borderId="16" xfId="1" applyFont="1" applyFill="1" applyAlignment="1">
      <alignment horizontal="center"/>
    </xf>
    <xf numFmtId="164" fontId="5" fillId="6" borderId="16" xfId="0" applyNumberFormat="1" applyFont="1" applyFill="1" applyAlignment="1">
      <alignment horizontal="center"/>
    </xf>
    <xf numFmtId="1" fontId="5" fillId="6" borderId="16" xfId="1" applyNumberFormat="1" applyFont="1" applyFill="1" applyAlignment="1">
      <alignment horizontal="center"/>
    </xf>
    <xf numFmtId="17" fontId="5" fillId="6" borderId="16" xfId="0" applyNumberFormat="1" applyFont="1" applyFill="1" applyAlignment="1">
      <alignment horizontal="center"/>
    </xf>
    <xf numFmtId="44" fontId="5" fillId="6" borderId="16" xfId="1" applyFont="1" applyFill="1"/>
    <xf numFmtId="9" fontId="5" fillId="6" borderId="16" xfId="1" applyNumberFormat="1" applyFont="1" applyFill="1"/>
    <xf numFmtId="1" fontId="5" fillId="6" borderId="16" xfId="0" applyNumberFormat="1" applyFont="1" applyFill="1" applyAlignment="1">
      <alignment horizontal="center" vertical="center"/>
    </xf>
    <xf numFmtId="17" fontId="10" fillId="6" borderId="9" xfId="0" applyNumberFormat="1" applyFont="1" applyFill="1" applyBorder="1" applyAlignment="1">
      <alignment horizontal="center"/>
    </xf>
    <xf numFmtId="44" fontId="10" fillId="6" borderId="9" xfId="1" applyFont="1" applyFill="1" applyBorder="1"/>
    <xf numFmtId="164" fontId="10" fillId="6" borderId="9" xfId="0" applyNumberFormat="1" applyFont="1" applyFill="1" applyBorder="1" applyAlignment="1">
      <alignment horizontal="center"/>
    </xf>
    <xf numFmtId="0" fontId="12" fillId="5" borderId="16" xfId="0" applyFont="1" applyFill="1" applyAlignment="1">
      <alignment horizontal="center"/>
    </xf>
    <xf numFmtId="14" fontId="12" fillId="5" borderId="16" xfId="0" applyNumberFormat="1" applyFont="1" applyFill="1" applyAlignment="1">
      <alignment horizontal="center"/>
    </xf>
    <xf numFmtId="164" fontId="12" fillId="5" borderId="16" xfId="0" applyNumberFormat="1" applyFont="1" applyFill="1" applyAlignment="1">
      <alignment horizontal="center"/>
    </xf>
    <xf numFmtId="2" fontId="12" fillId="5" borderId="16" xfId="0" applyNumberFormat="1" applyFont="1" applyFill="1" applyAlignment="1">
      <alignment horizontal="center"/>
    </xf>
    <xf numFmtId="0" fontId="12" fillId="5" borderId="16" xfId="0" applyFont="1" applyFill="1"/>
    <xf numFmtId="2" fontId="12" fillId="5" borderId="5" xfId="0" applyNumberFormat="1" applyFont="1" applyFill="1" applyBorder="1" applyAlignment="1">
      <alignment horizontal="center"/>
    </xf>
    <xf numFmtId="2" fontId="12" fillId="5" borderId="4" xfId="0" applyNumberFormat="1" applyFont="1" applyFill="1" applyBorder="1" applyAlignment="1">
      <alignment horizontal="center"/>
    </xf>
    <xf numFmtId="0" fontId="5" fillId="7" borderId="16" xfId="0" applyFont="1" applyFill="1" applyAlignment="1">
      <alignment horizontal="center"/>
    </xf>
    <xf numFmtId="14" fontId="5" fillId="7" borderId="16" xfId="0" applyNumberFormat="1" applyFont="1" applyFill="1" applyAlignment="1">
      <alignment horizontal="center"/>
    </xf>
    <xf numFmtId="44" fontId="5" fillId="7" borderId="16" xfId="1" applyFont="1" applyFill="1" applyAlignment="1">
      <alignment horizontal="center"/>
    </xf>
    <xf numFmtId="164" fontId="5" fillId="7" borderId="16" xfId="0" applyNumberFormat="1" applyFont="1" applyFill="1" applyAlignment="1">
      <alignment horizontal="center"/>
    </xf>
    <xf numFmtId="1" fontId="5" fillId="7" borderId="16" xfId="1" applyNumberFormat="1" applyFont="1" applyFill="1" applyAlignment="1">
      <alignment horizontal="center"/>
    </xf>
    <xf numFmtId="17" fontId="5" fillId="7" borderId="16" xfId="0" applyNumberFormat="1" applyFont="1" applyFill="1" applyAlignment="1">
      <alignment horizontal="center"/>
    </xf>
    <xf numFmtId="2" fontId="5" fillId="7" borderId="16" xfId="0" applyNumberFormat="1" applyFont="1" applyFill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6" borderId="16" xfId="0" applyNumberFormat="1" applyFill="1" applyAlignment="1">
      <alignment horizontal="center"/>
    </xf>
    <xf numFmtId="44" fontId="6" fillId="6" borderId="4" xfId="1" applyFill="1" applyBorder="1" applyAlignment="1">
      <alignment horizontal="center"/>
    </xf>
    <xf numFmtId="44" fontId="12" fillId="5" borderId="4" xfId="1" applyFont="1" applyFill="1" applyBorder="1" applyAlignment="1">
      <alignment horizontal="center"/>
    </xf>
    <xf numFmtId="1" fontId="12" fillId="5" borderId="4" xfId="1" applyNumberFormat="1" applyFont="1" applyFill="1" applyBorder="1" applyAlignment="1">
      <alignment horizontal="center"/>
    </xf>
    <xf numFmtId="17" fontId="12" fillId="5" borderId="9" xfId="0" applyNumberFormat="1" applyFont="1" applyFill="1" applyBorder="1" applyAlignment="1">
      <alignment horizontal="center"/>
    </xf>
    <xf numFmtId="14" fontId="12" fillId="5" borderId="9" xfId="0" applyNumberFormat="1" applyFont="1" applyFill="1" applyBorder="1" applyAlignment="1">
      <alignment horizontal="center"/>
    </xf>
    <xf numFmtId="14" fontId="10" fillId="6" borderId="9" xfId="0" applyNumberFormat="1" applyFont="1" applyFill="1" applyBorder="1" applyAlignment="1">
      <alignment horizontal="center"/>
    </xf>
    <xf numFmtId="44" fontId="12" fillId="5" borderId="9" xfId="1" applyFont="1" applyFill="1" applyBorder="1"/>
    <xf numFmtId="9" fontId="6" fillId="6" borderId="9" xfId="2" applyFill="1" applyBorder="1"/>
    <xf numFmtId="44" fontId="12" fillId="5" borderId="9" xfId="1" applyFont="1" applyFill="1" applyBorder="1" applyAlignment="1">
      <alignment horizontal="center"/>
    </xf>
    <xf numFmtId="164" fontId="12" fillId="5" borderId="9" xfId="0" applyNumberFormat="1" applyFont="1" applyFill="1" applyBorder="1" applyAlignment="1">
      <alignment horizontal="center"/>
    </xf>
    <xf numFmtId="44" fontId="10" fillId="6" borderId="16" xfId="0" applyNumberFormat="1" applyFont="1" applyFill="1" applyAlignment="1">
      <alignment horizontal="center"/>
    </xf>
    <xf numFmtId="165" fontId="12" fillId="5" borderId="5" xfId="0" applyNumberFormat="1" applyFont="1" applyFill="1" applyBorder="1" applyAlignment="1">
      <alignment horizontal="center"/>
    </xf>
    <xf numFmtId="0" fontId="5" fillId="7" borderId="16" xfId="0" applyFont="1" applyFill="1"/>
    <xf numFmtId="44" fontId="5" fillId="7" borderId="16" xfId="1" applyFont="1" applyFill="1"/>
    <xf numFmtId="9" fontId="5" fillId="7" borderId="16" xfId="1" applyNumberFormat="1" applyFont="1" applyFill="1"/>
    <xf numFmtId="1" fontId="5" fillId="7" borderId="16" xfId="0" applyNumberFormat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7" fillId="6" borderId="7" xfId="0" applyNumberFormat="1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2" fontId="0" fillId="6" borderId="16" xfId="0" applyNumberFormat="1" applyFill="1"/>
    <xf numFmtId="0" fontId="0" fillId="6" borderId="16" xfId="0" applyFill="1" applyAlignment="1">
      <alignment horizontal="left"/>
    </xf>
    <xf numFmtId="2" fontId="10" fillId="6" borderId="16" xfId="0" applyNumberFormat="1" applyFont="1" applyFill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9" fontId="12" fillId="5" borderId="9" xfId="2" applyFont="1" applyFill="1" applyBorder="1"/>
    <xf numFmtId="44" fontId="6" fillId="6" borderId="16" xfId="1" applyFill="1"/>
    <xf numFmtId="9" fontId="9" fillId="0" borderId="16" xfId="3" applyNumberFormat="1" applyAlignment="1">
      <alignment horizontal="right"/>
    </xf>
    <xf numFmtId="0" fontId="9" fillId="0" borderId="7" xfId="3" applyBorder="1" applyAlignment="1">
      <alignment horizontal="right"/>
    </xf>
    <xf numFmtId="0" fontId="9" fillId="0" borderId="8" xfId="3" applyBorder="1" applyAlignment="1">
      <alignment horizontal="right"/>
    </xf>
    <xf numFmtId="0" fontId="8" fillId="6" borderId="16" xfId="0" applyFont="1" applyFill="1" applyAlignment="1">
      <alignment horizontal="center"/>
    </xf>
    <xf numFmtId="0" fontId="16" fillId="6" borderId="16" xfId="0" applyFont="1" applyFill="1" applyAlignment="1">
      <alignment vertical="center"/>
    </xf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2" fontId="5" fillId="7" borderId="16" xfId="0" applyNumberFormat="1" applyFont="1" applyFill="1" applyAlignment="1">
      <alignment horizontal="center"/>
    </xf>
    <xf numFmtId="0" fontId="5" fillId="0" borderId="0" xfId="0" applyFont="1" applyBorder="1"/>
    <xf numFmtId="2" fontId="5" fillId="6" borderId="16" xfId="0" applyNumberFormat="1" applyFont="1" applyFill="1" applyAlignment="1">
      <alignment horizontal="center"/>
    </xf>
    <xf numFmtId="0" fontId="3" fillId="7" borderId="7" xfId="0" applyFont="1" applyFill="1" applyBorder="1" applyAlignment="1">
      <alignment horizontal="center" textRotation="90"/>
    </xf>
    <xf numFmtId="0" fontId="0" fillId="0" borderId="16" xfId="0" applyAlignment="1">
      <alignment horizontal="center"/>
    </xf>
    <xf numFmtId="0" fontId="0" fillId="0" borderId="7" xfId="0" applyBorder="1"/>
    <xf numFmtId="0" fontId="14" fillId="0" borderId="13" xfId="0" applyFont="1" applyBorder="1" applyAlignment="1">
      <alignment horizontal="center" vertical="center"/>
    </xf>
    <xf numFmtId="0" fontId="0" fillId="0" borderId="2" xfId="0" applyBorder="1"/>
    <xf numFmtId="168" fontId="13" fillId="5" borderId="14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169" fontId="14" fillId="5" borderId="13" xfId="0" applyNumberFormat="1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6" xfId="0" applyBorder="1"/>
  </cellXfs>
  <cellStyles count="4">
    <cellStyle name="Currency" xfId="1" builtinId="4"/>
    <cellStyle name="general_style" xfId="3" xr:uid="{00000000-0005-0000-0000-000003000000}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PROJECTION</a:t>
            </a:r>
            <a:r>
              <a:rPr lang="en-US" baseline="0"/>
              <a:t> (FY2024 - FY2028)</a:t>
            </a:r>
            <a:endParaRPr lang="en-US"/>
          </a:p>
        </c:rich>
      </c:tx>
      <c:layout>
        <c:manualLayout>
          <c:xMode val="edge"/>
          <c:yMode val="edge"/>
          <c:x val="0.35266599857470488"/>
          <c:y val="1.7366133396214029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projections!$AA$5</c:f>
              <c:strCache>
                <c:ptCount val="1"/>
                <c:pt idx="0">
                  <c:v>Share Price</c:v>
                </c:pt>
              </c:strCache>
            </c:strRef>
          </c:tx>
          <c:spPr>
            <a:ln w="28575" cap="rnd">
              <a:solidFill>
                <a:schemeClr val="bg1">
                  <a:lumMod val="95000"/>
                </a:schemeClr>
              </a:solidFill>
              <a:prstDash val="solid"/>
              <a:round/>
            </a:ln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</c:spPr>
            <c:trendlineType val="movingAvg"/>
            <c:period val="4"/>
            <c:dispRSqr val="0"/>
            <c:dispEq val="0"/>
          </c:trendline>
          <c:cat>
            <c:strRef>
              <c:f>projections!$X$6:$X$45</c:f>
              <c:strCache>
                <c:ptCount val="40"/>
                <c:pt idx="0">
                  <c:v>3/31/2019</c:v>
                </c:pt>
                <c:pt idx="1">
                  <c:v>6/31/2019</c:v>
                </c:pt>
                <c:pt idx="2">
                  <c:v>9/31/2019</c:v>
                </c:pt>
                <c:pt idx="3">
                  <c:v>12/31/2019</c:v>
                </c:pt>
                <c:pt idx="4">
                  <c:v>3/31/2020</c:v>
                </c:pt>
                <c:pt idx="5">
                  <c:v>6/31/2020</c:v>
                </c:pt>
                <c:pt idx="6">
                  <c:v>9/31/2020</c:v>
                </c:pt>
                <c:pt idx="7">
                  <c:v>12/31/2020</c:v>
                </c:pt>
                <c:pt idx="8">
                  <c:v>3/31/2021</c:v>
                </c:pt>
                <c:pt idx="9">
                  <c:v>6/31/2021</c:v>
                </c:pt>
                <c:pt idx="10">
                  <c:v>9/31/2021</c:v>
                </c:pt>
                <c:pt idx="11">
                  <c:v>12/31/2021</c:v>
                </c:pt>
                <c:pt idx="12">
                  <c:v>3/31/2022</c:v>
                </c:pt>
                <c:pt idx="13">
                  <c:v>6/31/2022</c:v>
                </c:pt>
                <c:pt idx="14">
                  <c:v>9/31/2022</c:v>
                </c:pt>
                <c:pt idx="15">
                  <c:v>12/31/2022</c:v>
                </c:pt>
                <c:pt idx="16">
                  <c:v>3/31/2023</c:v>
                </c:pt>
                <c:pt idx="17">
                  <c:v>6/31/2023</c:v>
                </c:pt>
                <c:pt idx="18">
                  <c:v>9/31/2023</c:v>
                </c:pt>
                <c:pt idx="19">
                  <c:v>12/31/2023</c:v>
                </c:pt>
                <c:pt idx="20">
                  <c:v>3/31/2024</c:v>
                </c:pt>
                <c:pt idx="21">
                  <c:v>6/31/2024</c:v>
                </c:pt>
                <c:pt idx="22">
                  <c:v>9/31/2024</c:v>
                </c:pt>
                <c:pt idx="23">
                  <c:v>12/31/2024</c:v>
                </c:pt>
                <c:pt idx="24">
                  <c:v>3/31/2025</c:v>
                </c:pt>
                <c:pt idx="25">
                  <c:v>6/31/2025</c:v>
                </c:pt>
                <c:pt idx="26">
                  <c:v>9/31/2025</c:v>
                </c:pt>
                <c:pt idx="27">
                  <c:v>12/31/2025</c:v>
                </c:pt>
                <c:pt idx="28">
                  <c:v>3/31/2026</c:v>
                </c:pt>
                <c:pt idx="29">
                  <c:v>6/31/2026</c:v>
                </c:pt>
                <c:pt idx="30">
                  <c:v>9/31/2026</c:v>
                </c:pt>
                <c:pt idx="31">
                  <c:v>12/31/2026</c:v>
                </c:pt>
                <c:pt idx="32">
                  <c:v>3/31/2027</c:v>
                </c:pt>
                <c:pt idx="33">
                  <c:v>6/31/2027</c:v>
                </c:pt>
                <c:pt idx="34">
                  <c:v>9/31/2027</c:v>
                </c:pt>
                <c:pt idx="35">
                  <c:v>12/31/2027</c:v>
                </c:pt>
                <c:pt idx="36">
                  <c:v>3/31/2028</c:v>
                </c:pt>
                <c:pt idx="37">
                  <c:v>6/31/2028</c:v>
                </c:pt>
                <c:pt idx="38">
                  <c:v>9/31/2028</c:v>
                </c:pt>
                <c:pt idx="39">
                  <c:v>12/31/2028</c:v>
                </c:pt>
              </c:strCache>
            </c:strRef>
          </c:cat>
          <c:val>
            <c:numRef>
              <c:f>projections!$AA$6:$AA$45</c:f>
              <c:numCache>
                <c:formatCode>0.00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EF-4260-8E14-C2945F8C4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429807"/>
        <c:axId val="1220436527"/>
      </c:lineChart>
      <c:catAx>
        <c:axId val="122042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436527"/>
        <c:crosses val="autoZero"/>
        <c:auto val="1"/>
        <c:lblAlgn val="ctr"/>
        <c:lblOffset val="100"/>
        <c:noMultiLvlLbl val="0"/>
      </c:catAx>
      <c:valAx>
        <c:axId val="122043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429807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380999</xdr:colOff>
      <xdr:row>1</xdr:row>
      <xdr:rowOff>0</xdr:rowOff>
    </xdr:from>
    <xdr:to>
      <xdr:col>63</xdr:col>
      <xdr:colOff>1371600</xdr:colOff>
      <xdr:row>26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12</v>
    <v>Ticker symbol</v>
    <v>0</v>
  </rv>
  <rv s="0">
    <v>12</v>
    <v>Price</v>
    <v>0</v>
  </rv>
  <rv s="0">
    <v>12</v>
    <v>Market cap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revenu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term/free-cash-flow-per-sha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market-ca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zoomScaleNormal="100" workbookViewId="0">
      <selection activeCell="B4" sqref="B4:U37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33" x14ac:dyDescent="0.25">
      <c r="A1" s="16" t="s">
        <v>0</v>
      </c>
      <c r="B1" s="177">
        <v>2023</v>
      </c>
      <c r="C1" s="178"/>
      <c r="D1" s="178"/>
      <c r="E1" s="179"/>
      <c r="F1" s="177">
        <f>B1-1</f>
        <v>2022</v>
      </c>
      <c r="G1" s="178"/>
      <c r="H1" s="178"/>
      <c r="I1" s="179"/>
      <c r="J1" s="177">
        <f>F1-1</f>
        <v>2021</v>
      </c>
      <c r="K1" s="178"/>
      <c r="L1" s="178"/>
      <c r="M1" s="179"/>
      <c r="N1" s="177">
        <f>J1-1</f>
        <v>2020</v>
      </c>
      <c r="O1" s="178"/>
      <c r="P1" s="178"/>
      <c r="Q1" s="179"/>
      <c r="R1" s="177">
        <f>N1-1</f>
        <v>2019</v>
      </c>
      <c r="S1" s="178"/>
      <c r="T1" s="178"/>
      <c r="U1" s="179"/>
    </row>
    <row r="2" spans="1:33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33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33" x14ac:dyDescent="0.25">
      <c r="A4" s="68" t="s">
        <v>6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  <c r="V4" s="2"/>
      <c r="W4" s="2"/>
      <c r="X4" s="2"/>
      <c r="Y4" s="2"/>
      <c r="Z4" s="2"/>
      <c r="AA4" s="2"/>
      <c r="AB4" s="2"/>
      <c r="AC4" s="2"/>
      <c r="AD4" s="2"/>
      <c r="AE4" s="2"/>
      <c r="AF4" s="5"/>
      <c r="AG4" s="5"/>
    </row>
    <row r="5" spans="1:33" x14ac:dyDescent="0.25">
      <c r="A5" s="6" t="s">
        <v>7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6" t="s">
        <v>8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6" t="s">
        <v>9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6" t="s">
        <v>10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6" t="s">
        <v>11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6" t="s">
        <v>12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6" t="s">
        <v>13</v>
      </c>
      <c r="B11" s="73"/>
      <c r="C11" s="73"/>
      <c r="D11" s="73"/>
      <c r="E11" s="73"/>
      <c r="F11" s="73"/>
      <c r="G11" s="73"/>
      <c r="H11" s="73"/>
      <c r="I11" s="73"/>
      <c r="J11" s="73"/>
      <c r="K11" s="75"/>
      <c r="L11" s="73"/>
      <c r="M11" s="73"/>
      <c r="N11" s="73"/>
      <c r="O11" s="73"/>
      <c r="P11" s="73"/>
      <c r="Q11" s="73"/>
      <c r="R11" s="73"/>
      <c r="S11" s="73"/>
      <c r="T11" s="73"/>
      <c r="U11" s="74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6" t="s">
        <v>14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4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6" t="s">
        <v>15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3"/>
      <c r="Q13" s="75"/>
      <c r="R13" s="75"/>
      <c r="S13" s="75"/>
      <c r="T13" s="75"/>
      <c r="U13" s="76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6" t="s">
        <v>16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4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6" t="s">
        <v>17</v>
      </c>
      <c r="B15" s="75"/>
      <c r="C15" s="75"/>
      <c r="D15" s="75"/>
      <c r="E15" s="75"/>
      <c r="F15" s="73"/>
      <c r="G15" s="73"/>
      <c r="H15" s="73"/>
      <c r="I15" s="75"/>
      <c r="J15" s="73"/>
      <c r="K15" s="75"/>
      <c r="L15" s="73"/>
      <c r="M15" s="75"/>
      <c r="N15" s="73"/>
      <c r="O15" s="73"/>
      <c r="P15" s="73"/>
      <c r="Q15" s="75"/>
      <c r="R15" s="73"/>
      <c r="S15" s="73"/>
      <c r="T15" s="75"/>
      <c r="U15" s="7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6" t="s">
        <v>18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4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6" t="s">
        <v>19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6" t="s">
        <v>20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4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6" t="s">
        <v>21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6" t="s">
        <v>22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6" t="s">
        <v>23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6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6" t="s">
        <v>24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6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6" t="s">
        <v>25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6" t="s">
        <v>26</v>
      </c>
      <c r="B24" s="73"/>
      <c r="C24" s="75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4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6" t="s">
        <v>27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6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6" t="s">
        <v>28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6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6" t="s">
        <v>29</v>
      </c>
      <c r="B27" s="71"/>
      <c r="C27" s="71"/>
      <c r="D27" s="71"/>
      <c r="E27" s="71"/>
      <c r="F27" s="172"/>
      <c r="G27" s="172"/>
      <c r="H27" s="172"/>
      <c r="I27" s="172"/>
      <c r="J27" s="71"/>
      <c r="K27" s="71"/>
      <c r="L27" s="71"/>
      <c r="M27" s="71"/>
      <c r="N27" s="172"/>
      <c r="O27" s="172"/>
      <c r="P27" s="172"/>
      <c r="Q27" s="172"/>
      <c r="R27" s="71"/>
      <c r="S27" s="71"/>
      <c r="T27" s="71"/>
      <c r="U27" s="7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6" t="s">
        <v>30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6" t="s">
        <v>31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6" t="s">
        <v>32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6" t="s">
        <v>33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6" t="s">
        <v>34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6" t="s">
        <v>35</v>
      </c>
      <c r="B33" s="73"/>
      <c r="C33" s="73"/>
      <c r="D33" s="73"/>
      <c r="E33" s="73"/>
      <c r="F33" s="73"/>
      <c r="G33" s="73"/>
      <c r="H33" s="73"/>
      <c r="I33" s="73"/>
      <c r="J33" s="73"/>
      <c r="K33" s="75"/>
      <c r="L33" s="73"/>
      <c r="M33" s="73"/>
      <c r="N33" s="73"/>
      <c r="O33" s="73"/>
      <c r="P33" s="73"/>
      <c r="Q33" s="73"/>
      <c r="R33" s="73"/>
      <c r="S33" s="73"/>
      <c r="T33" s="73"/>
      <c r="U33" s="74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6" t="s">
        <v>36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2"/>
    </row>
    <row r="35" spans="1:33" x14ac:dyDescent="0.25">
      <c r="A35" s="6" t="s">
        <v>37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4"/>
    </row>
    <row r="36" spans="1:33" x14ac:dyDescent="0.25">
      <c r="A36" s="6" t="s">
        <v>38</v>
      </c>
      <c r="B36" s="73"/>
      <c r="C36" s="73"/>
      <c r="D36" s="73"/>
      <c r="E36" s="73"/>
      <c r="F36" s="73"/>
      <c r="G36" s="73"/>
      <c r="H36" s="73"/>
      <c r="I36" s="73"/>
      <c r="J36" s="73"/>
      <c r="K36" s="75"/>
      <c r="L36" s="73"/>
      <c r="M36" s="73"/>
      <c r="N36" s="73"/>
      <c r="O36" s="73"/>
      <c r="P36" s="73"/>
      <c r="Q36" s="73"/>
      <c r="R36" s="73"/>
      <c r="S36" s="73"/>
      <c r="T36" s="73"/>
      <c r="U36" s="74"/>
    </row>
    <row r="37" spans="1:33" x14ac:dyDescent="0.25">
      <c r="A37" s="7" t="s">
        <v>39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8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revenue/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zoomScaleNormal="100" workbookViewId="0">
      <selection activeCell="B4" sqref="B4:U3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77">
        <v>2023</v>
      </c>
      <c r="C1" s="178"/>
      <c r="D1" s="178"/>
      <c r="E1" s="179"/>
      <c r="F1" s="177">
        <f>B1-1</f>
        <v>2022</v>
      </c>
      <c r="G1" s="178"/>
      <c r="H1" s="178"/>
      <c r="I1" s="179"/>
      <c r="J1" s="177">
        <f>F1-1</f>
        <v>2021</v>
      </c>
      <c r="K1" s="178"/>
      <c r="L1" s="178"/>
      <c r="M1" s="179"/>
      <c r="N1" s="177">
        <f>J1-1</f>
        <v>2020</v>
      </c>
      <c r="O1" s="178"/>
      <c r="P1" s="178"/>
      <c r="Q1" s="179"/>
      <c r="R1" s="177">
        <f>N1-1</f>
        <v>2019</v>
      </c>
      <c r="S1" s="178"/>
      <c r="T1" s="178"/>
      <c r="U1" s="179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8" t="s">
        <v>40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x14ac:dyDescent="0.25">
      <c r="A5" s="6" t="s">
        <v>41</v>
      </c>
      <c r="B5" s="75"/>
      <c r="C5" s="75"/>
      <c r="D5" s="75"/>
      <c r="E5" s="75"/>
      <c r="F5" s="75"/>
      <c r="G5" s="75"/>
      <c r="H5" s="75"/>
      <c r="I5" s="75"/>
      <c r="J5" s="75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6" t="s">
        <v>42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x14ac:dyDescent="0.25">
      <c r="A7" s="6" t="s">
        <v>43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</row>
    <row r="8" spans="1:21" x14ac:dyDescent="0.25">
      <c r="A8" s="6" t="s">
        <v>44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25">
      <c r="A9" s="6" t="s">
        <v>45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6"/>
    </row>
    <row r="10" spans="1:21" x14ac:dyDescent="0.25">
      <c r="A10" s="6" t="s">
        <v>46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</row>
    <row r="11" spans="1:21" x14ac:dyDescent="0.25">
      <c r="A11" s="6" t="s">
        <v>47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4"/>
    </row>
    <row r="12" spans="1:21" x14ac:dyDescent="0.25">
      <c r="A12" s="6" t="s">
        <v>48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4"/>
    </row>
    <row r="13" spans="1:21" x14ac:dyDescent="0.25">
      <c r="A13" s="6" t="s">
        <v>49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4"/>
    </row>
    <row r="14" spans="1:21" x14ac:dyDescent="0.25">
      <c r="A14" s="6" t="s">
        <v>50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4"/>
    </row>
    <row r="15" spans="1:21" x14ac:dyDescent="0.25">
      <c r="A15" s="6" t="s">
        <v>51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4"/>
    </row>
    <row r="16" spans="1:21" x14ac:dyDescent="0.25">
      <c r="A16" s="6" t="s">
        <v>52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4"/>
    </row>
    <row r="17" spans="1:21" x14ac:dyDescent="0.25">
      <c r="A17" s="6" t="s">
        <v>53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4"/>
    </row>
    <row r="18" spans="1:21" x14ac:dyDescent="0.25">
      <c r="A18" s="6" t="s">
        <v>54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5"/>
      <c r="M18" s="75"/>
      <c r="N18" s="75"/>
      <c r="O18" s="75"/>
      <c r="P18" s="75"/>
      <c r="Q18" s="75"/>
      <c r="R18" s="75"/>
      <c r="S18" s="75"/>
      <c r="T18" s="75"/>
      <c r="U18" s="76"/>
    </row>
    <row r="19" spans="1:21" x14ac:dyDescent="0.25">
      <c r="A19" s="6" t="s">
        <v>55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</row>
    <row r="20" spans="1:21" x14ac:dyDescent="0.25">
      <c r="A20" s="6" t="s">
        <v>56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5"/>
      <c r="T20" s="73"/>
      <c r="U20" s="74"/>
    </row>
    <row r="21" spans="1:21" x14ac:dyDescent="0.25">
      <c r="A21" s="6" t="s">
        <v>57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4"/>
    </row>
    <row r="22" spans="1:21" x14ac:dyDescent="0.25">
      <c r="A22" s="6" t="s">
        <v>58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4"/>
    </row>
    <row r="23" spans="1:21" x14ac:dyDescent="0.25">
      <c r="A23" s="6" t="s">
        <v>59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4"/>
    </row>
    <row r="24" spans="1:21" x14ac:dyDescent="0.25">
      <c r="A24" s="6" t="s">
        <v>60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4"/>
    </row>
    <row r="25" spans="1:21" x14ac:dyDescent="0.25">
      <c r="A25" s="6" t="s">
        <v>61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4"/>
    </row>
    <row r="26" spans="1:21" x14ac:dyDescent="0.25">
      <c r="A26" s="6" t="s">
        <v>62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4"/>
    </row>
    <row r="27" spans="1:21" x14ac:dyDescent="0.25">
      <c r="A27" s="6" t="s">
        <v>63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4"/>
    </row>
    <row r="28" spans="1:21" x14ac:dyDescent="0.25">
      <c r="A28" s="6" t="s">
        <v>64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2"/>
    </row>
    <row r="29" spans="1:21" x14ac:dyDescent="0.25">
      <c r="A29" s="6" t="s">
        <v>65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4"/>
    </row>
    <row r="30" spans="1:21" x14ac:dyDescent="0.25">
      <c r="A30" s="6" t="s">
        <v>66</v>
      </c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4"/>
    </row>
    <row r="31" spans="1:21" x14ac:dyDescent="0.25">
      <c r="A31" s="6" t="s">
        <v>67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4"/>
    </row>
    <row r="32" spans="1:21" x14ac:dyDescent="0.25">
      <c r="A32" s="6" t="s">
        <v>68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4"/>
    </row>
    <row r="33" spans="1:21" x14ac:dyDescent="0.25">
      <c r="A33" s="6" t="s">
        <v>69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2"/>
    </row>
    <row r="34" spans="1:21" x14ac:dyDescent="0.25">
      <c r="A34" s="6" t="s">
        <v>70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6"/>
    </row>
    <row r="35" spans="1:21" x14ac:dyDescent="0.25">
      <c r="A35" s="6" t="s">
        <v>71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4"/>
    </row>
    <row r="36" spans="1:21" x14ac:dyDescent="0.25">
      <c r="A36" s="7" t="s">
        <v>72</v>
      </c>
      <c r="B36" s="173"/>
      <c r="C36" s="173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4"/>
    </row>
  </sheetData>
  <mergeCells count="5">
    <mergeCell ref="B1:E1"/>
    <mergeCell ref="F1:I1"/>
    <mergeCell ref="R1:U1"/>
    <mergeCell ref="N1:Q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workbookViewId="0">
      <selection activeCell="B4" sqref="B4:U25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77">
        <v>2023</v>
      </c>
      <c r="C1" s="178"/>
      <c r="D1" s="178"/>
      <c r="E1" s="179"/>
      <c r="F1" s="177">
        <f>B1-1</f>
        <v>2022</v>
      </c>
      <c r="G1" s="178"/>
      <c r="H1" s="178"/>
      <c r="I1" s="179"/>
      <c r="J1" s="177">
        <f>F1-1</f>
        <v>2021</v>
      </c>
      <c r="K1" s="178"/>
      <c r="L1" s="178"/>
      <c r="M1" s="179"/>
      <c r="N1" s="177">
        <f>J1-1</f>
        <v>2020</v>
      </c>
      <c r="O1" s="178"/>
      <c r="P1" s="178"/>
      <c r="Q1" s="179"/>
      <c r="R1" s="177">
        <f>N1-1</f>
        <v>2019</v>
      </c>
      <c r="S1" s="178"/>
      <c r="T1" s="178"/>
      <c r="U1" s="179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8" t="s">
        <v>18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x14ac:dyDescent="0.25">
      <c r="A5" s="6" t="s">
        <v>37</v>
      </c>
      <c r="B5" s="73"/>
      <c r="C5" s="73"/>
      <c r="D5" s="73"/>
      <c r="E5" s="73"/>
      <c r="F5" s="73"/>
      <c r="G5" s="73"/>
      <c r="H5" s="73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6"/>
    </row>
    <row r="6" spans="1:21" x14ac:dyDescent="0.25">
      <c r="A6" s="6" t="s">
        <v>73</v>
      </c>
      <c r="B6" s="73"/>
      <c r="C6" s="73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6"/>
    </row>
    <row r="7" spans="1:21" x14ac:dyDescent="0.25">
      <c r="A7" s="6" t="s">
        <v>74</v>
      </c>
      <c r="B7" s="75"/>
      <c r="C7" s="73"/>
      <c r="D7" s="73"/>
      <c r="E7" s="75"/>
      <c r="F7" s="75"/>
      <c r="G7" s="73"/>
      <c r="H7" s="73"/>
      <c r="I7" s="75"/>
      <c r="J7" s="75"/>
      <c r="K7" s="73"/>
      <c r="L7" s="73"/>
      <c r="M7" s="75"/>
      <c r="N7" s="73"/>
      <c r="O7" s="73"/>
      <c r="P7" s="73"/>
      <c r="Q7" s="75"/>
      <c r="R7" s="75"/>
      <c r="S7" s="73"/>
      <c r="T7" s="73"/>
      <c r="U7" s="76"/>
    </row>
    <row r="8" spans="1:21" x14ac:dyDescent="0.25">
      <c r="A8" s="6" t="s">
        <v>75</v>
      </c>
      <c r="B8" s="73"/>
      <c r="C8" s="75"/>
      <c r="D8" s="73"/>
      <c r="E8" s="73"/>
      <c r="F8" s="73"/>
      <c r="G8" s="75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5"/>
      <c r="T8" s="73"/>
      <c r="U8" s="74"/>
    </row>
    <row r="9" spans="1:21" x14ac:dyDescent="0.25">
      <c r="A9" s="6" t="s">
        <v>76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2"/>
    </row>
    <row r="10" spans="1:21" x14ac:dyDescent="0.25">
      <c r="A10" s="6" t="s">
        <v>77</v>
      </c>
      <c r="B10" s="73"/>
      <c r="C10" s="73"/>
      <c r="D10" s="73"/>
      <c r="E10" s="73"/>
      <c r="F10" s="73"/>
      <c r="G10" s="73"/>
      <c r="H10" s="73"/>
      <c r="I10" s="73"/>
      <c r="J10" s="73"/>
      <c r="K10" s="75"/>
      <c r="L10" s="73"/>
      <c r="M10" s="75"/>
      <c r="N10" s="75"/>
      <c r="O10" s="75"/>
      <c r="P10" s="75"/>
      <c r="Q10" s="75"/>
      <c r="R10" s="75"/>
      <c r="S10" s="75"/>
      <c r="T10" s="75"/>
      <c r="U10" s="76"/>
    </row>
    <row r="11" spans="1:21" x14ac:dyDescent="0.25">
      <c r="A11" s="6" t="s">
        <v>78</v>
      </c>
      <c r="B11" s="75"/>
      <c r="C11" s="75"/>
      <c r="D11" s="75"/>
      <c r="E11" s="75"/>
      <c r="F11" s="75"/>
      <c r="G11" s="75"/>
      <c r="H11" s="73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6"/>
    </row>
    <row r="12" spans="1:21" x14ac:dyDescent="0.25">
      <c r="A12" s="6" t="s">
        <v>79</v>
      </c>
      <c r="B12" s="75"/>
      <c r="C12" s="75"/>
      <c r="D12" s="75"/>
      <c r="E12" s="75"/>
      <c r="F12" s="75"/>
      <c r="G12" s="75"/>
      <c r="H12" s="75"/>
      <c r="I12" s="75"/>
      <c r="J12" s="73"/>
      <c r="K12" s="73"/>
      <c r="L12" s="75"/>
      <c r="M12" s="73"/>
      <c r="N12" s="73"/>
      <c r="O12" s="73"/>
      <c r="P12" s="73"/>
      <c r="Q12" s="73"/>
      <c r="R12" s="75"/>
      <c r="S12" s="73"/>
      <c r="T12" s="73"/>
      <c r="U12" s="74"/>
    </row>
    <row r="13" spans="1:21" x14ac:dyDescent="0.25">
      <c r="A13" s="6" t="s">
        <v>80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6"/>
    </row>
    <row r="14" spans="1:21" x14ac:dyDescent="0.25">
      <c r="A14" s="6" t="s">
        <v>81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5"/>
      <c r="M14" s="73"/>
      <c r="N14" s="73"/>
      <c r="O14" s="73"/>
      <c r="P14" s="73"/>
      <c r="Q14" s="73"/>
      <c r="R14" s="75"/>
      <c r="S14" s="73"/>
      <c r="T14" s="73"/>
      <c r="U14" s="74"/>
    </row>
    <row r="15" spans="1:21" x14ac:dyDescent="0.25">
      <c r="A15" s="6" t="s">
        <v>82</v>
      </c>
      <c r="B15" s="73"/>
      <c r="C15" s="73"/>
      <c r="D15" s="73"/>
      <c r="E15" s="73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6"/>
    </row>
    <row r="16" spans="1:21" x14ac:dyDescent="0.25">
      <c r="A16" s="6" t="s">
        <v>83</v>
      </c>
      <c r="B16" s="75"/>
      <c r="C16" s="73"/>
      <c r="D16" s="75"/>
      <c r="E16" s="75"/>
      <c r="F16" s="75"/>
      <c r="G16" s="75"/>
      <c r="H16" s="75"/>
      <c r="I16" s="75"/>
      <c r="J16" s="75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4"/>
    </row>
    <row r="17" spans="1:21" x14ac:dyDescent="0.25">
      <c r="A17" s="6" t="s">
        <v>84</v>
      </c>
      <c r="B17" s="75"/>
      <c r="C17" s="75"/>
      <c r="D17" s="73"/>
      <c r="E17" s="73"/>
      <c r="F17" s="75"/>
      <c r="G17" s="75"/>
      <c r="H17" s="73"/>
      <c r="I17" s="73"/>
      <c r="J17" s="75"/>
      <c r="K17" s="73"/>
      <c r="L17" s="73"/>
      <c r="M17" s="73"/>
      <c r="N17" s="73"/>
      <c r="O17" s="75"/>
      <c r="P17" s="73"/>
      <c r="Q17" s="73"/>
      <c r="R17" s="75"/>
      <c r="S17" s="73"/>
      <c r="T17" s="73"/>
      <c r="U17" s="76"/>
    </row>
    <row r="18" spans="1:21" x14ac:dyDescent="0.25">
      <c r="A18" s="6" t="s">
        <v>85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6"/>
    </row>
    <row r="19" spans="1:21" x14ac:dyDescent="0.25">
      <c r="A19" s="6" t="s">
        <v>86</v>
      </c>
      <c r="B19" s="73"/>
      <c r="C19" s="73"/>
      <c r="D19" s="73"/>
      <c r="E19" s="73"/>
      <c r="F19" s="75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</row>
    <row r="20" spans="1:21" x14ac:dyDescent="0.25">
      <c r="A20" s="6" t="s">
        <v>87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6"/>
    </row>
    <row r="21" spans="1:21" x14ac:dyDescent="0.25">
      <c r="A21" s="6" t="s">
        <v>88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5"/>
      <c r="P21" s="73"/>
      <c r="Q21" s="73"/>
      <c r="R21" s="75"/>
      <c r="S21" s="73"/>
      <c r="T21" s="73"/>
      <c r="U21" s="74"/>
    </row>
    <row r="22" spans="1:21" x14ac:dyDescent="0.25">
      <c r="A22" s="6" t="s">
        <v>26</v>
      </c>
      <c r="B22" s="73"/>
      <c r="C22" s="75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5"/>
      <c r="P22" s="73"/>
      <c r="Q22" s="73"/>
      <c r="R22" s="73"/>
      <c r="S22" s="75"/>
      <c r="T22" s="73"/>
      <c r="U22" s="74"/>
    </row>
    <row r="23" spans="1:21" x14ac:dyDescent="0.25">
      <c r="A23" s="6" t="s">
        <v>89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2"/>
    </row>
    <row r="24" spans="1:21" x14ac:dyDescent="0.25">
      <c r="A24" s="6" t="s">
        <v>33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2"/>
    </row>
    <row r="25" spans="1:21" x14ac:dyDescent="0.25">
      <c r="A25" s="7" t="s">
        <v>27</v>
      </c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4"/>
    </row>
    <row r="50" spans="1:1" x14ac:dyDescent="0.25">
      <c r="A50" t="s">
        <v>27</v>
      </c>
    </row>
    <row r="52" spans="1:1" x14ac:dyDescent="0.25">
      <c r="A52" t="s">
        <v>90</v>
      </c>
    </row>
  </sheetData>
  <mergeCells count="5">
    <mergeCell ref="B1:E1"/>
    <mergeCell ref="F1:I1"/>
    <mergeCell ref="R1:U1"/>
    <mergeCell ref="N1:Q1"/>
    <mergeCell ref="J1:M1"/>
  </mergeCells>
  <hyperlinks>
    <hyperlink ref="A52" r:id="rId1" display="https://stockanalysis.com/term/free-cash-flow-per-share/" xr:uid="{00000000-0004-0000-0200-000000000000}"/>
  </hyperlink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5"/>
  <sheetViews>
    <sheetView workbookViewId="0">
      <selection activeCell="B4" sqref="B4:U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77">
        <v>2023</v>
      </c>
      <c r="C1" s="178"/>
      <c r="D1" s="178"/>
      <c r="E1" s="179"/>
      <c r="F1" s="177">
        <f>B1-1</f>
        <v>2022</v>
      </c>
      <c r="G1" s="178"/>
      <c r="H1" s="178"/>
      <c r="I1" s="179"/>
      <c r="J1" s="177">
        <f>F1-1</f>
        <v>2021</v>
      </c>
      <c r="K1" s="178"/>
      <c r="L1" s="178"/>
      <c r="M1" s="179"/>
      <c r="N1" s="177">
        <f>J1-1</f>
        <v>2020</v>
      </c>
      <c r="O1" s="178"/>
      <c r="P1" s="178"/>
      <c r="Q1" s="179"/>
      <c r="R1" s="177">
        <f>N1-1</f>
        <v>2019</v>
      </c>
      <c r="S1" s="178"/>
      <c r="T1" s="178"/>
      <c r="U1" s="179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8" t="s">
        <v>91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x14ac:dyDescent="0.25">
      <c r="A5" s="6" t="s">
        <v>92</v>
      </c>
      <c r="B5" s="75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</row>
    <row r="6" spans="1:21" x14ac:dyDescent="0.25">
      <c r="A6" s="7" t="s">
        <v>93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80"/>
    </row>
    <row r="7" spans="1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market-cap/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8"/>
  <sheetViews>
    <sheetView zoomScaleNormal="100" workbookViewId="0">
      <selection activeCell="J40" sqref="J40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0" t="s">
        <v>0</v>
      </c>
      <c r="B1" s="177">
        <v>2023</v>
      </c>
      <c r="C1" s="178"/>
      <c r="D1" s="178"/>
      <c r="E1" s="179"/>
      <c r="F1" s="177">
        <f>B1-1</f>
        <v>2022</v>
      </c>
      <c r="G1" s="178"/>
      <c r="H1" s="178"/>
      <c r="I1" s="179"/>
      <c r="J1" s="177">
        <f>F1-1</f>
        <v>2021</v>
      </c>
      <c r="K1" s="178"/>
      <c r="L1" s="178"/>
      <c r="M1" s="179"/>
      <c r="N1" s="177">
        <f>J1-1</f>
        <v>2020</v>
      </c>
      <c r="O1" s="178"/>
      <c r="P1" s="178"/>
      <c r="Q1" s="179"/>
      <c r="R1" s="177">
        <f>N1-1</f>
        <v>2019</v>
      </c>
      <c r="S1" s="178"/>
      <c r="T1" s="178"/>
      <c r="U1" s="179"/>
    </row>
    <row r="2" spans="1:21" x14ac:dyDescent="0.25">
      <c r="A2" s="9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14"/>
      <c r="B3" s="4" t="str">
        <f>_xlfn.CONCAT($B$1,".", B2)</f>
        <v>2023.Q4</v>
      </c>
      <c r="C3" s="4" t="str">
        <f>_xlfn.CONCAT($B$1,".", C2)</f>
        <v>2023.Q3</v>
      </c>
      <c r="D3" s="4" t="str">
        <f>_xlfn.CONCAT($B$1,".", D2)</f>
        <v>2023.Q2</v>
      </c>
      <c r="E3" s="4" t="str">
        <f>_xlfn.CONCAT($B$1,".", E2)</f>
        <v>2023.Q1</v>
      </c>
      <c r="F3" s="4" t="str">
        <f>_xlfn.CONCAT($F$1,".", F2)</f>
        <v>2022.Q4</v>
      </c>
      <c r="G3" s="4" t="str">
        <f>_xlfn.CONCAT($F$1,".", G2)</f>
        <v>2022.Q3</v>
      </c>
      <c r="H3" s="4" t="str">
        <f>_xlfn.CONCAT($F$1,".", H2)</f>
        <v>2022.Q2</v>
      </c>
      <c r="I3" s="4" t="str">
        <f>_xlfn.CONCAT($F$1,".", I2)</f>
        <v>2022.Q1</v>
      </c>
      <c r="J3" s="4" t="str">
        <f>_xlfn.CONCAT($J$1,".", J2)</f>
        <v>2021.Q4</v>
      </c>
      <c r="K3" s="4" t="str">
        <f>_xlfn.CONCAT($J$1,".", K2)</f>
        <v>2021.Q3</v>
      </c>
      <c r="L3" s="4" t="str">
        <f>_xlfn.CONCAT($J$1,".", L2)</f>
        <v>2021.Q2</v>
      </c>
      <c r="M3" s="4" t="str">
        <f>_xlfn.CONCAT($J$1,".", M2)</f>
        <v>2021.Q1</v>
      </c>
      <c r="N3" s="4" t="str">
        <f>_xlfn.CONCAT($N$1,".", N2)</f>
        <v>2020.Q4</v>
      </c>
      <c r="O3" s="4" t="str">
        <f>_xlfn.CONCAT($N$1,".", O2)</f>
        <v>2020.Q3</v>
      </c>
      <c r="P3" s="4" t="str">
        <f>_xlfn.CONCAT($N$1,".", P2)</f>
        <v>2020.Q2</v>
      </c>
      <c r="Q3" s="4" t="str">
        <f>_xlfn.CONCAT($N$1,".", Q2)</f>
        <v>2020.Q1</v>
      </c>
      <c r="R3" s="4" t="str">
        <f>_xlfn.CONCAT($R$1,".", R2)</f>
        <v>2019.Q4</v>
      </c>
      <c r="S3" s="4" t="str">
        <f>_xlfn.CONCAT($R$1,".", S2)</f>
        <v>2019.Q3</v>
      </c>
      <c r="T3" s="4" t="str">
        <f>_xlfn.CONCAT($R$1,".", T2)</f>
        <v>2019.Q2</v>
      </c>
      <c r="U3" s="21" t="str">
        <f>_xlfn.CONCAT($R$1,".", U2)</f>
        <v>2019.Q1</v>
      </c>
    </row>
    <row r="4" spans="1:21" x14ac:dyDescent="0.25">
      <c r="A4" s="22" t="str">
        <f>'income-sheet'!A4</f>
        <v>Revenue</v>
      </c>
      <c r="B4" s="23">
        <f t="array" ref="B4">_xlfn.IFS(OR('income-sheet'!B4=0,'income-sheet'!B4="-"), 0, OR('income-sheet'!B4&gt;0, 'income-sheet'!B4&lt;0), 'income-sheet'!B4)</f>
        <v>0</v>
      </c>
      <c r="C4" s="24">
        <f t="array" ref="C4">_xlfn.IFS(OR('income-sheet'!C4=0,'income-sheet'!C4="-"), 0, OR('income-sheet'!C4&gt;0, 'income-sheet'!C4&lt;0), 'income-sheet'!C4)</f>
        <v>0</v>
      </c>
      <c r="D4" s="24">
        <f t="array" ref="D4">_xlfn.IFS(OR('income-sheet'!D4=0,'income-sheet'!D4="-"), 0, OR('income-sheet'!D4&gt;0, 'income-sheet'!D4&lt;0), 'income-sheet'!D4)</f>
        <v>0</v>
      </c>
      <c r="E4" s="25">
        <f t="array" ref="E4">_xlfn.IFS(OR('income-sheet'!E4=0,'income-sheet'!E4="-"), 0, OR('income-sheet'!E4&gt;0, 'income-sheet'!E4&lt;0), 'income-sheet'!E4)</f>
        <v>0</v>
      </c>
      <c r="F4" s="23">
        <f t="array" ref="F4">_xlfn.IFS(OR('income-sheet'!F4=0,'income-sheet'!F4="-"), 0, OR('income-sheet'!F4&gt;0, 'income-sheet'!F4&lt;0), 'income-sheet'!F4)</f>
        <v>0</v>
      </c>
      <c r="G4" s="24">
        <f t="array" ref="G4">_xlfn.IFS(OR('income-sheet'!G4=0,'income-sheet'!G4="-"), 0, OR('income-sheet'!G4&gt;0, 'income-sheet'!G4&lt;0), 'income-sheet'!G4)</f>
        <v>0</v>
      </c>
      <c r="H4" s="24">
        <f t="array" ref="H4">_xlfn.IFS(OR('income-sheet'!H4=0,'income-sheet'!H4="-"), 0, OR('income-sheet'!H4&gt;0, 'income-sheet'!H4&lt;0), 'income-sheet'!H4)</f>
        <v>0</v>
      </c>
      <c r="I4" s="25">
        <f t="array" ref="I4">_xlfn.IFS(OR('income-sheet'!I4=0,'income-sheet'!I4="-"), 0, OR('income-sheet'!I4&gt;0, 'income-sheet'!I4&lt;0), 'income-sheet'!I4)</f>
        <v>0</v>
      </c>
      <c r="J4" s="23">
        <f t="array" ref="J4">_xlfn.IFS(OR('income-sheet'!J4=0,'income-sheet'!J4="-"), 0, OR('income-sheet'!J4&gt;0, 'income-sheet'!J4&lt;0), 'income-sheet'!J4)</f>
        <v>0</v>
      </c>
      <c r="K4" s="24">
        <f t="array" ref="K4">_xlfn.IFS(OR('income-sheet'!K4=0,'income-sheet'!K4="-"), 0, OR('income-sheet'!K4&gt;0, 'income-sheet'!K4&lt;0), 'income-sheet'!K4)</f>
        <v>0</v>
      </c>
      <c r="L4" s="24">
        <f t="array" ref="L4">_xlfn.IFS(OR('income-sheet'!L4=0,'income-sheet'!L4="-"), 0, OR('income-sheet'!L4&gt;0, 'income-sheet'!L4&lt;0), 'income-sheet'!L4)</f>
        <v>0</v>
      </c>
      <c r="M4" s="25">
        <f t="array" ref="M4">_xlfn.IFS(OR('income-sheet'!M4=0,'income-sheet'!M4="-"), 0, OR('income-sheet'!M4&gt;0, 'income-sheet'!M4&lt;0), 'income-sheet'!M4)</f>
        <v>0</v>
      </c>
      <c r="N4" s="23">
        <f t="array" ref="N4">_xlfn.IFS(OR('income-sheet'!N4=0,'income-sheet'!N4="-"), 0, OR('income-sheet'!N4&gt;0, 'income-sheet'!N4&lt;0), 'income-sheet'!N4)</f>
        <v>0</v>
      </c>
      <c r="O4" s="24">
        <f t="array" ref="O4">_xlfn.IFS(OR('income-sheet'!O4=0,'income-sheet'!O4="-"), 0, OR('income-sheet'!O4&gt;0, 'income-sheet'!O4&lt;0), 'income-sheet'!O4)</f>
        <v>0</v>
      </c>
      <c r="P4" s="24">
        <f t="array" ref="P4">_xlfn.IFS(OR('income-sheet'!P4=0,'income-sheet'!P4="-"), 0, OR('income-sheet'!P4&gt;0, 'income-sheet'!P4&lt;0), 'income-sheet'!P4)</f>
        <v>0</v>
      </c>
      <c r="Q4" s="25">
        <f t="array" ref="Q4">_xlfn.IFS(OR('income-sheet'!Q4=0,'income-sheet'!Q4="-"), 0, OR('income-sheet'!Q4&gt;0, 'income-sheet'!Q4&lt;0), 'income-sheet'!Q4)</f>
        <v>0</v>
      </c>
      <c r="R4" s="23">
        <f t="array" ref="R4">_xlfn.IFS(OR('income-sheet'!R4=0,'income-sheet'!R4="-"), 0, OR('income-sheet'!R4&gt;0, 'income-sheet'!R4&lt;0), 'income-sheet'!R4)</f>
        <v>0</v>
      </c>
      <c r="S4" s="24">
        <f t="array" ref="S4">_xlfn.IFS(OR('income-sheet'!S4=0,'income-sheet'!S4="-"), 0, OR('income-sheet'!S4&gt;0, 'income-sheet'!S4&lt;0), 'income-sheet'!S4)</f>
        <v>0</v>
      </c>
      <c r="T4" s="24">
        <f t="array" ref="T4">_xlfn.IFS(OR('income-sheet'!T4=0,'income-sheet'!T4="-"), 0, OR('income-sheet'!T4&gt;0, 'income-sheet'!T4&lt;0), 'income-sheet'!T4)</f>
        <v>0</v>
      </c>
      <c r="U4" s="25">
        <f t="array" ref="U4">_xlfn.IFS(OR('income-sheet'!U4=0,'income-sheet'!U4="-"), 0, OR('income-sheet'!U4&gt;0, 'income-sheet'!U4&lt;0), 'income-sheet'!U4)</f>
        <v>0</v>
      </c>
    </row>
    <row r="5" spans="1:21" x14ac:dyDescent="0.25">
      <c r="A5" s="20" t="str">
        <f>'income-sheet'!A6</f>
        <v>Cost of Revenue</v>
      </c>
      <c r="B5" s="17">
        <f t="array" ref="B5">_xlfn.IFS(OR('income-sheet'!B6=0,'income-sheet'!B6="-"), 0, OR('income-sheet'!B6&gt;0, 'income-sheet'!B6&lt;0), 'income-sheet'!B6)</f>
        <v>0</v>
      </c>
      <c r="C5" s="18">
        <f t="array" ref="C5">_xlfn.IFS(OR('income-sheet'!C6=0,'income-sheet'!C6="-"), 0, OR('income-sheet'!C6&gt;0, 'income-sheet'!C6&lt;0), 'income-sheet'!C6)</f>
        <v>0</v>
      </c>
      <c r="D5" s="18">
        <f t="array" ref="D5">_xlfn.IFS(OR('income-sheet'!D6=0,'income-sheet'!D6="-"), 0, OR('income-sheet'!D6&gt;0, 'income-sheet'!D6&lt;0), 'income-sheet'!D6)</f>
        <v>0</v>
      </c>
      <c r="E5" s="19">
        <f t="array" ref="E5">_xlfn.IFS(OR('income-sheet'!E6=0,'income-sheet'!E6="-"), 0, OR('income-sheet'!E6&gt;0, 'income-sheet'!E6&lt;0), 'income-sheet'!E6)</f>
        <v>0</v>
      </c>
      <c r="F5" s="17">
        <f t="array" ref="F5">_xlfn.IFS(OR('income-sheet'!F6=0,'income-sheet'!F6="-"), 0, OR('income-sheet'!F6&gt;0, 'income-sheet'!F6&lt;0), 'income-sheet'!F6)</f>
        <v>0</v>
      </c>
      <c r="G5" s="18">
        <f t="array" ref="G5">_xlfn.IFS(OR('income-sheet'!G6=0,'income-sheet'!G6="-"), 0, OR('income-sheet'!G6&gt;0, 'income-sheet'!G6&lt;0), 'income-sheet'!G6)</f>
        <v>0</v>
      </c>
      <c r="H5" s="18">
        <f t="array" ref="H5">_xlfn.IFS(OR('income-sheet'!H6=0,'income-sheet'!H6="-"), 0, OR('income-sheet'!H6&gt;0, 'income-sheet'!H6&lt;0), 'income-sheet'!H6)</f>
        <v>0</v>
      </c>
      <c r="I5" s="19">
        <f t="array" ref="I5">_xlfn.IFS(OR('income-sheet'!I6=0,'income-sheet'!I6="-"), 0, OR('income-sheet'!I6&gt;0, 'income-sheet'!I6&lt;0), 'income-sheet'!I6)</f>
        <v>0</v>
      </c>
      <c r="J5" s="17">
        <f t="array" ref="J5">_xlfn.IFS(OR('income-sheet'!J6=0,'income-sheet'!J6="-"), 0, OR('income-sheet'!J6&gt;0, 'income-sheet'!J6&lt;0), 'income-sheet'!J6)</f>
        <v>0</v>
      </c>
      <c r="K5" s="18">
        <f t="array" ref="K5">_xlfn.IFS(OR('income-sheet'!K6=0,'income-sheet'!K6="-"), 0, OR('income-sheet'!K6&gt;0, 'income-sheet'!K6&lt;0), 'income-sheet'!K6)</f>
        <v>0</v>
      </c>
      <c r="L5" s="18">
        <f t="array" ref="L5">_xlfn.IFS(OR('income-sheet'!L6=0,'income-sheet'!L6="-"), 0, OR('income-sheet'!L6&gt;0, 'income-sheet'!L6&lt;0), 'income-sheet'!L6)</f>
        <v>0</v>
      </c>
      <c r="M5" s="19">
        <f t="array" ref="M5">_xlfn.IFS(OR('income-sheet'!M6=0,'income-sheet'!M6="-"), 0, OR('income-sheet'!M6&gt;0, 'income-sheet'!M6&lt;0), 'income-sheet'!M6)</f>
        <v>0</v>
      </c>
      <c r="N5" s="17">
        <f t="array" ref="N5">_xlfn.IFS(OR('income-sheet'!N6=0,'income-sheet'!N6="-"), 0, OR('income-sheet'!N6&gt;0, 'income-sheet'!N6&lt;0), 'income-sheet'!N6)</f>
        <v>0</v>
      </c>
      <c r="O5" s="18">
        <f t="array" ref="O5">_xlfn.IFS(OR('income-sheet'!O6=0,'income-sheet'!O6="-"), 0, OR('income-sheet'!O6&gt;0, 'income-sheet'!O6&lt;0), 'income-sheet'!O6)</f>
        <v>0</v>
      </c>
      <c r="P5" s="18">
        <f t="array" ref="P5">_xlfn.IFS(OR('income-sheet'!P6=0,'income-sheet'!P6="-"), 0, OR('income-sheet'!P6&gt;0, 'income-sheet'!P6&lt;0), 'income-sheet'!P6)</f>
        <v>0</v>
      </c>
      <c r="Q5" s="19">
        <f t="array" ref="Q5">_xlfn.IFS(OR('income-sheet'!Q6=0,'income-sheet'!Q6="-"), 0, OR('income-sheet'!Q6&gt;0, 'income-sheet'!Q6&lt;0), 'income-sheet'!Q6)</f>
        <v>0</v>
      </c>
      <c r="R5" s="17">
        <f t="array" ref="R5">_xlfn.IFS(OR('income-sheet'!R6=0,'income-sheet'!R6="-"), 0, OR('income-sheet'!R6&gt;0, 'income-sheet'!R6&lt;0), 'income-sheet'!R6)</f>
        <v>0</v>
      </c>
      <c r="S5" s="18">
        <f t="array" ref="S5">_xlfn.IFS(OR('income-sheet'!S6=0,'income-sheet'!S6="-"), 0, OR('income-sheet'!S6&gt;0, 'income-sheet'!S6&lt;0), 'income-sheet'!S6)</f>
        <v>0</v>
      </c>
      <c r="T5" s="18">
        <f t="array" ref="T5">_xlfn.IFS(OR('income-sheet'!T6=0,'income-sheet'!T6="-"), 0, OR('income-sheet'!T6&gt;0, 'income-sheet'!T6&lt;0), 'income-sheet'!T6)</f>
        <v>0</v>
      </c>
      <c r="U5" s="19">
        <f t="array" ref="U5">_xlfn.IFS(OR('income-sheet'!U6=0,'income-sheet'!U6="-"), 0, OR('income-sheet'!U6&gt;0, 'income-sheet'!U6&lt;0), 'income-sheet'!U6)</f>
        <v>0</v>
      </c>
    </row>
    <row r="6" spans="1:21" x14ac:dyDescent="0.25">
      <c r="A6" s="20" t="str">
        <f>'income-sheet'!A7</f>
        <v>Gross Profit</v>
      </c>
      <c r="B6" s="17">
        <f t="array" ref="B6">_xlfn.IFS(OR('income-sheet'!B7=0,'income-sheet'!B7="-"), 0, OR('income-sheet'!B7&gt;0, 'income-sheet'!B7&lt;0), 'income-sheet'!B7)</f>
        <v>0</v>
      </c>
      <c r="C6" s="18">
        <f t="array" ref="C6">_xlfn.IFS(OR('income-sheet'!C7=0,'income-sheet'!C7="-"), 0, OR('income-sheet'!C7&gt;0, 'income-sheet'!C7&lt;0), 'income-sheet'!C7)</f>
        <v>0</v>
      </c>
      <c r="D6" s="18">
        <f t="array" ref="D6">_xlfn.IFS(OR('income-sheet'!D7=0,'income-sheet'!D7="-"), 0, OR('income-sheet'!D7&gt;0, 'income-sheet'!D7&lt;0), 'income-sheet'!D7)</f>
        <v>0</v>
      </c>
      <c r="E6" s="19">
        <f t="array" ref="E6">_xlfn.IFS(OR('income-sheet'!E7=0,'income-sheet'!E7="-"), 0, OR('income-sheet'!E7&gt;0, 'income-sheet'!E7&lt;0), 'income-sheet'!E7)</f>
        <v>0</v>
      </c>
      <c r="F6" s="17">
        <f t="array" ref="F6">_xlfn.IFS(OR('income-sheet'!F7=0,'income-sheet'!F7="-"), 0, OR('income-sheet'!F7&gt;0, 'income-sheet'!F7&lt;0), 'income-sheet'!F7)</f>
        <v>0</v>
      </c>
      <c r="G6" s="18">
        <f t="array" ref="G6">_xlfn.IFS(OR('income-sheet'!G7=0,'income-sheet'!G7="-"), 0, OR('income-sheet'!G7&gt;0, 'income-sheet'!G7&lt;0), 'income-sheet'!G7)</f>
        <v>0</v>
      </c>
      <c r="H6" s="18">
        <f t="array" ref="H6">_xlfn.IFS(OR('income-sheet'!H7=0,'income-sheet'!H7="-"), 0, OR('income-sheet'!H7&gt;0, 'income-sheet'!H7&lt;0), 'income-sheet'!H7)</f>
        <v>0</v>
      </c>
      <c r="I6" s="19">
        <f t="array" ref="I6">_xlfn.IFS(OR('income-sheet'!I7=0,'income-sheet'!I7="-"), 0, OR('income-sheet'!I7&gt;0, 'income-sheet'!I7&lt;0), 'income-sheet'!I7)</f>
        <v>0</v>
      </c>
      <c r="J6" s="17">
        <f t="array" ref="J6">_xlfn.IFS(OR('income-sheet'!J7=0,'income-sheet'!J7="-"), 0, OR('income-sheet'!J7&gt;0, 'income-sheet'!J7&lt;0), 'income-sheet'!J7)</f>
        <v>0</v>
      </c>
      <c r="K6" s="18">
        <f t="array" ref="K6">_xlfn.IFS(OR('income-sheet'!K7=0,'income-sheet'!K7="-"), 0, OR('income-sheet'!K7&gt;0, 'income-sheet'!K7&lt;0), 'income-sheet'!K7)</f>
        <v>0</v>
      </c>
      <c r="L6" s="18">
        <f t="array" ref="L6">_xlfn.IFS(OR('income-sheet'!L7=0,'income-sheet'!L7="-"), 0, OR('income-sheet'!L7&gt;0, 'income-sheet'!L7&lt;0), 'income-sheet'!L7)</f>
        <v>0</v>
      </c>
      <c r="M6" s="19">
        <f t="array" ref="M6">_xlfn.IFS(OR('income-sheet'!M7=0,'income-sheet'!M7="-"), 0, OR('income-sheet'!M7&gt;0, 'income-sheet'!M7&lt;0), 'income-sheet'!M7)</f>
        <v>0</v>
      </c>
      <c r="N6" s="17">
        <f t="array" ref="N6">_xlfn.IFS(OR('income-sheet'!N7=0,'income-sheet'!N7="-"), 0, OR('income-sheet'!N7&gt;0, 'income-sheet'!N7&lt;0), 'income-sheet'!N7)</f>
        <v>0</v>
      </c>
      <c r="O6" s="18">
        <f t="array" ref="O6">_xlfn.IFS(OR('income-sheet'!O7=0,'income-sheet'!O7="-"), 0, OR('income-sheet'!O7&gt;0, 'income-sheet'!O7&lt;0), 'income-sheet'!O7)</f>
        <v>0</v>
      </c>
      <c r="P6" s="18">
        <f t="array" ref="P6">_xlfn.IFS(OR('income-sheet'!P7=0,'income-sheet'!P7="-"), 0, OR('income-sheet'!P7&gt;0, 'income-sheet'!P7&lt;0), 'income-sheet'!P7)</f>
        <v>0</v>
      </c>
      <c r="Q6" s="19">
        <f t="array" ref="Q6">_xlfn.IFS(OR('income-sheet'!Q7=0,'income-sheet'!Q7="-"), 0, OR('income-sheet'!Q7&gt;0, 'income-sheet'!Q7&lt;0), 'income-sheet'!Q7)</f>
        <v>0</v>
      </c>
      <c r="R6" s="17">
        <f t="array" ref="R6">_xlfn.IFS(OR('income-sheet'!R7=0,'income-sheet'!R7="-"), 0, OR('income-sheet'!R7&gt;0, 'income-sheet'!R7&lt;0), 'income-sheet'!R7)</f>
        <v>0</v>
      </c>
      <c r="S6" s="18">
        <f t="array" ref="S6">_xlfn.IFS(OR('income-sheet'!S7=0,'income-sheet'!S7="-"), 0, OR('income-sheet'!S7&gt;0, 'income-sheet'!S7&lt;0), 'income-sheet'!S7)</f>
        <v>0</v>
      </c>
      <c r="T6" s="18">
        <f t="array" ref="T6">_xlfn.IFS(OR('income-sheet'!T7=0,'income-sheet'!T7="-"), 0, OR('income-sheet'!T7&gt;0, 'income-sheet'!T7&lt;0), 'income-sheet'!T7)</f>
        <v>0</v>
      </c>
      <c r="U6" s="19">
        <f t="array" ref="U6">_xlfn.IFS(OR('income-sheet'!U7=0,'income-sheet'!U7="-"), 0, OR('income-sheet'!U7&gt;0, 'income-sheet'!U7&lt;0), 'income-sheet'!U7)</f>
        <v>0</v>
      </c>
    </row>
    <row r="7" spans="1:21" x14ac:dyDescent="0.25">
      <c r="A7" s="20" t="str">
        <f>'income-sheet'!A10</f>
        <v>Operating Expenses</v>
      </c>
      <c r="B7" s="17">
        <f t="array" ref="B7">_xlfn.IFS(OR('income-sheet'!B10=0,'income-sheet'!B10="-"), 0, OR('income-sheet'!B10&gt;0, 'income-sheet'!B10&lt;0), 'income-sheet'!B10)</f>
        <v>0</v>
      </c>
      <c r="C7" s="18">
        <f t="array" ref="C7">_xlfn.IFS(OR('income-sheet'!C10=0,'income-sheet'!C10="-"), 0, OR('income-sheet'!C10&gt;0, 'income-sheet'!C10&lt;0), 'income-sheet'!C10)</f>
        <v>0</v>
      </c>
      <c r="D7" s="18">
        <f t="array" ref="D7">_xlfn.IFS(OR('income-sheet'!D10=0,'income-sheet'!D10="-"), 0, OR('income-sheet'!D10&gt;0, 'income-sheet'!D10&lt;0), 'income-sheet'!D10)</f>
        <v>0</v>
      </c>
      <c r="E7" s="19">
        <f t="array" ref="E7">_xlfn.IFS(OR('income-sheet'!E10=0,'income-sheet'!E10="-"), 0, OR('income-sheet'!E10&gt;0, 'income-sheet'!E10&lt;0), 'income-sheet'!E10)</f>
        <v>0</v>
      </c>
      <c r="F7" s="17">
        <f t="array" ref="F7">_xlfn.IFS(OR('income-sheet'!F10=0,'income-sheet'!F10="-"), 0, OR('income-sheet'!F10&gt;0, 'income-sheet'!F10&lt;0), 'income-sheet'!F10)</f>
        <v>0</v>
      </c>
      <c r="G7" s="18">
        <f t="array" ref="G7">_xlfn.IFS(OR('income-sheet'!G10=0,'income-sheet'!G10="-"), 0, OR('income-sheet'!G10&gt;0, 'income-sheet'!G10&lt;0), 'income-sheet'!G10)</f>
        <v>0</v>
      </c>
      <c r="H7" s="18">
        <f t="array" ref="H7">_xlfn.IFS(OR('income-sheet'!H10=0,'income-sheet'!H10="-"), 0, OR('income-sheet'!H10&gt;0, 'income-sheet'!H10&lt;0), 'income-sheet'!H10)</f>
        <v>0</v>
      </c>
      <c r="I7" s="19">
        <f t="array" ref="I7">_xlfn.IFS(OR('income-sheet'!I10=0,'income-sheet'!I10="-"), 0, OR('income-sheet'!I10&gt;0, 'income-sheet'!I10&lt;0), 'income-sheet'!I10)</f>
        <v>0</v>
      </c>
      <c r="J7" s="17">
        <f t="array" ref="J7">_xlfn.IFS(OR('income-sheet'!J10=0,'income-sheet'!J10="-"), 0, OR('income-sheet'!J10&gt;0, 'income-sheet'!J10&lt;0), 'income-sheet'!J10)</f>
        <v>0</v>
      </c>
      <c r="K7" s="18">
        <f t="array" ref="K7">_xlfn.IFS(OR('income-sheet'!K10=0,'income-sheet'!K10="-"), 0, OR('income-sheet'!K10&gt;0, 'income-sheet'!K10&lt;0), 'income-sheet'!K10)</f>
        <v>0</v>
      </c>
      <c r="L7" s="18">
        <f t="array" ref="L7">_xlfn.IFS(OR('income-sheet'!L10=0,'income-sheet'!L10="-"), 0, OR('income-sheet'!L10&gt;0, 'income-sheet'!L10&lt;0), 'income-sheet'!L10)</f>
        <v>0</v>
      </c>
      <c r="M7" s="19">
        <f t="array" ref="M7">_xlfn.IFS(OR('income-sheet'!M10=0,'income-sheet'!M10="-"), 0, OR('income-sheet'!M10&gt;0, 'income-sheet'!M10&lt;0), 'income-sheet'!M10)</f>
        <v>0</v>
      </c>
      <c r="N7" s="17">
        <f t="array" ref="N7">_xlfn.IFS(OR('income-sheet'!N10=0,'income-sheet'!N10="-"), 0, OR('income-sheet'!N10&gt;0, 'income-sheet'!N10&lt;0), 'income-sheet'!N10)</f>
        <v>0</v>
      </c>
      <c r="O7" s="18">
        <f t="array" ref="O7">_xlfn.IFS(OR('income-sheet'!O10=0,'income-sheet'!O10="-"), 0, OR('income-sheet'!O10&gt;0, 'income-sheet'!O10&lt;0), 'income-sheet'!O10)</f>
        <v>0</v>
      </c>
      <c r="P7" s="18">
        <f t="array" ref="P7">_xlfn.IFS(OR('income-sheet'!P10=0,'income-sheet'!P10="-"), 0, OR('income-sheet'!P10&gt;0, 'income-sheet'!P10&lt;0), 'income-sheet'!P10)</f>
        <v>0</v>
      </c>
      <c r="Q7" s="19">
        <f t="array" ref="Q7">_xlfn.IFS(OR('income-sheet'!Q10=0,'income-sheet'!Q10="-"), 0, OR('income-sheet'!Q10&gt;0, 'income-sheet'!Q10&lt;0), 'income-sheet'!Q10)</f>
        <v>0</v>
      </c>
      <c r="R7" s="17">
        <f t="array" ref="R7">_xlfn.IFS(OR('income-sheet'!R10=0,'income-sheet'!R10="-"), 0, OR('income-sheet'!R10&gt;0, 'income-sheet'!R10&lt;0), 'income-sheet'!R10)</f>
        <v>0</v>
      </c>
      <c r="S7" s="18">
        <f t="array" ref="S7">_xlfn.IFS(OR('income-sheet'!S10=0,'income-sheet'!S10="-"), 0, OR('income-sheet'!S10&gt;0, 'income-sheet'!S10&lt;0), 'income-sheet'!S10)</f>
        <v>0</v>
      </c>
      <c r="T7" s="18">
        <f t="array" ref="T7">_xlfn.IFS(OR('income-sheet'!T10=0,'income-sheet'!T10="-"), 0, OR('income-sheet'!T10&gt;0, 'income-sheet'!T10&lt;0), 'income-sheet'!T10)</f>
        <v>0</v>
      </c>
      <c r="U7" s="19">
        <f t="array" ref="U7">_xlfn.IFS(OR('income-sheet'!U10=0,'income-sheet'!U10="-"), 0, OR('income-sheet'!U10&gt;0, 'income-sheet'!U10&lt;0), 'income-sheet'!U10)</f>
        <v>0</v>
      </c>
    </row>
    <row r="8" spans="1:21" x14ac:dyDescent="0.25">
      <c r="A8" s="22" t="str">
        <f>'income-sheet'!A11</f>
        <v>Operating Income</v>
      </c>
      <c r="B8" s="23">
        <f t="array" ref="B8">_xlfn.IFS(OR('income-sheet'!B11=0,'income-sheet'!B11="-"), 0, OR('income-sheet'!B11&gt;0, 'income-sheet'!B11&lt;0), 'income-sheet'!B11)</f>
        <v>0</v>
      </c>
      <c r="C8" s="24">
        <f t="array" ref="C8">_xlfn.IFS(OR('income-sheet'!C11=0,'income-sheet'!C11="-"), 0, OR('income-sheet'!C11&gt;0, 'income-sheet'!C11&lt;0), 'income-sheet'!C11)</f>
        <v>0</v>
      </c>
      <c r="D8" s="24">
        <f t="array" ref="D8">_xlfn.IFS(OR('income-sheet'!D11=0,'income-sheet'!D11="-"), 0, OR('income-sheet'!D11&gt;0, 'income-sheet'!D11&lt;0), 'income-sheet'!D11)</f>
        <v>0</v>
      </c>
      <c r="E8" s="25">
        <f t="array" ref="E8">_xlfn.IFS(OR('income-sheet'!E11=0,'income-sheet'!E11="-"), 0, OR('income-sheet'!E11&gt;0, 'income-sheet'!E11&lt;0), 'income-sheet'!E11)</f>
        <v>0</v>
      </c>
      <c r="F8" s="23">
        <f t="array" ref="F8">_xlfn.IFS(OR('income-sheet'!F11=0,'income-sheet'!F11="-"), 0, OR('income-sheet'!F11&gt;0, 'income-sheet'!F11&lt;0), 'income-sheet'!F11)</f>
        <v>0</v>
      </c>
      <c r="G8" s="24">
        <f t="array" ref="G8">_xlfn.IFS(OR('income-sheet'!G11=0,'income-sheet'!G11="-"), 0, OR('income-sheet'!G11&gt;0, 'income-sheet'!G11&lt;0), 'income-sheet'!G11)</f>
        <v>0</v>
      </c>
      <c r="H8" s="24">
        <f t="array" ref="H8">_xlfn.IFS(OR('income-sheet'!H11=0,'income-sheet'!H11="-"), 0, OR('income-sheet'!H11&gt;0, 'income-sheet'!H11&lt;0), 'income-sheet'!H11)</f>
        <v>0</v>
      </c>
      <c r="I8" s="25">
        <f t="array" ref="I8">_xlfn.IFS(OR('income-sheet'!I11=0,'income-sheet'!I11="-"), 0, OR('income-sheet'!I11&gt;0, 'income-sheet'!I11&lt;0), 'income-sheet'!I11)</f>
        <v>0</v>
      </c>
      <c r="J8" s="23">
        <f t="array" ref="J8">_xlfn.IFS(OR('income-sheet'!J11=0,'income-sheet'!J11="-"), 0, OR('income-sheet'!J11&gt;0, 'income-sheet'!J11&lt;0), 'income-sheet'!J11)</f>
        <v>0</v>
      </c>
      <c r="K8" s="24">
        <f t="array" ref="K8">_xlfn.IFS(OR('income-sheet'!K11=0,'income-sheet'!K11="-"), 0, OR('income-sheet'!K11&gt;0, 'income-sheet'!K11&lt;0), 'income-sheet'!K11)</f>
        <v>0</v>
      </c>
      <c r="L8" s="24">
        <f t="array" ref="L8">_xlfn.IFS(OR('income-sheet'!L11=0,'income-sheet'!L11="-"), 0, OR('income-sheet'!L11&gt;0, 'income-sheet'!L11&lt;0), 'income-sheet'!L11)</f>
        <v>0</v>
      </c>
      <c r="M8" s="25">
        <f t="array" ref="M8">_xlfn.IFS(OR('income-sheet'!M11=0,'income-sheet'!M11="-"), 0, OR('income-sheet'!M11&gt;0, 'income-sheet'!M11&lt;0), 'income-sheet'!M11)</f>
        <v>0</v>
      </c>
      <c r="N8" s="23">
        <f t="array" ref="N8">_xlfn.IFS(OR('income-sheet'!N11=0,'income-sheet'!N11="-"), 0, OR('income-sheet'!N11&gt;0, 'income-sheet'!N11&lt;0), 'income-sheet'!N11)</f>
        <v>0</v>
      </c>
      <c r="O8" s="24">
        <f t="array" ref="O8">_xlfn.IFS(OR('income-sheet'!O11=0,'income-sheet'!O11="-"), 0, OR('income-sheet'!O11&gt;0, 'income-sheet'!O11&lt;0), 'income-sheet'!O11)</f>
        <v>0</v>
      </c>
      <c r="P8" s="24">
        <f t="array" ref="P8">_xlfn.IFS(OR('income-sheet'!P11=0,'income-sheet'!P11="-"), 0, OR('income-sheet'!P11&gt;0, 'income-sheet'!P11&lt;0), 'income-sheet'!P11)</f>
        <v>0</v>
      </c>
      <c r="Q8" s="25">
        <f t="array" ref="Q8">_xlfn.IFS(OR('income-sheet'!Q11=0,'income-sheet'!Q11="-"), 0, OR('income-sheet'!Q11&gt;0, 'income-sheet'!Q11&lt;0), 'income-sheet'!Q11)</f>
        <v>0</v>
      </c>
      <c r="R8" s="23">
        <f t="array" ref="R8">_xlfn.IFS(OR('income-sheet'!R11=0,'income-sheet'!R11="-"), 0, OR('income-sheet'!R11&gt;0, 'income-sheet'!R11&lt;0), 'income-sheet'!R11)</f>
        <v>0</v>
      </c>
      <c r="S8" s="24">
        <f t="array" ref="S8">_xlfn.IFS(OR('income-sheet'!S11=0,'income-sheet'!S11="-"), 0, OR('income-sheet'!S11&gt;0, 'income-sheet'!S11&lt;0), 'income-sheet'!S11)</f>
        <v>0</v>
      </c>
      <c r="T8" s="24">
        <f t="array" ref="T8">_xlfn.IFS(OR('income-sheet'!T11=0,'income-sheet'!T11="-"), 0, OR('income-sheet'!T11&gt;0, 'income-sheet'!T11&lt;0), 'income-sheet'!T11)</f>
        <v>0</v>
      </c>
      <c r="U8" s="25">
        <f t="array" ref="U8">_xlfn.IFS(OR('income-sheet'!U11=0,'income-sheet'!U11="-"), 0, OR('income-sheet'!U11&gt;0, 'income-sheet'!U11&lt;0), 'income-sheet'!U11)</f>
        <v>0</v>
      </c>
    </row>
    <row r="9" spans="1:21" x14ac:dyDescent="0.25">
      <c r="A9" s="20" t="str">
        <f>'income-sheet'!A15</f>
        <v>Income Tax</v>
      </c>
      <c r="B9" s="17">
        <f t="array" ref="B9">_xlfn.IFS(OR('income-sheet'!B15=0,'income-sheet'!B15="-"), 0, OR('income-sheet'!B15&gt;0, 'income-sheet'!B15&lt;0), 'income-sheet'!B15)</f>
        <v>0</v>
      </c>
      <c r="C9" s="18">
        <f t="array" ref="C9">_xlfn.IFS(OR('income-sheet'!C15=0,'income-sheet'!C15="-"), 0, OR('income-sheet'!C15&gt;0, 'income-sheet'!C15&lt;0), 'income-sheet'!C15)</f>
        <v>0</v>
      </c>
      <c r="D9" s="18">
        <f t="array" ref="D9">_xlfn.IFS(OR('income-sheet'!D15=0,'income-sheet'!D15="-"), 0, OR('income-sheet'!D15&gt;0, 'income-sheet'!D15&lt;0), 'income-sheet'!D15)</f>
        <v>0</v>
      </c>
      <c r="E9" s="19">
        <f t="array" ref="E9">_xlfn.IFS(OR('income-sheet'!E15=0,'income-sheet'!E15="-"), 0, OR('income-sheet'!E15&gt;0, 'income-sheet'!E15&lt;0), 'income-sheet'!E15)</f>
        <v>0</v>
      </c>
      <c r="F9" s="17">
        <f t="array" ref="F9">_xlfn.IFS(OR('income-sheet'!F15=0,'income-sheet'!F15="-"), 0, OR('income-sheet'!F15&gt;0, 'income-sheet'!F15&lt;0), 'income-sheet'!F15)</f>
        <v>0</v>
      </c>
      <c r="G9" s="18">
        <f t="array" ref="G9">_xlfn.IFS(OR('income-sheet'!G15=0,'income-sheet'!G15="-"), 0, OR('income-sheet'!G15&gt;0, 'income-sheet'!G15&lt;0), 'income-sheet'!G15)</f>
        <v>0</v>
      </c>
      <c r="H9" s="18">
        <f t="array" ref="H9">_xlfn.IFS(OR('income-sheet'!H15=0,'income-sheet'!H15="-"), 0, OR('income-sheet'!H15&gt;0, 'income-sheet'!H15&lt;0), 'income-sheet'!H15)</f>
        <v>0</v>
      </c>
      <c r="I9" s="19">
        <f t="array" ref="I9">_xlfn.IFS(OR('income-sheet'!I15=0,'income-sheet'!I15="-"), 0, OR('income-sheet'!I15&gt;0, 'income-sheet'!I15&lt;0), 'income-sheet'!I15)</f>
        <v>0</v>
      </c>
      <c r="J9" s="17">
        <f t="array" ref="J9">_xlfn.IFS(OR('income-sheet'!J15=0,'income-sheet'!J15="-"), 0, OR('income-sheet'!J15&gt;0, 'income-sheet'!J15&lt;0), 'income-sheet'!J15)</f>
        <v>0</v>
      </c>
      <c r="K9" s="18">
        <f t="array" ref="K9">_xlfn.IFS(OR('income-sheet'!K15=0,'income-sheet'!K15="-"), 0, OR('income-sheet'!K15&gt;0, 'income-sheet'!K15&lt;0), 'income-sheet'!K15)</f>
        <v>0</v>
      </c>
      <c r="L9" s="18">
        <f t="array" ref="L9">_xlfn.IFS(OR('income-sheet'!L15=0,'income-sheet'!L15="-"), 0, OR('income-sheet'!L15&gt;0, 'income-sheet'!L15&lt;0), 'income-sheet'!L15)</f>
        <v>0</v>
      </c>
      <c r="M9" s="19">
        <f t="array" ref="M9">_xlfn.IFS(OR('income-sheet'!M15=0,'income-sheet'!M15="-"), 0, OR('income-sheet'!M15&gt;0, 'income-sheet'!M15&lt;0), 'income-sheet'!M15)</f>
        <v>0</v>
      </c>
      <c r="N9" s="17">
        <f t="array" ref="N9">_xlfn.IFS(OR('income-sheet'!N15=0,'income-sheet'!N15="-"), 0, OR('income-sheet'!N15&gt;0, 'income-sheet'!N15&lt;0), 'income-sheet'!N15)</f>
        <v>0</v>
      </c>
      <c r="O9" s="18">
        <f t="array" ref="O9">_xlfn.IFS(OR('income-sheet'!O15=0,'income-sheet'!O15="-"), 0, OR('income-sheet'!O15&gt;0, 'income-sheet'!O15&lt;0), 'income-sheet'!O15)</f>
        <v>0</v>
      </c>
      <c r="P9" s="18">
        <f t="array" ref="P9">_xlfn.IFS(OR('income-sheet'!P15=0,'income-sheet'!P15="-"), 0, OR('income-sheet'!P15&gt;0, 'income-sheet'!P15&lt;0), 'income-sheet'!P15)</f>
        <v>0</v>
      </c>
      <c r="Q9" s="19">
        <f t="array" ref="Q9">_xlfn.IFS(OR('income-sheet'!Q15=0,'income-sheet'!Q15="-"), 0, OR('income-sheet'!Q15&gt;0, 'income-sheet'!Q15&lt;0), 'income-sheet'!Q15)</f>
        <v>0</v>
      </c>
      <c r="R9" s="17">
        <f t="array" ref="R9">_xlfn.IFS(OR('income-sheet'!R15=0,'income-sheet'!R15="-"), 0, OR('income-sheet'!R15&gt;0, 'income-sheet'!R15&lt;0), 'income-sheet'!R15)</f>
        <v>0</v>
      </c>
      <c r="S9" s="18">
        <f t="array" ref="S9">_xlfn.IFS(OR('income-sheet'!S15=0,'income-sheet'!S15="-"), 0, OR('income-sheet'!S15&gt;0, 'income-sheet'!S15&lt;0), 'income-sheet'!S15)</f>
        <v>0</v>
      </c>
      <c r="T9" s="18">
        <f t="array" ref="T9">_xlfn.IFS(OR('income-sheet'!T15=0,'income-sheet'!T15="-"), 0, OR('income-sheet'!T15&gt;0, 'income-sheet'!T15&lt;0), 'income-sheet'!T15)</f>
        <v>0</v>
      </c>
      <c r="U9" s="19">
        <f t="array" ref="U9">_xlfn.IFS(OR('income-sheet'!U15=0,'income-sheet'!U15="-"), 0, OR('income-sheet'!U15&gt;0, 'income-sheet'!U15&lt;0), 'income-sheet'!U15)</f>
        <v>0</v>
      </c>
    </row>
    <row r="10" spans="1:21" x14ac:dyDescent="0.25">
      <c r="A10" s="22" t="str">
        <f>'income-sheet'!A16</f>
        <v>Net Income</v>
      </c>
      <c r="B10" s="23">
        <f t="array" ref="B10">_xlfn.IFS(OR('income-sheet'!B16=0,'income-sheet'!B16="-"), 0, OR('income-sheet'!B16&gt;0, 'income-sheet'!B16&lt;0), 'income-sheet'!B16)</f>
        <v>0</v>
      </c>
      <c r="C10" s="24">
        <f t="array" ref="C10">_xlfn.IFS(OR('income-sheet'!C16=0,'income-sheet'!C16="-"), 0, OR('income-sheet'!C16&gt;0, 'income-sheet'!C16&lt;0), 'income-sheet'!C16)</f>
        <v>0</v>
      </c>
      <c r="D10" s="24">
        <f t="array" ref="D10">_xlfn.IFS(OR('income-sheet'!D16=0,'income-sheet'!D16="-"), 0, OR('income-sheet'!D16&gt;0, 'income-sheet'!D16&lt;0), 'income-sheet'!D16)</f>
        <v>0</v>
      </c>
      <c r="E10" s="25">
        <f t="array" ref="E10">_xlfn.IFS(OR('income-sheet'!E16=0,'income-sheet'!E16="-"), 0, OR('income-sheet'!E16&gt;0, 'income-sheet'!E16&lt;0), 'income-sheet'!E16)</f>
        <v>0</v>
      </c>
      <c r="F10" s="23">
        <f t="array" ref="F10">_xlfn.IFS(OR('income-sheet'!F16=0,'income-sheet'!F16="-"), 0, OR('income-sheet'!F16&gt;0, 'income-sheet'!F16&lt;0), 'income-sheet'!F16)</f>
        <v>0</v>
      </c>
      <c r="G10" s="24">
        <f t="array" ref="G10">_xlfn.IFS(OR('income-sheet'!G16=0,'income-sheet'!G16="-"), 0, OR('income-sheet'!G16&gt;0, 'income-sheet'!G16&lt;0), 'income-sheet'!G16)</f>
        <v>0</v>
      </c>
      <c r="H10" s="24">
        <f t="array" ref="H10">_xlfn.IFS(OR('income-sheet'!H16=0,'income-sheet'!H16="-"), 0, OR('income-sheet'!H16&gt;0, 'income-sheet'!H16&lt;0), 'income-sheet'!H16)</f>
        <v>0</v>
      </c>
      <c r="I10" s="25">
        <f t="array" ref="I10">_xlfn.IFS(OR('income-sheet'!I16=0,'income-sheet'!I16="-"), 0, OR('income-sheet'!I16&gt;0, 'income-sheet'!I16&lt;0), 'income-sheet'!I16)</f>
        <v>0</v>
      </c>
      <c r="J10" s="23">
        <f t="array" ref="J10">_xlfn.IFS(OR('income-sheet'!J16=0,'income-sheet'!J16="-"), 0, OR('income-sheet'!J16&gt;0, 'income-sheet'!J16&lt;0), 'income-sheet'!J16)</f>
        <v>0</v>
      </c>
      <c r="K10" s="24">
        <f t="array" ref="K10">_xlfn.IFS(OR('income-sheet'!K16=0,'income-sheet'!K16="-"), 0, OR('income-sheet'!K16&gt;0, 'income-sheet'!K16&lt;0), 'income-sheet'!K16)</f>
        <v>0</v>
      </c>
      <c r="L10" s="24">
        <f t="array" ref="L10">_xlfn.IFS(OR('income-sheet'!L16=0,'income-sheet'!L16="-"), 0, OR('income-sheet'!L16&gt;0, 'income-sheet'!L16&lt;0), 'income-sheet'!L16)</f>
        <v>0</v>
      </c>
      <c r="M10" s="25">
        <f t="array" ref="M10">_xlfn.IFS(OR('income-sheet'!M16=0,'income-sheet'!M16="-"), 0, OR('income-sheet'!M16&gt;0, 'income-sheet'!M16&lt;0), 'income-sheet'!M16)</f>
        <v>0</v>
      </c>
      <c r="N10" s="23">
        <f t="array" ref="N10">_xlfn.IFS(OR('income-sheet'!N16=0,'income-sheet'!N16="-"), 0, OR('income-sheet'!N16&gt;0, 'income-sheet'!N16&lt;0), 'income-sheet'!N16)</f>
        <v>0</v>
      </c>
      <c r="O10" s="24">
        <f t="array" ref="O10">_xlfn.IFS(OR('income-sheet'!O16=0,'income-sheet'!O16="-"), 0, OR('income-sheet'!O16&gt;0, 'income-sheet'!O16&lt;0), 'income-sheet'!O16)</f>
        <v>0</v>
      </c>
      <c r="P10" s="24">
        <f t="array" ref="P10">_xlfn.IFS(OR('income-sheet'!P16=0,'income-sheet'!P16="-"), 0, OR('income-sheet'!P16&gt;0, 'income-sheet'!P16&lt;0), 'income-sheet'!P16)</f>
        <v>0</v>
      </c>
      <c r="Q10" s="25">
        <f t="array" ref="Q10">_xlfn.IFS(OR('income-sheet'!Q16=0,'income-sheet'!Q16="-"), 0, OR('income-sheet'!Q16&gt;0, 'income-sheet'!Q16&lt;0), 'income-sheet'!Q16)</f>
        <v>0</v>
      </c>
      <c r="R10" s="23">
        <f t="array" ref="R10">_xlfn.IFS(OR('income-sheet'!R16=0,'income-sheet'!R16="-"), 0, OR('income-sheet'!R16&gt;0, 'income-sheet'!R16&lt;0), 'income-sheet'!R16)</f>
        <v>0</v>
      </c>
      <c r="S10" s="24">
        <f t="array" ref="S10">_xlfn.IFS(OR('income-sheet'!S16=0,'income-sheet'!S16="-"), 0, OR('income-sheet'!S16&gt;0, 'income-sheet'!S16&lt;0), 'income-sheet'!S16)</f>
        <v>0</v>
      </c>
      <c r="T10" s="24">
        <f t="array" ref="T10">_xlfn.IFS(OR('income-sheet'!T16=0,'income-sheet'!T16="-"), 0, OR('income-sheet'!T16&gt;0, 'income-sheet'!T16&lt;0), 'income-sheet'!T16)</f>
        <v>0</v>
      </c>
      <c r="U10" s="25">
        <f t="array" ref="U10">_xlfn.IFS(OR('income-sheet'!U16=0,'income-sheet'!U16="-"), 0, OR('income-sheet'!U16&gt;0, 'income-sheet'!U16&lt;0), 'income-sheet'!U16)</f>
        <v>0</v>
      </c>
    </row>
    <row r="11" spans="1:21" x14ac:dyDescent="0.25">
      <c r="A11" s="22" t="str">
        <f>'income-sheet'!A18</f>
        <v>Shares Outstanding (Basic)</v>
      </c>
      <c r="B11" s="23">
        <f t="array" ref="B11">_xlfn.IFS(OR('income-sheet'!B18=0,'income-sheet'!B18="-"), 0, OR('income-sheet'!B18&gt;0, 'income-sheet'!B18&lt;0), 'income-sheet'!B18)</f>
        <v>0</v>
      </c>
      <c r="C11" s="24">
        <f t="array" ref="C11">_xlfn.IFS(OR('income-sheet'!C18=0,'income-sheet'!C18="-"), 0, OR('income-sheet'!C18&gt;0, 'income-sheet'!C18&lt;0), 'income-sheet'!C18)</f>
        <v>0</v>
      </c>
      <c r="D11" s="24">
        <f t="array" ref="D11">_xlfn.IFS(OR('income-sheet'!D18=0,'income-sheet'!D18="-"), 0, OR('income-sheet'!D18&gt;0, 'income-sheet'!D18&lt;0), 'income-sheet'!D18)</f>
        <v>0</v>
      </c>
      <c r="E11" s="25">
        <f t="array" ref="E11">_xlfn.IFS(OR('income-sheet'!E18=0,'income-sheet'!E18="-"), 0, OR('income-sheet'!E18&gt;0, 'income-sheet'!E18&lt;0), 'income-sheet'!E18)</f>
        <v>0</v>
      </c>
      <c r="F11" s="23">
        <f t="array" ref="F11">_xlfn.IFS(OR('income-sheet'!F18=0,'income-sheet'!F18="-"), 0, OR('income-sheet'!F18&gt;0, 'income-sheet'!F18&lt;0), 'income-sheet'!F18)</f>
        <v>0</v>
      </c>
      <c r="G11" s="24">
        <f t="array" ref="G11">_xlfn.IFS(OR('income-sheet'!G18=0,'income-sheet'!G18="-"), 0, OR('income-sheet'!G18&gt;0, 'income-sheet'!G18&lt;0), 'income-sheet'!G18)</f>
        <v>0</v>
      </c>
      <c r="H11" s="24">
        <f t="array" ref="H11">_xlfn.IFS(OR('income-sheet'!H18=0,'income-sheet'!H18="-"), 0, OR('income-sheet'!H18&gt;0, 'income-sheet'!H18&lt;0), 'income-sheet'!H18)</f>
        <v>0</v>
      </c>
      <c r="I11" s="25">
        <f t="array" ref="I11">_xlfn.IFS(OR('income-sheet'!I18=0,'income-sheet'!I18="-"), 0, OR('income-sheet'!I18&gt;0, 'income-sheet'!I18&lt;0), 'income-sheet'!I18)</f>
        <v>0</v>
      </c>
      <c r="J11" s="23">
        <f t="array" ref="J11">_xlfn.IFS(OR('income-sheet'!J18=0,'income-sheet'!J18="-"), 0, OR('income-sheet'!J18&gt;0, 'income-sheet'!J18&lt;0), 'income-sheet'!J18)</f>
        <v>0</v>
      </c>
      <c r="K11" s="24">
        <f t="array" ref="K11">_xlfn.IFS(OR('income-sheet'!K18=0,'income-sheet'!K18="-"), 0, OR('income-sheet'!K18&gt;0, 'income-sheet'!K18&lt;0), 'income-sheet'!K18)</f>
        <v>0</v>
      </c>
      <c r="L11" s="24">
        <f t="array" ref="L11">_xlfn.IFS(OR('income-sheet'!L18=0,'income-sheet'!L18="-"), 0, OR('income-sheet'!L18&gt;0, 'income-sheet'!L18&lt;0), 'income-sheet'!L18)</f>
        <v>0</v>
      </c>
      <c r="M11" s="25">
        <f t="array" ref="M11">_xlfn.IFS(OR('income-sheet'!M18=0,'income-sheet'!M18="-"), 0, OR('income-sheet'!M18&gt;0, 'income-sheet'!M18&lt;0), 'income-sheet'!M18)</f>
        <v>0</v>
      </c>
      <c r="N11" s="23">
        <f t="array" ref="N11">_xlfn.IFS(OR('income-sheet'!N18=0,'income-sheet'!N18="-"), 0, OR('income-sheet'!N18&gt;0, 'income-sheet'!N18&lt;0), 'income-sheet'!N18)</f>
        <v>0</v>
      </c>
      <c r="O11" s="24">
        <f t="array" ref="O11">_xlfn.IFS(OR('income-sheet'!O18=0,'income-sheet'!O18="-"), 0, OR('income-sheet'!O18&gt;0, 'income-sheet'!O18&lt;0), 'income-sheet'!O18)</f>
        <v>0</v>
      </c>
      <c r="P11" s="24">
        <f t="array" ref="P11">_xlfn.IFS(OR('income-sheet'!P18=0,'income-sheet'!P18="-"), 0, OR('income-sheet'!P18&gt;0, 'income-sheet'!P18&lt;0), 'income-sheet'!P18)</f>
        <v>0</v>
      </c>
      <c r="Q11" s="25">
        <f t="array" ref="Q11">_xlfn.IFS(OR('income-sheet'!Q18=0,'income-sheet'!Q18="-"), 0, OR('income-sheet'!Q18&gt;0, 'income-sheet'!Q18&lt;0), 'income-sheet'!Q18)</f>
        <v>0</v>
      </c>
      <c r="R11" s="23">
        <f t="array" ref="R11">_xlfn.IFS(OR('income-sheet'!R18=0,'income-sheet'!R18="-"), 0, OR('income-sheet'!R18&gt;0, 'income-sheet'!R18&lt;0), 'income-sheet'!R18)</f>
        <v>0</v>
      </c>
      <c r="S11" s="24">
        <f t="array" ref="S11">_xlfn.IFS(OR('income-sheet'!S18=0,'income-sheet'!S18="-"), 0, OR('income-sheet'!S18&gt;0, 'income-sheet'!S18&lt;0), 'income-sheet'!S18)</f>
        <v>0</v>
      </c>
      <c r="T11" s="24">
        <f t="array" ref="T11">_xlfn.IFS(OR('income-sheet'!T18=0,'income-sheet'!T18="-"), 0, OR('income-sheet'!T18&gt;0, 'income-sheet'!T18&lt;0), 'income-sheet'!T18)</f>
        <v>0</v>
      </c>
      <c r="U11" s="25">
        <f t="array" ref="U11">_xlfn.IFS(OR('income-sheet'!U18=0,'income-sheet'!U18="-"), 0, OR('income-sheet'!U18&gt;0, 'income-sheet'!U18&lt;0), 'income-sheet'!U18)</f>
        <v>0</v>
      </c>
    </row>
    <row r="12" spans="1:21" x14ac:dyDescent="0.25">
      <c r="A12" s="20" t="str">
        <f>'income-sheet'!A20</f>
        <v>Shares Change</v>
      </c>
      <c r="B12" s="17">
        <f t="array" ref="B12">_xlfn.IFS(OR('income-sheet'!B20=0,'income-sheet'!B20="-"), 0, OR('income-sheet'!B20&gt;0, 'income-sheet'!B20&lt;0), 'income-sheet'!B20)</f>
        <v>0</v>
      </c>
      <c r="C12" s="18">
        <f t="array" ref="C12">_xlfn.IFS(OR('income-sheet'!C20=0,'income-sheet'!C20="-"), 0, OR('income-sheet'!C20&gt;0, 'income-sheet'!C20&lt;0), 'income-sheet'!C20)</f>
        <v>0</v>
      </c>
      <c r="D12" s="18">
        <f t="array" ref="D12">_xlfn.IFS(OR('income-sheet'!D20=0,'income-sheet'!D20="-"), 0, OR('income-sheet'!D20&gt;0, 'income-sheet'!D20&lt;0), 'income-sheet'!D20)</f>
        <v>0</v>
      </c>
      <c r="E12" s="19">
        <f t="array" ref="E12">_xlfn.IFS(OR('income-sheet'!E20=0,'income-sheet'!E20="-"), 0, OR('income-sheet'!E20&gt;0, 'income-sheet'!E20&lt;0), 'income-sheet'!E20)</f>
        <v>0</v>
      </c>
      <c r="F12" s="17">
        <f t="array" ref="F12">_xlfn.IFS(OR('income-sheet'!F20=0,'income-sheet'!F20="-"), 0, OR('income-sheet'!F20&gt;0, 'income-sheet'!F20&lt;0), 'income-sheet'!F20)</f>
        <v>0</v>
      </c>
      <c r="G12" s="18">
        <f t="array" ref="G12">_xlfn.IFS(OR('income-sheet'!G20=0,'income-sheet'!G20="-"), 0, OR('income-sheet'!G20&gt;0, 'income-sheet'!G20&lt;0), 'income-sheet'!G20)</f>
        <v>0</v>
      </c>
      <c r="H12" s="18">
        <f t="array" ref="H12">_xlfn.IFS(OR('income-sheet'!H20=0,'income-sheet'!H20="-"), 0, OR('income-sheet'!H20&gt;0, 'income-sheet'!H20&lt;0), 'income-sheet'!H20)</f>
        <v>0</v>
      </c>
      <c r="I12" s="19">
        <f t="array" ref="I12">_xlfn.IFS(OR('income-sheet'!I20=0,'income-sheet'!I20="-"), 0, OR('income-sheet'!I20&gt;0, 'income-sheet'!I20&lt;0), 'income-sheet'!I20)</f>
        <v>0</v>
      </c>
      <c r="J12" s="17">
        <f t="array" ref="J12">_xlfn.IFS(OR('income-sheet'!J20=0,'income-sheet'!J20="-"), 0, OR('income-sheet'!J20&gt;0, 'income-sheet'!J20&lt;0), 'income-sheet'!J20)</f>
        <v>0</v>
      </c>
      <c r="K12" s="18">
        <f t="array" ref="K12">_xlfn.IFS(OR('income-sheet'!K20=0,'income-sheet'!K20="-"), 0, OR('income-sheet'!K20&gt;0, 'income-sheet'!K20&lt;0), 'income-sheet'!K20)</f>
        <v>0</v>
      </c>
      <c r="L12" s="18">
        <f t="array" ref="L12">_xlfn.IFS(OR('income-sheet'!L20=0,'income-sheet'!L20="-"), 0, OR('income-sheet'!L20&gt;0, 'income-sheet'!L20&lt;0), 'income-sheet'!L20)</f>
        <v>0</v>
      </c>
      <c r="M12" s="19">
        <f t="array" ref="M12">_xlfn.IFS(OR('income-sheet'!M20=0,'income-sheet'!M20="-"), 0, OR('income-sheet'!M20&gt;0, 'income-sheet'!M20&lt;0), 'income-sheet'!M20)</f>
        <v>0</v>
      </c>
      <c r="N12" s="17">
        <f t="array" ref="N12">_xlfn.IFS(OR('income-sheet'!N20=0,'income-sheet'!N20="-"), 0, OR('income-sheet'!N20&gt;0, 'income-sheet'!N20&lt;0), 'income-sheet'!N20)</f>
        <v>0</v>
      </c>
      <c r="O12" s="18">
        <f t="array" ref="O12">_xlfn.IFS(OR('income-sheet'!O20=0,'income-sheet'!O20="-"), 0, OR('income-sheet'!O20&gt;0, 'income-sheet'!O20&lt;0), 'income-sheet'!O20)</f>
        <v>0</v>
      </c>
      <c r="P12" s="18">
        <f t="array" ref="P12">_xlfn.IFS(OR('income-sheet'!P20=0,'income-sheet'!P20="-"), 0, OR('income-sheet'!P20&gt;0, 'income-sheet'!P20&lt;0), 'income-sheet'!P20)</f>
        <v>0</v>
      </c>
      <c r="Q12" s="19">
        <f t="array" ref="Q12">_xlfn.IFS(OR('income-sheet'!Q20=0,'income-sheet'!Q20="-"), 0, OR('income-sheet'!Q20&gt;0, 'income-sheet'!Q20&lt;0), 'income-sheet'!Q20)</f>
        <v>0</v>
      </c>
      <c r="R12" s="17">
        <f t="array" ref="R12">_xlfn.IFS(OR('income-sheet'!R20=0,'income-sheet'!R20="-"), 0, OR('income-sheet'!R20&gt;0, 'income-sheet'!R20&lt;0), 'income-sheet'!R20)</f>
        <v>0</v>
      </c>
      <c r="S12" s="18">
        <f t="array" ref="S12">_xlfn.IFS(OR('income-sheet'!S20=0,'income-sheet'!S20="-"), 0, OR('income-sheet'!S20&gt;0, 'income-sheet'!S20&lt;0), 'income-sheet'!S20)</f>
        <v>0</v>
      </c>
      <c r="T12" s="18">
        <f t="array" ref="T12">_xlfn.IFS(OR('income-sheet'!T20=0,'income-sheet'!T20="-"), 0, OR('income-sheet'!T20&gt;0, 'income-sheet'!T20&lt;0), 'income-sheet'!T20)</f>
        <v>0</v>
      </c>
      <c r="U12" s="19">
        <f t="array" ref="U12">_xlfn.IFS(OR('income-sheet'!U20=0,'income-sheet'!U20="-"), 0, OR('income-sheet'!U20&gt;0, 'income-sheet'!U20&lt;0), 'income-sheet'!U20)</f>
        <v>0</v>
      </c>
    </row>
    <row r="13" spans="1:21" x14ac:dyDescent="0.25">
      <c r="A13" s="20" t="str">
        <f>'income-sheet'!A21</f>
        <v>EPS (Basic)</v>
      </c>
      <c r="B13" s="17">
        <f t="array" ref="B13">_xlfn.IFS(OR('income-sheet'!B21=0,'income-sheet'!B21="-"), 0, OR('income-sheet'!B21&gt;0, 'income-sheet'!B21&lt;0), 'income-sheet'!B21)</f>
        <v>0</v>
      </c>
      <c r="C13" s="18">
        <f t="array" ref="C13">_xlfn.IFS(OR('income-sheet'!C21=0,'income-sheet'!C21="-"), 0, OR('income-sheet'!C21&gt;0, 'income-sheet'!C21&lt;0), 'income-sheet'!C21)</f>
        <v>0</v>
      </c>
      <c r="D13" s="18">
        <f t="array" ref="D13">_xlfn.IFS(OR('income-sheet'!D21=0,'income-sheet'!D21="-"), 0, OR('income-sheet'!D21&gt;0, 'income-sheet'!D21&lt;0), 'income-sheet'!D21)</f>
        <v>0</v>
      </c>
      <c r="E13" s="19">
        <f t="array" ref="E13">_xlfn.IFS(OR('income-sheet'!E21=0,'income-sheet'!E21="-"), 0, OR('income-sheet'!E21&gt;0, 'income-sheet'!E21&lt;0), 'income-sheet'!E21)</f>
        <v>0</v>
      </c>
      <c r="F13" s="17">
        <f t="array" ref="F13">_xlfn.IFS(OR('income-sheet'!F21=0,'income-sheet'!F21="-"), 0, OR('income-sheet'!F21&gt;0, 'income-sheet'!F21&lt;0), 'income-sheet'!F21)</f>
        <v>0</v>
      </c>
      <c r="G13" s="18">
        <f t="array" ref="G13">_xlfn.IFS(OR('income-sheet'!G21=0,'income-sheet'!G21="-"), 0, OR('income-sheet'!G21&gt;0, 'income-sheet'!G21&lt;0), 'income-sheet'!G21)</f>
        <v>0</v>
      </c>
      <c r="H13" s="18">
        <f t="array" ref="H13">_xlfn.IFS(OR('income-sheet'!H21=0,'income-sheet'!H21="-"), 0, OR('income-sheet'!H21&gt;0, 'income-sheet'!H21&lt;0), 'income-sheet'!H21)</f>
        <v>0</v>
      </c>
      <c r="I13" s="19">
        <f t="array" ref="I13">_xlfn.IFS(OR('income-sheet'!I21=0,'income-sheet'!I21="-"), 0, OR('income-sheet'!I21&gt;0, 'income-sheet'!I21&lt;0), 'income-sheet'!I21)</f>
        <v>0</v>
      </c>
      <c r="J13" s="17">
        <f t="array" ref="J13">_xlfn.IFS(OR('income-sheet'!J21=0,'income-sheet'!J21="-"), 0, OR('income-sheet'!J21&gt;0, 'income-sheet'!J21&lt;0), 'income-sheet'!J21)</f>
        <v>0</v>
      </c>
      <c r="K13" s="18">
        <f t="array" ref="K13">_xlfn.IFS(OR('income-sheet'!K21=0,'income-sheet'!K21="-"), 0, OR('income-sheet'!K21&gt;0, 'income-sheet'!K21&lt;0), 'income-sheet'!K21)</f>
        <v>0</v>
      </c>
      <c r="L13" s="18">
        <f t="array" ref="L13">_xlfn.IFS(OR('income-sheet'!L21=0,'income-sheet'!L21="-"), 0, OR('income-sheet'!L21&gt;0, 'income-sheet'!L21&lt;0), 'income-sheet'!L21)</f>
        <v>0</v>
      </c>
      <c r="M13" s="19">
        <f t="array" ref="M13">_xlfn.IFS(OR('income-sheet'!M21=0,'income-sheet'!M21="-"), 0, OR('income-sheet'!M21&gt;0, 'income-sheet'!M21&lt;0), 'income-sheet'!M21)</f>
        <v>0</v>
      </c>
      <c r="N13" s="17">
        <f t="array" ref="N13">_xlfn.IFS(OR('income-sheet'!N21=0,'income-sheet'!N21="-"), 0, OR('income-sheet'!N21&gt;0, 'income-sheet'!N21&lt;0), 'income-sheet'!N21)</f>
        <v>0</v>
      </c>
      <c r="O13" s="18">
        <f t="array" ref="O13">_xlfn.IFS(OR('income-sheet'!O21=0,'income-sheet'!O21="-"), 0, OR('income-sheet'!O21&gt;0, 'income-sheet'!O21&lt;0), 'income-sheet'!O21)</f>
        <v>0</v>
      </c>
      <c r="P13" s="18">
        <f t="array" ref="P13">_xlfn.IFS(OR('income-sheet'!P21=0,'income-sheet'!P21="-"), 0, OR('income-sheet'!P21&gt;0, 'income-sheet'!P21&lt;0), 'income-sheet'!P21)</f>
        <v>0</v>
      </c>
      <c r="Q13" s="19">
        <f t="array" ref="Q13">_xlfn.IFS(OR('income-sheet'!Q21=0,'income-sheet'!Q21="-"), 0, OR('income-sheet'!Q21&gt;0, 'income-sheet'!Q21&lt;0), 'income-sheet'!Q21)</f>
        <v>0</v>
      </c>
      <c r="R13" s="17">
        <f t="array" ref="R13">_xlfn.IFS(OR('income-sheet'!R21=0,'income-sheet'!R21="-"), 0, OR('income-sheet'!R21&gt;0, 'income-sheet'!R21&lt;0), 'income-sheet'!R21)</f>
        <v>0</v>
      </c>
      <c r="S13" s="18">
        <f t="array" ref="S13">_xlfn.IFS(OR('income-sheet'!S21=0,'income-sheet'!S21="-"), 0, OR('income-sheet'!S21&gt;0, 'income-sheet'!S21&lt;0), 'income-sheet'!S21)</f>
        <v>0</v>
      </c>
      <c r="T13" s="18">
        <f t="array" ref="T13">_xlfn.IFS(OR('income-sheet'!T21=0,'income-sheet'!T21="-"), 0, OR('income-sheet'!T21&gt;0, 'income-sheet'!T21&lt;0), 'income-sheet'!T21)</f>
        <v>0</v>
      </c>
      <c r="U13" s="19">
        <f t="array" ref="U13">_xlfn.IFS(OR('income-sheet'!U21=0,'income-sheet'!U21="-"), 0, OR('income-sheet'!U21&gt;0, 'income-sheet'!U21&lt;0), 'income-sheet'!U21)</f>
        <v>0</v>
      </c>
    </row>
    <row r="14" spans="1:21" x14ac:dyDescent="0.25">
      <c r="A14" s="22" t="str">
        <f>'income-sheet'!A24</f>
        <v>Free Cash Flow</v>
      </c>
      <c r="B14" s="23">
        <f t="array" ref="B14">_xlfn.IFS(OR('income-sheet'!B24=0,'income-sheet'!B24="-"), 0, OR('income-sheet'!B24&gt;0, 'income-sheet'!B24&lt;0), 'income-sheet'!B24)</f>
        <v>0</v>
      </c>
      <c r="C14" s="24">
        <f t="array" ref="C14">_xlfn.IFS(OR('income-sheet'!C24=0,'income-sheet'!C24="-"), 0, OR('income-sheet'!C24&gt;0, 'income-sheet'!C24&lt;0), 'income-sheet'!C24)</f>
        <v>0</v>
      </c>
      <c r="D14" s="24">
        <f t="array" ref="D14">_xlfn.IFS(OR('income-sheet'!D24=0,'income-sheet'!D24="-"), 0, OR('income-sheet'!D24&gt;0, 'income-sheet'!D24&lt;0), 'income-sheet'!D24)</f>
        <v>0</v>
      </c>
      <c r="E14" s="25">
        <f t="array" ref="E14">_xlfn.IFS(OR('income-sheet'!E24=0,'income-sheet'!E24="-"), 0, OR('income-sheet'!E24&gt;0, 'income-sheet'!E24&lt;0), 'income-sheet'!E24)</f>
        <v>0</v>
      </c>
      <c r="F14" s="23">
        <f t="array" ref="F14">_xlfn.IFS(OR('income-sheet'!F24=0,'income-sheet'!F24="-"), 0, OR('income-sheet'!F24&gt;0, 'income-sheet'!F24&lt;0), 'income-sheet'!F24)</f>
        <v>0</v>
      </c>
      <c r="G14" s="24">
        <f t="array" ref="G14">_xlfn.IFS(OR('income-sheet'!G24=0,'income-sheet'!G24="-"), 0, OR('income-sheet'!G24&gt;0, 'income-sheet'!G24&lt;0), 'income-sheet'!G24)</f>
        <v>0</v>
      </c>
      <c r="H14" s="24">
        <f t="array" ref="H14">_xlfn.IFS(OR('income-sheet'!H24=0,'income-sheet'!H24="-"), 0, OR('income-sheet'!H24&gt;0, 'income-sheet'!H24&lt;0), 'income-sheet'!H24)</f>
        <v>0</v>
      </c>
      <c r="I14" s="25">
        <f t="array" ref="I14">_xlfn.IFS(OR('income-sheet'!I24=0,'income-sheet'!I24="-"), 0, OR('income-sheet'!I24&gt;0, 'income-sheet'!I24&lt;0), 'income-sheet'!I24)</f>
        <v>0</v>
      </c>
      <c r="J14" s="23">
        <f t="array" ref="J14">_xlfn.IFS(OR('income-sheet'!J24=0,'income-sheet'!J24="-"), 0, OR('income-sheet'!J24&gt;0, 'income-sheet'!J24&lt;0), 'income-sheet'!J24)</f>
        <v>0</v>
      </c>
      <c r="K14" s="24">
        <f t="array" ref="K14">_xlfn.IFS(OR('income-sheet'!K24=0,'income-sheet'!K24="-"), 0, OR('income-sheet'!K24&gt;0, 'income-sheet'!K24&lt;0), 'income-sheet'!K24)</f>
        <v>0</v>
      </c>
      <c r="L14" s="24">
        <f t="array" ref="L14">_xlfn.IFS(OR('income-sheet'!L24=0,'income-sheet'!L24="-"), 0, OR('income-sheet'!L24&gt;0, 'income-sheet'!L24&lt;0), 'income-sheet'!L24)</f>
        <v>0</v>
      </c>
      <c r="M14" s="25">
        <f t="array" ref="M14">_xlfn.IFS(OR('income-sheet'!M24=0,'income-sheet'!M24="-"), 0, OR('income-sheet'!M24&gt;0, 'income-sheet'!M24&lt;0), 'income-sheet'!M24)</f>
        <v>0</v>
      </c>
      <c r="N14" s="23">
        <f t="array" ref="N14">_xlfn.IFS(OR('income-sheet'!N24=0,'income-sheet'!N24="-"), 0, OR('income-sheet'!N24&gt;0, 'income-sheet'!N24&lt;0), 'income-sheet'!N24)</f>
        <v>0</v>
      </c>
      <c r="O14" s="24">
        <f t="array" ref="O14">_xlfn.IFS(OR('income-sheet'!O24=0,'income-sheet'!O24="-"), 0, OR('income-sheet'!O24&gt;0, 'income-sheet'!O24&lt;0), 'income-sheet'!O24)</f>
        <v>0</v>
      </c>
      <c r="P14" s="24">
        <f t="array" ref="P14">_xlfn.IFS(OR('income-sheet'!P24=0,'income-sheet'!P24="-"), 0, OR('income-sheet'!P24&gt;0, 'income-sheet'!P24&lt;0), 'income-sheet'!P24)</f>
        <v>0</v>
      </c>
      <c r="Q14" s="25">
        <f t="array" ref="Q14">_xlfn.IFS(OR('income-sheet'!Q24=0,'income-sheet'!Q24="-"), 0, OR('income-sheet'!Q24&gt;0, 'income-sheet'!Q24&lt;0), 'income-sheet'!Q24)</f>
        <v>0</v>
      </c>
      <c r="R14" s="23">
        <f t="array" ref="R14">_xlfn.IFS(OR('income-sheet'!R24=0,'income-sheet'!R24="-"), 0, OR('income-sheet'!R24&gt;0, 'income-sheet'!R24&lt;0), 'income-sheet'!R24)</f>
        <v>0</v>
      </c>
      <c r="S14" s="24">
        <f t="array" ref="S14">_xlfn.IFS(OR('income-sheet'!S24=0,'income-sheet'!S24="-"), 0, OR('income-sheet'!S24&gt;0, 'income-sheet'!S24&lt;0), 'income-sheet'!S24)</f>
        <v>0</v>
      </c>
      <c r="T14" s="24">
        <f t="array" ref="T14">_xlfn.IFS(OR('income-sheet'!T24=0,'income-sheet'!T24="-"), 0, OR('income-sheet'!T24&gt;0, 'income-sheet'!T24&lt;0), 'income-sheet'!T24)</f>
        <v>0</v>
      </c>
      <c r="U14" s="25">
        <f t="array" ref="U14">_xlfn.IFS(OR('income-sheet'!U24=0,'income-sheet'!U24="-"), 0, OR('income-sheet'!U24&gt;0, 'income-sheet'!U24&lt;0), 'income-sheet'!U24)</f>
        <v>0</v>
      </c>
    </row>
    <row r="15" spans="1:21" x14ac:dyDescent="0.25">
      <c r="A15" s="20" t="str">
        <f>'income-sheet'!A25</f>
        <v>Free Cash Flow Per Share</v>
      </c>
      <c r="B15" s="17">
        <f t="array" ref="B15">_xlfn.IFS(OR('income-sheet'!B25=0,'income-sheet'!B25="-"), 0, OR('income-sheet'!B25&gt;0, 'income-sheet'!B25&lt;0), 'income-sheet'!B25)</f>
        <v>0</v>
      </c>
      <c r="C15" s="18">
        <f t="array" ref="C15">_xlfn.IFS(OR('income-sheet'!C25=0,'income-sheet'!C25="-"), 0, OR('income-sheet'!C25&gt;0, 'income-sheet'!C25&lt;0), 'income-sheet'!C25)</f>
        <v>0</v>
      </c>
      <c r="D15" s="18">
        <f t="array" ref="D15">_xlfn.IFS(OR('income-sheet'!D25=0,'income-sheet'!D25="-"), 0, OR('income-sheet'!D25&gt;0, 'income-sheet'!D25&lt;0), 'income-sheet'!D25)</f>
        <v>0</v>
      </c>
      <c r="E15" s="19">
        <f t="array" ref="E15">_xlfn.IFS(OR('income-sheet'!E25=0,'income-sheet'!E25="-"), 0, OR('income-sheet'!E25&gt;0, 'income-sheet'!E25&lt;0), 'income-sheet'!E25)</f>
        <v>0</v>
      </c>
      <c r="F15" s="17">
        <f t="array" ref="F15">_xlfn.IFS(OR('income-sheet'!F25=0,'income-sheet'!F25="-"), 0, OR('income-sheet'!F25&gt;0, 'income-sheet'!F25&lt;0), 'income-sheet'!F25)</f>
        <v>0</v>
      </c>
      <c r="G15" s="18">
        <f t="array" ref="G15">_xlfn.IFS(OR('income-sheet'!G25=0,'income-sheet'!G25="-"), 0, OR('income-sheet'!G25&gt;0, 'income-sheet'!G25&lt;0), 'income-sheet'!G25)</f>
        <v>0</v>
      </c>
      <c r="H15" s="18">
        <f t="array" ref="H15">_xlfn.IFS(OR('income-sheet'!H25=0,'income-sheet'!H25="-"), 0, OR('income-sheet'!H25&gt;0, 'income-sheet'!H25&lt;0), 'income-sheet'!H25)</f>
        <v>0</v>
      </c>
      <c r="I15" s="19">
        <f t="array" ref="I15">_xlfn.IFS(OR('income-sheet'!I25=0,'income-sheet'!I25="-"), 0, OR('income-sheet'!I25&gt;0, 'income-sheet'!I25&lt;0), 'income-sheet'!I25)</f>
        <v>0</v>
      </c>
      <c r="J15" s="17">
        <f t="array" ref="J15">_xlfn.IFS(OR('income-sheet'!J25=0,'income-sheet'!J25="-"), 0, OR('income-sheet'!J25&gt;0, 'income-sheet'!J25&lt;0), 'income-sheet'!J25)</f>
        <v>0</v>
      </c>
      <c r="K15" s="18">
        <f t="array" ref="K15">_xlfn.IFS(OR('income-sheet'!K25=0,'income-sheet'!K25="-"), 0, OR('income-sheet'!K25&gt;0, 'income-sheet'!K25&lt;0), 'income-sheet'!K25)</f>
        <v>0</v>
      </c>
      <c r="L15" s="18">
        <f t="array" ref="L15">_xlfn.IFS(OR('income-sheet'!L25=0,'income-sheet'!L25="-"), 0, OR('income-sheet'!L25&gt;0, 'income-sheet'!L25&lt;0), 'income-sheet'!L25)</f>
        <v>0</v>
      </c>
      <c r="M15" s="19">
        <f t="array" ref="M15">_xlfn.IFS(OR('income-sheet'!M25=0,'income-sheet'!M25="-"), 0, OR('income-sheet'!M25&gt;0, 'income-sheet'!M25&lt;0), 'income-sheet'!M25)</f>
        <v>0</v>
      </c>
      <c r="N15" s="17">
        <f t="array" ref="N15">_xlfn.IFS(OR('income-sheet'!N25=0,'income-sheet'!N25="-"), 0, OR('income-sheet'!N25&gt;0, 'income-sheet'!N25&lt;0), 'income-sheet'!N25)</f>
        <v>0</v>
      </c>
      <c r="O15" s="18">
        <f t="array" ref="O15">_xlfn.IFS(OR('income-sheet'!O25=0,'income-sheet'!O25="-"), 0, OR('income-sheet'!O25&gt;0, 'income-sheet'!O25&lt;0), 'income-sheet'!O25)</f>
        <v>0</v>
      </c>
      <c r="P15" s="18">
        <f t="array" ref="P15">_xlfn.IFS(OR('income-sheet'!P25=0,'income-sheet'!P25="-"), 0, OR('income-sheet'!P25&gt;0, 'income-sheet'!P25&lt;0), 'income-sheet'!P25)</f>
        <v>0</v>
      </c>
      <c r="Q15" s="19">
        <f t="array" ref="Q15">_xlfn.IFS(OR('income-sheet'!Q25=0,'income-sheet'!Q25="-"), 0, OR('income-sheet'!Q25&gt;0, 'income-sheet'!Q25&lt;0), 'income-sheet'!Q25)</f>
        <v>0</v>
      </c>
      <c r="R15" s="17">
        <f t="array" ref="R15">_xlfn.IFS(OR('income-sheet'!R25=0,'income-sheet'!R25="-"), 0, OR('income-sheet'!R25&gt;0, 'income-sheet'!R25&lt;0), 'income-sheet'!R25)</f>
        <v>0</v>
      </c>
      <c r="S15" s="18">
        <f t="array" ref="S15">_xlfn.IFS(OR('income-sheet'!S25=0,'income-sheet'!S25="-"), 0, OR('income-sheet'!S25&gt;0, 'income-sheet'!S25&lt;0), 'income-sheet'!S25)</f>
        <v>0</v>
      </c>
      <c r="T15" s="18">
        <f t="array" ref="T15">_xlfn.IFS(OR('income-sheet'!T25=0,'income-sheet'!T25="-"), 0, OR('income-sheet'!T25&gt;0, 'income-sheet'!T25&lt;0), 'income-sheet'!T25)</f>
        <v>0</v>
      </c>
      <c r="U15" s="19">
        <f t="array" ref="U15">_xlfn.IFS(OR('income-sheet'!U25=0,'income-sheet'!U25="-"), 0, OR('income-sheet'!U25&gt;0, 'income-sheet'!U25&lt;0), 'income-sheet'!U25)</f>
        <v>0</v>
      </c>
    </row>
    <row r="16" spans="1:21" x14ac:dyDescent="0.25">
      <c r="A16" s="20" t="str">
        <f>'income-sheet'!A26</f>
        <v>Dividend Per Share</v>
      </c>
      <c r="B16" s="17">
        <f t="array" ref="B16">_xlfn.IFS(OR('income-sheet'!B26=0,'income-sheet'!B26="-"), 0, OR('income-sheet'!B26&gt;0, 'income-sheet'!B26&lt;0), 'income-sheet'!B26)</f>
        <v>0</v>
      </c>
      <c r="C16" s="18">
        <f t="array" ref="C16">_xlfn.IFS(OR('income-sheet'!C26=0,'income-sheet'!C26="-"), 0, OR('income-sheet'!C26&gt;0, 'income-sheet'!C26&lt;0), 'income-sheet'!C26)</f>
        <v>0</v>
      </c>
      <c r="D16" s="18">
        <f t="array" ref="D16">_xlfn.IFS(OR('income-sheet'!D26=0,'income-sheet'!D26="-"), 0, OR('income-sheet'!D26&gt;0, 'income-sheet'!D26&lt;0), 'income-sheet'!D26)</f>
        <v>0</v>
      </c>
      <c r="E16" s="19">
        <f t="array" ref="E16">_xlfn.IFS(OR('income-sheet'!E26=0,'income-sheet'!E26="-"), 0, OR('income-sheet'!E26&gt;0, 'income-sheet'!E26&lt;0), 'income-sheet'!E26)</f>
        <v>0</v>
      </c>
      <c r="F16" s="17">
        <f t="array" ref="F16">_xlfn.IFS(OR('income-sheet'!F26=0,'income-sheet'!F26="-"), 0, OR('income-sheet'!F26&gt;0, 'income-sheet'!F26&lt;0), 'income-sheet'!F26)</f>
        <v>0</v>
      </c>
      <c r="G16" s="18">
        <f t="array" ref="G16">_xlfn.IFS(OR('income-sheet'!G26=0,'income-sheet'!G26="-"), 0, OR('income-sheet'!G26&gt;0, 'income-sheet'!G26&lt;0), 'income-sheet'!G26)</f>
        <v>0</v>
      </c>
      <c r="H16" s="18">
        <f t="array" ref="H16">_xlfn.IFS(OR('income-sheet'!H26=0,'income-sheet'!H26="-"), 0, OR('income-sheet'!H26&gt;0, 'income-sheet'!H26&lt;0), 'income-sheet'!H26)</f>
        <v>0</v>
      </c>
      <c r="I16" s="19">
        <f t="array" ref="I16">_xlfn.IFS(OR('income-sheet'!I26=0,'income-sheet'!I26="-"), 0, OR('income-sheet'!I26&gt;0, 'income-sheet'!I26&lt;0), 'income-sheet'!I26)</f>
        <v>0</v>
      </c>
      <c r="J16" s="17">
        <f t="array" ref="J16">_xlfn.IFS(OR('income-sheet'!J26=0,'income-sheet'!J26="-"), 0, OR('income-sheet'!J26&gt;0, 'income-sheet'!J26&lt;0), 'income-sheet'!J26)</f>
        <v>0</v>
      </c>
      <c r="K16" s="18">
        <f t="array" ref="K16">_xlfn.IFS(OR('income-sheet'!K26=0,'income-sheet'!K26="-"), 0, OR('income-sheet'!K26&gt;0, 'income-sheet'!K26&lt;0), 'income-sheet'!K26)</f>
        <v>0</v>
      </c>
      <c r="L16" s="18">
        <f t="array" ref="L16">_xlfn.IFS(OR('income-sheet'!L26=0,'income-sheet'!L26="-"), 0, OR('income-sheet'!L26&gt;0, 'income-sheet'!L26&lt;0), 'income-sheet'!L26)</f>
        <v>0</v>
      </c>
      <c r="M16" s="19">
        <f t="array" ref="M16">_xlfn.IFS(OR('income-sheet'!M26=0,'income-sheet'!M26="-"), 0, OR('income-sheet'!M26&gt;0, 'income-sheet'!M26&lt;0), 'income-sheet'!M26)</f>
        <v>0</v>
      </c>
      <c r="N16" s="17">
        <f t="array" ref="N16">_xlfn.IFS(OR('income-sheet'!N26=0,'income-sheet'!N26="-"), 0, OR('income-sheet'!N26&gt;0, 'income-sheet'!N26&lt;0), 'income-sheet'!N26)</f>
        <v>0</v>
      </c>
      <c r="O16" s="18">
        <f t="array" ref="O16">_xlfn.IFS(OR('income-sheet'!O26=0,'income-sheet'!O26="-"), 0, OR('income-sheet'!O26&gt;0, 'income-sheet'!O26&lt;0), 'income-sheet'!O26)</f>
        <v>0</v>
      </c>
      <c r="P16" s="18">
        <f t="array" ref="P16">_xlfn.IFS(OR('income-sheet'!P26=0,'income-sheet'!P26="-"), 0, OR('income-sheet'!P26&gt;0, 'income-sheet'!P26&lt;0), 'income-sheet'!P26)</f>
        <v>0</v>
      </c>
      <c r="Q16" s="19">
        <f t="array" ref="Q16">_xlfn.IFS(OR('income-sheet'!Q26=0,'income-sheet'!Q26="-"), 0, OR('income-sheet'!Q26&gt;0, 'income-sheet'!Q26&lt;0), 'income-sheet'!Q26)</f>
        <v>0</v>
      </c>
      <c r="R16" s="17">
        <f t="array" ref="R16">_xlfn.IFS(OR('income-sheet'!R26=0,'income-sheet'!R26="-"), 0, OR('income-sheet'!R26&gt;0, 'income-sheet'!R26&lt;0), 'income-sheet'!R26)</f>
        <v>0</v>
      </c>
      <c r="S16" s="18">
        <f t="array" ref="S16">_xlfn.IFS(OR('income-sheet'!S26=0,'income-sheet'!S26="-"), 0, OR('income-sheet'!S26&gt;0, 'income-sheet'!S26&lt;0), 'income-sheet'!S26)</f>
        <v>0</v>
      </c>
      <c r="T16" s="18">
        <f t="array" ref="T16">_xlfn.IFS(OR('income-sheet'!T26=0,'income-sheet'!T26="-"), 0, OR('income-sheet'!T26&gt;0, 'income-sheet'!T26&lt;0), 'income-sheet'!T26)</f>
        <v>0</v>
      </c>
      <c r="U16" s="19">
        <f t="array" ref="U16">_xlfn.IFS(OR('income-sheet'!U26=0,'income-sheet'!U26="-"), 0, OR('income-sheet'!U26&gt;0, 'income-sheet'!U26&lt;0), 'income-sheet'!U26)</f>
        <v>0</v>
      </c>
    </row>
    <row r="17" spans="1:21" x14ac:dyDescent="0.25">
      <c r="A17" s="34" t="str">
        <f>'income-sheet'!A28</f>
        <v>Gross Margin</v>
      </c>
      <c r="B17" s="35">
        <f t="array" ref="B17">_xlfn.IFS(OR('income-sheet'!B28=0,'income-sheet'!B28="-"), 0, OR('income-sheet'!B28&gt;0, 'income-sheet'!B28&lt;0), 'income-sheet'!B28)</f>
        <v>0</v>
      </c>
      <c r="C17" s="36">
        <f t="array" ref="C17">_xlfn.IFS(OR('income-sheet'!C28=0,'income-sheet'!C28="-"), 0, OR('income-sheet'!C28&gt;0, 'income-sheet'!C28&lt;0), 'income-sheet'!C28)</f>
        <v>0</v>
      </c>
      <c r="D17" s="36">
        <f t="array" ref="D17">_xlfn.IFS(OR('income-sheet'!D28=0,'income-sheet'!D28="-"), 0, OR('income-sheet'!D28&gt;0, 'income-sheet'!D28&lt;0), 'income-sheet'!D28)</f>
        <v>0</v>
      </c>
      <c r="E17" s="37">
        <f t="array" ref="E17">_xlfn.IFS(OR('income-sheet'!E28=0,'income-sheet'!E28="-"), 0, OR('income-sheet'!E28&gt;0, 'income-sheet'!E28&lt;0), 'income-sheet'!E28)</f>
        <v>0</v>
      </c>
      <c r="F17" s="35">
        <f t="array" ref="F17">_xlfn.IFS(OR('income-sheet'!F28=0,'income-sheet'!F28="-"), 0, OR('income-sheet'!F28&gt;0, 'income-sheet'!F28&lt;0), 'income-sheet'!F28)</f>
        <v>0</v>
      </c>
      <c r="G17" s="36">
        <f t="array" ref="G17">_xlfn.IFS(OR('income-sheet'!G28=0,'income-sheet'!G28="-"), 0, OR('income-sheet'!G28&gt;0, 'income-sheet'!G28&lt;0), 'income-sheet'!G28)</f>
        <v>0</v>
      </c>
      <c r="H17" s="36">
        <f t="array" ref="H17">_xlfn.IFS(OR('income-sheet'!H28=0,'income-sheet'!H28="-"), 0, OR('income-sheet'!H28&gt;0, 'income-sheet'!H28&lt;0), 'income-sheet'!H28)</f>
        <v>0</v>
      </c>
      <c r="I17" s="37">
        <f t="array" ref="I17">_xlfn.IFS(OR('income-sheet'!I28=0,'income-sheet'!I28="-"), 0, OR('income-sheet'!I28&gt;0, 'income-sheet'!I28&lt;0), 'income-sheet'!I28)</f>
        <v>0</v>
      </c>
      <c r="J17" s="35">
        <f t="array" ref="J17">_xlfn.IFS(OR('income-sheet'!J28=0,'income-sheet'!J28="-"), 0, OR('income-sheet'!J28&gt;0, 'income-sheet'!J28&lt;0), 'income-sheet'!J28)</f>
        <v>0</v>
      </c>
      <c r="K17" s="36">
        <f t="array" ref="K17">_xlfn.IFS(OR('income-sheet'!K28=0,'income-sheet'!K28="-"), 0, OR('income-sheet'!K28&gt;0, 'income-sheet'!K28&lt;0), 'income-sheet'!K28)</f>
        <v>0</v>
      </c>
      <c r="L17" s="36">
        <f t="array" ref="L17">_xlfn.IFS(OR('income-sheet'!L28=0,'income-sheet'!L28="-"), 0, OR('income-sheet'!L28&gt;0, 'income-sheet'!L28&lt;0), 'income-sheet'!L28)</f>
        <v>0</v>
      </c>
      <c r="M17" s="37">
        <f t="array" ref="M17">_xlfn.IFS(OR('income-sheet'!M28=0,'income-sheet'!M28="-"), 0, OR('income-sheet'!M28&gt;0, 'income-sheet'!M28&lt;0), 'income-sheet'!M28)</f>
        <v>0</v>
      </c>
      <c r="N17" s="35">
        <f t="array" ref="N17">_xlfn.IFS(OR('income-sheet'!N28=0,'income-sheet'!N28="-"), 0, OR('income-sheet'!N28&gt;0, 'income-sheet'!N28&lt;0), 'income-sheet'!N28)</f>
        <v>0</v>
      </c>
      <c r="O17" s="36">
        <f t="array" ref="O17">_xlfn.IFS(OR('income-sheet'!O28=0,'income-sheet'!O28="-"), 0, OR('income-sheet'!O28&gt;0, 'income-sheet'!O28&lt;0), 'income-sheet'!O28)</f>
        <v>0</v>
      </c>
      <c r="P17" s="36">
        <f t="array" ref="P17">_xlfn.IFS(OR('income-sheet'!P28=0,'income-sheet'!P28="-"), 0, OR('income-sheet'!P28&gt;0, 'income-sheet'!P28&lt;0), 'income-sheet'!P28)</f>
        <v>0</v>
      </c>
      <c r="Q17" s="37">
        <f t="array" ref="Q17">_xlfn.IFS(OR('income-sheet'!Q28=0,'income-sheet'!Q28="-"), 0, OR('income-sheet'!Q28&gt;0, 'income-sheet'!Q28&lt;0), 'income-sheet'!Q28)</f>
        <v>0</v>
      </c>
      <c r="R17" s="35">
        <f t="array" ref="R17">_xlfn.IFS(OR('income-sheet'!R28=0,'income-sheet'!R28="-"), 0, OR('income-sheet'!R28&gt;0, 'income-sheet'!R28&lt;0), 'income-sheet'!R28)</f>
        <v>0</v>
      </c>
      <c r="S17" s="36">
        <f t="array" ref="S17">_xlfn.IFS(OR('income-sheet'!S28=0,'income-sheet'!S28="-"), 0, OR('income-sheet'!S28&gt;0, 'income-sheet'!S28&lt;0), 'income-sheet'!S28)</f>
        <v>0</v>
      </c>
      <c r="T17" s="36">
        <f t="array" ref="T17">_xlfn.IFS(OR('income-sheet'!T28=0,'income-sheet'!T28="-"), 0, OR('income-sheet'!T28&gt;0, 'income-sheet'!T28&lt;0), 'income-sheet'!T28)</f>
        <v>0</v>
      </c>
      <c r="U17" s="37">
        <f t="array" ref="U17">_xlfn.IFS(OR('income-sheet'!U28=0,'income-sheet'!U28="-"), 0, OR('income-sheet'!U28&gt;0, 'income-sheet'!U28&lt;0), 'income-sheet'!U28)</f>
        <v>0</v>
      </c>
    </row>
    <row r="18" spans="1:21" x14ac:dyDescent="0.25">
      <c r="A18" s="34" t="str">
        <f>'income-sheet'!A29</f>
        <v>Operating Margin</v>
      </c>
      <c r="B18" s="35">
        <f t="array" ref="B18">_xlfn.IFS(OR('income-sheet'!B29=0,'income-sheet'!B29="-"), 0, OR('income-sheet'!B29&gt;0, 'income-sheet'!B29&lt;0), 'income-sheet'!B29)</f>
        <v>0</v>
      </c>
      <c r="C18" s="36">
        <f t="array" ref="C18">_xlfn.IFS(OR('income-sheet'!C29=0,'income-sheet'!C29="-"), 0, OR('income-sheet'!C29&gt;0, 'income-sheet'!C29&lt;0), 'income-sheet'!C29)</f>
        <v>0</v>
      </c>
      <c r="D18" s="36">
        <f t="array" ref="D18">_xlfn.IFS(OR('income-sheet'!D29=0,'income-sheet'!D29="-"), 0, OR('income-sheet'!D29&gt;0, 'income-sheet'!D29&lt;0), 'income-sheet'!D29)</f>
        <v>0</v>
      </c>
      <c r="E18" s="37">
        <f t="array" ref="E18">_xlfn.IFS(OR('income-sheet'!E29=0,'income-sheet'!E29="-"), 0, OR('income-sheet'!E29&gt;0, 'income-sheet'!E29&lt;0), 'income-sheet'!E29)</f>
        <v>0</v>
      </c>
      <c r="F18" s="35">
        <f t="array" ref="F18">_xlfn.IFS(OR('income-sheet'!F29=0,'income-sheet'!F29="-"), 0, OR('income-sheet'!F29&gt;0, 'income-sheet'!F29&lt;0), 'income-sheet'!F29)</f>
        <v>0</v>
      </c>
      <c r="G18" s="36">
        <f t="array" ref="G18">_xlfn.IFS(OR('income-sheet'!G29=0,'income-sheet'!G29="-"), 0, OR('income-sheet'!G29&gt;0, 'income-sheet'!G29&lt;0), 'income-sheet'!G29)</f>
        <v>0</v>
      </c>
      <c r="H18" s="36">
        <f t="array" ref="H18">_xlfn.IFS(OR('income-sheet'!H29=0,'income-sheet'!H29="-"), 0, OR('income-sheet'!H29&gt;0, 'income-sheet'!H29&lt;0), 'income-sheet'!H29)</f>
        <v>0</v>
      </c>
      <c r="I18" s="37">
        <f t="array" ref="I18">_xlfn.IFS(OR('income-sheet'!I29=0,'income-sheet'!I29="-"), 0, OR('income-sheet'!I29&gt;0, 'income-sheet'!I29&lt;0), 'income-sheet'!I29)</f>
        <v>0</v>
      </c>
      <c r="J18" s="35">
        <f t="array" ref="J18">_xlfn.IFS(OR('income-sheet'!J29=0,'income-sheet'!J29="-"), 0, OR('income-sheet'!J29&gt;0, 'income-sheet'!J29&lt;0), 'income-sheet'!J29)</f>
        <v>0</v>
      </c>
      <c r="K18" s="36">
        <f t="array" ref="K18">_xlfn.IFS(OR('income-sheet'!K29=0,'income-sheet'!K29="-"), 0, OR('income-sheet'!K29&gt;0, 'income-sheet'!K29&lt;0), 'income-sheet'!K29)</f>
        <v>0</v>
      </c>
      <c r="L18" s="36">
        <f t="array" ref="L18">_xlfn.IFS(OR('income-sheet'!L29=0,'income-sheet'!L29="-"), 0, OR('income-sheet'!L29&gt;0, 'income-sheet'!L29&lt;0), 'income-sheet'!L29)</f>
        <v>0</v>
      </c>
      <c r="M18" s="37">
        <f t="array" ref="M18">_xlfn.IFS(OR('income-sheet'!M29=0,'income-sheet'!M29="-"), 0, OR('income-sheet'!M29&gt;0, 'income-sheet'!M29&lt;0), 'income-sheet'!M29)</f>
        <v>0</v>
      </c>
      <c r="N18" s="35">
        <f t="array" ref="N18">_xlfn.IFS(OR('income-sheet'!N29=0,'income-sheet'!N29="-"), 0, OR('income-sheet'!N29&gt;0, 'income-sheet'!N29&lt;0), 'income-sheet'!N29)</f>
        <v>0</v>
      </c>
      <c r="O18" s="36">
        <f t="array" ref="O18">_xlfn.IFS(OR('income-sheet'!O29=0,'income-sheet'!O29="-"), 0, OR('income-sheet'!O29&gt;0, 'income-sheet'!O29&lt;0), 'income-sheet'!O29)</f>
        <v>0</v>
      </c>
      <c r="P18" s="36">
        <f t="array" ref="P18">_xlfn.IFS(OR('income-sheet'!P29=0,'income-sheet'!P29="-"), 0, OR('income-sheet'!P29&gt;0, 'income-sheet'!P29&lt;0), 'income-sheet'!P29)</f>
        <v>0</v>
      </c>
      <c r="Q18" s="37">
        <f t="array" ref="Q18">_xlfn.IFS(OR('income-sheet'!Q29=0,'income-sheet'!Q29="-"), 0, OR('income-sheet'!Q29&gt;0, 'income-sheet'!Q29&lt;0), 'income-sheet'!Q29)</f>
        <v>0</v>
      </c>
      <c r="R18" s="35">
        <f t="array" ref="R18">_xlfn.IFS(OR('income-sheet'!R29=0,'income-sheet'!R29="-"), 0, OR('income-sheet'!R29&gt;0, 'income-sheet'!R29&lt;0), 'income-sheet'!R29)</f>
        <v>0</v>
      </c>
      <c r="S18" s="36">
        <f t="array" ref="S18">_xlfn.IFS(OR('income-sheet'!S29=0,'income-sheet'!S29="-"), 0, OR('income-sheet'!S29&gt;0, 'income-sheet'!S29&lt;0), 'income-sheet'!S29)</f>
        <v>0</v>
      </c>
      <c r="T18" s="36">
        <f t="array" ref="T18">_xlfn.IFS(OR('income-sheet'!T29=0,'income-sheet'!T29="-"), 0, OR('income-sheet'!T29&gt;0, 'income-sheet'!T29&lt;0), 'income-sheet'!T29)</f>
        <v>0</v>
      </c>
      <c r="U18" s="37">
        <f t="array" ref="U18">_xlfn.IFS(OR('income-sheet'!U29=0,'income-sheet'!U29="-"), 0, OR('income-sheet'!U29&gt;0, 'income-sheet'!U29&lt;0), 'income-sheet'!U29)</f>
        <v>0</v>
      </c>
    </row>
    <row r="19" spans="1:21" x14ac:dyDescent="0.25">
      <c r="A19" s="34" t="str">
        <f>'income-sheet'!A30</f>
        <v>Profit Margin</v>
      </c>
      <c r="B19" s="35">
        <f t="array" ref="B19">_xlfn.IFS(OR('income-sheet'!B30=0,'income-sheet'!B30="-"), 0, OR('income-sheet'!B30&gt;0, 'income-sheet'!B30&lt;0), 'income-sheet'!B30)</f>
        <v>0</v>
      </c>
      <c r="C19" s="36">
        <f t="array" ref="C19">_xlfn.IFS(OR('income-sheet'!C30=0,'income-sheet'!C30="-"), 0, OR('income-sheet'!C30&gt;0, 'income-sheet'!C30&lt;0), 'income-sheet'!C30)</f>
        <v>0</v>
      </c>
      <c r="D19" s="36">
        <f t="array" ref="D19">_xlfn.IFS(OR('income-sheet'!D30=0,'income-sheet'!D30="-"), 0, OR('income-sheet'!D30&gt;0, 'income-sheet'!D30&lt;0), 'income-sheet'!D30)</f>
        <v>0</v>
      </c>
      <c r="E19" s="37">
        <f t="array" ref="E19">_xlfn.IFS(OR('income-sheet'!E30=0,'income-sheet'!E30="-"), 0, OR('income-sheet'!E30&gt;0, 'income-sheet'!E30&lt;0), 'income-sheet'!E30)</f>
        <v>0</v>
      </c>
      <c r="F19" s="35">
        <f t="array" ref="F19">_xlfn.IFS(OR('income-sheet'!F30=0,'income-sheet'!F30="-"), 0, OR('income-sheet'!F30&gt;0, 'income-sheet'!F30&lt;0), 'income-sheet'!F30)</f>
        <v>0</v>
      </c>
      <c r="G19" s="36">
        <f t="array" ref="G19">_xlfn.IFS(OR('income-sheet'!G30=0,'income-sheet'!G30="-"), 0, OR('income-sheet'!G30&gt;0, 'income-sheet'!G30&lt;0), 'income-sheet'!G30)</f>
        <v>0</v>
      </c>
      <c r="H19" s="36">
        <f t="array" ref="H19">_xlfn.IFS(OR('income-sheet'!H30=0,'income-sheet'!H30="-"), 0, OR('income-sheet'!H30&gt;0, 'income-sheet'!H30&lt;0), 'income-sheet'!H30)</f>
        <v>0</v>
      </c>
      <c r="I19" s="37">
        <f t="array" ref="I19">_xlfn.IFS(OR('income-sheet'!I30=0,'income-sheet'!I30="-"), 0, OR('income-sheet'!I30&gt;0, 'income-sheet'!I30&lt;0), 'income-sheet'!I30)</f>
        <v>0</v>
      </c>
      <c r="J19" s="35">
        <f t="array" ref="J19">_xlfn.IFS(OR('income-sheet'!J30=0,'income-sheet'!J30="-"), 0, OR('income-sheet'!J30&gt;0, 'income-sheet'!J30&lt;0), 'income-sheet'!J30)</f>
        <v>0</v>
      </c>
      <c r="K19" s="36">
        <f t="array" ref="K19">_xlfn.IFS(OR('income-sheet'!K30=0,'income-sheet'!K30="-"), 0, OR('income-sheet'!K30&gt;0, 'income-sheet'!K30&lt;0), 'income-sheet'!K30)</f>
        <v>0</v>
      </c>
      <c r="L19" s="36">
        <f t="array" ref="L19">_xlfn.IFS(OR('income-sheet'!L30=0,'income-sheet'!L30="-"), 0, OR('income-sheet'!L30&gt;0, 'income-sheet'!L30&lt;0), 'income-sheet'!L30)</f>
        <v>0</v>
      </c>
      <c r="M19" s="37">
        <f t="array" ref="M19">_xlfn.IFS(OR('income-sheet'!M30=0,'income-sheet'!M30="-"), 0, OR('income-sheet'!M30&gt;0, 'income-sheet'!M30&lt;0), 'income-sheet'!M30)</f>
        <v>0</v>
      </c>
      <c r="N19" s="35">
        <f t="array" ref="N19">_xlfn.IFS(OR('income-sheet'!N30=0,'income-sheet'!N30="-"), 0, OR('income-sheet'!N30&gt;0, 'income-sheet'!N30&lt;0), 'income-sheet'!N30)</f>
        <v>0</v>
      </c>
      <c r="O19" s="36">
        <f t="array" ref="O19">_xlfn.IFS(OR('income-sheet'!O30=0,'income-sheet'!O30="-"), 0, OR('income-sheet'!O30&gt;0, 'income-sheet'!O30&lt;0), 'income-sheet'!O30)</f>
        <v>0</v>
      </c>
      <c r="P19" s="36">
        <f t="array" ref="P19">_xlfn.IFS(OR('income-sheet'!P30=0,'income-sheet'!P30="-"), 0, OR('income-sheet'!P30&gt;0, 'income-sheet'!P30&lt;0), 'income-sheet'!P30)</f>
        <v>0</v>
      </c>
      <c r="Q19" s="37">
        <f t="array" ref="Q19">_xlfn.IFS(OR('income-sheet'!Q30=0,'income-sheet'!Q30="-"), 0, OR('income-sheet'!Q30&gt;0, 'income-sheet'!Q30&lt;0), 'income-sheet'!Q30)</f>
        <v>0</v>
      </c>
      <c r="R19" s="35">
        <f t="array" ref="R19">_xlfn.IFS(OR('income-sheet'!R30=0,'income-sheet'!R30="-"), 0, OR('income-sheet'!R30&gt;0, 'income-sheet'!R30&lt;0), 'income-sheet'!R30)</f>
        <v>0</v>
      </c>
      <c r="S19" s="36">
        <f t="array" ref="S19">_xlfn.IFS(OR('income-sheet'!S30=0,'income-sheet'!S30="-"), 0, OR('income-sheet'!S30&gt;0, 'income-sheet'!S30&lt;0), 'income-sheet'!S30)</f>
        <v>0</v>
      </c>
      <c r="T19" s="36">
        <f t="array" ref="T19">_xlfn.IFS(OR('income-sheet'!T30=0,'income-sheet'!T30="-"), 0, OR('income-sheet'!T30&gt;0, 'income-sheet'!T30&lt;0), 'income-sheet'!T30)</f>
        <v>0</v>
      </c>
      <c r="U19" s="37">
        <f t="array" ref="U19">_xlfn.IFS(OR('income-sheet'!U30=0,'income-sheet'!U30="-"), 0, OR('income-sheet'!U30&gt;0, 'income-sheet'!U30&lt;0), 'income-sheet'!U30)</f>
        <v>0</v>
      </c>
    </row>
    <row r="20" spans="1:21" x14ac:dyDescent="0.25">
      <c r="A20" s="34" t="str">
        <f>'income-sheet'!A31</f>
        <v>Free Cash Flow Margin</v>
      </c>
      <c r="B20" s="35">
        <f t="array" ref="B20">_xlfn.IFS(OR('income-sheet'!B31=0,'income-sheet'!B31="-"), 0, OR('income-sheet'!B31&gt;0, 'income-sheet'!B31&lt;0), 'income-sheet'!B31)</f>
        <v>0</v>
      </c>
      <c r="C20" s="36">
        <f t="array" ref="C20">_xlfn.IFS(OR('income-sheet'!C31=0,'income-sheet'!C31="-"), 0, OR('income-sheet'!C31&gt;0, 'income-sheet'!C31&lt;0), 'income-sheet'!C31)</f>
        <v>0</v>
      </c>
      <c r="D20" s="36">
        <f t="array" ref="D20">_xlfn.IFS(OR('income-sheet'!D31=0,'income-sheet'!D31="-"), 0, OR('income-sheet'!D31&gt;0, 'income-sheet'!D31&lt;0), 'income-sheet'!D31)</f>
        <v>0</v>
      </c>
      <c r="E20" s="37">
        <f t="array" ref="E20">_xlfn.IFS(OR('income-sheet'!E31=0,'income-sheet'!E31="-"), 0, OR('income-sheet'!E31&gt;0, 'income-sheet'!E31&lt;0), 'income-sheet'!E31)</f>
        <v>0</v>
      </c>
      <c r="F20" s="35">
        <f t="array" ref="F20">_xlfn.IFS(OR('income-sheet'!F31=0,'income-sheet'!F31="-"), 0, OR('income-sheet'!F31&gt;0, 'income-sheet'!F31&lt;0), 'income-sheet'!F31)</f>
        <v>0</v>
      </c>
      <c r="G20" s="36">
        <f t="array" ref="G20">_xlfn.IFS(OR('income-sheet'!G31=0,'income-sheet'!G31="-"), 0, OR('income-sheet'!G31&gt;0, 'income-sheet'!G31&lt;0), 'income-sheet'!G31)</f>
        <v>0</v>
      </c>
      <c r="H20" s="36">
        <f t="array" ref="H20">_xlfn.IFS(OR('income-sheet'!H31=0,'income-sheet'!H31="-"), 0, OR('income-sheet'!H31&gt;0, 'income-sheet'!H31&lt;0), 'income-sheet'!H31)</f>
        <v>0</v>
      </c>
      <c r="I20" s="37">
        <f t="array" ref="I20">_xlfn.IFS(OR('income-sheet'!I31=0,'income-sheet'!I31="-"), 0, OR('income-sheet'!I31&gt;0, 'income-sheet'!I31&lt;0), 'income-sheet'!I31)</f>
        <v>0</v>
      </c>
      <c r="J20" s="35">
        <f t="array" ref="J20">_xlfn.IFS(OR('income-sheet'!J31=0,'income-sheet'!J31="-"), 0, OR('income-sheet'!J31&gt;0, 'income-sheet'!J31&lt;0), 'income-sheet'!J31)</f>
        <v>0</v>
      </c>
      <c r="K20" s="36">
        <f t="array" ref="K20">_xlfn.IFS(OR('income-sheet'!K31=0,'income-sheet'!K31="-"), 0, OR('income-sheet'!K31&gt;0, 'income-sheet'!K31&lt;0), 'income-sheet'!K31)</f>
        <v>0</v>
      </c>
      <c r="L20" s="36">
        <f t="array" ref="L20">_xlfn.IFS(OR('income-sheet'!L31=0,'income-sheet'!L31="-"), 0, OR('income-sheet'!L31&gt;0, 'income-sheet'!L31&lt;0), 'income-sheet'!L31)</f>
        <v>0</v>
      </c>
      <c r="M20" s="37">
        <f t="array" ref="M20">_xlfn.IFS(OR('income-sheet'!M31=0,'income-sheet'!M31="-"), 0, OR('income-sheet'!M31&gt;0, 'income-sheet'!M31&lt;0), 'income-sheet'!M31)</f>
        <v>0</v>
      </c>
      <c r="N20" s="35">
        <f t="array" ref="N20">_xlfn.IFS(OR('income-sheet'!N31=0,'income-sheet'!N31="-"), 0, OR('income-sheet'!N31&gt;0, 'income-sheet'!N31&lt;0), 'income-sheet'!N31)</f>
        <v>0</v>
      </c>
      <c r="O20" s="36">
        <f t="array" ref="O20">_xlfn.IFS(OR('income-sheet'!O31=0,'income-sheet'!O31="-"), 0, OR('income-sheet'!O31&gt;0, 'income-sheet'!O31&lt;0), 'income-sheet'!O31)</f>
        <v>0</v>
      </c>
      <c r="P20" s="36">
        <f t="array" ref="P20">_xlfn.IFS(OR('income-sheet'!P31=0,'income-sheet'!P31="-"), 0, OR('income-sheet'!P31&gt;0, 'income-sheet'!P31&lt;0), 'income-sheet'!P31)</f>
        <v>0</v>
      </c>
      <c r="Q20" s="37">
        <f t="array" ref="Q20">_xlfn.IFS(OR('income-sheet'!Q31=0,'income-sheet'!Q31="-"), 0, OR('income-sheet'!Q31&gt;0, 'income-sheet'!Q31&lt;0), 'income-sheet'!Q31)</f>
        <v>0</v>
      </c>
      <c r="R20" s="35">
        <f t="array" ref="R20">_xlfn.IFS(OR('income-sheet'!R31=0,'income-sheet'!R31="-"), 0, OR('income-sheet'!R31&gt;0, 'income-sheet'!R31&lt;0), 'income-sheet'!R31)</f>
        <v>0</v>
      </c>
      <c r="S20" s="36">
        <f t="array" ref="S20">_xlfn.IFS(OR('income-sheet'!S31=0,'income-sheet'!S31="-"), 0, OR('income-sheet'!S31&gt;0, 'income-sheet'!S31&lt;0), 'income-sheet'!S31)</f>
        <v>0</v>
      </c>
      <c r="T20" s="36">
        <f t="array" ref="T20">_xlfn.IFS(OR('income-sheet'!T31=0,'income-sheet'!T31="-"), 0, OR('income-sheet'!T31&gt;0, 'income-sheet'!T31&lt;0), 'income-sheet'!T31)</f>
        <v>0</v>
      </c>
      <c r="U20" s="37">
        <f t="array" ref="U20">_xlfn.IFS(OR('income-sheet'!U31=0,'income-sheet'!U31="-"), 0, OR('income-sheet'!U31&gt;0, 'income-sheet'!U31&lt;0), 'income-sheet'!U31)</f>
        <v>0</v>
      </c>
    </row>
    <row r="21" spans="1:21" x14ac:dyDescent="0.25">
      <c r="A21" s="20" t="str">
        <f>'income-sheet'!A32</f>
        <v>Effective Tax Rate</v>
      </c>
      <c r="B21" s="17">
        <f t="array" ref="B21">_xlfn.IFS(OR('income-sheet'!B32=0,'income-sheet'!B32="-"), 0, OR('income-sheet'!B32&gt;0, 'income-sheet'!B32&lt;0), 'income-sheet'!B32)</f>
        <v>0</v>
      </c>
      <c r="C21" s="18">
        <f t="array" ref="C21">_xlfn.IFS(OR('income-sheet'!C32=0,'income-sheet'!C32="-"), 0, OR('income-sheet'!C32&gt;0, 'income-sheet'!C32&lt;0), 'income-sheet'!C32)</f>
        <v>0</v>
      </c>
      <c r="D21" s="18">
        <f t="array" ref="D21">_xlfn.IFS(OR('income-sheet'!D32=0,'income-sheet'!D32="-"), 0, OR('income-sheet'!D32&gt;0, 'income-sheet'!D32&lt;0), 'income-sheet'!D32)</f>
        <v>0</v>
      </c>
      <c r="E21" s="19">
        <f t="array" ref="E21">_xlfn.IFS(OR('income-sheet'!E32=0,'income-sheet'!E32="-"), 0, OR('income-sheet'!E32&gt;0, 'income-sheet'!E32&lt;0), 'income-sheet'!E32)</f>
        <v>0</v>
      </c>
      <c r="F21" s="17">
        <f t="array" ref="F21">_xlfn.IFS(OR('income-sheet'!F32=0,'income-sheet'!F32="-"), 0, OR('income-sheet'!F32&gt;0, 'income-sheet'!F32&lt;0), 'income-sheet'!F32)</f>
        <v>0</v>
      </c>
      <c r="G21" s="18">
        <f t="array" ref="G21">_xlfn.IFS(OR('income-sheet'!G32=0,'income-sheet'!G32="-"), 0, OR('income-sheet'!G32&gt;0, 'income-sheet'!G32&lt;0), 'income-sheet'!G32)</f>
        <v>0</v>
      </c>
      <c r="H21" s="18">
        <f t="array" ref="H21">_xlfn.IFS(OR('income-sheet'!H32=0,'income-sheet'!H32="-"), 0, OR('income-sheet'!H32&gt;0, 'income-sheet'!H32&lt;0), 'income-sheet'!H32)</f>
        <v>0</v>
      </c>
      <c r="I21" s="19">
        <f t="array" ref="I21">_xlfn.IFS(OR('income-sheet'!I32=0,'income-sheet'!I32="-"), 0, OR('income-sheet'!I32&gt;0, 'income-sheet'!I32&lt;0), 'income-sheet'!I32)</f>
        <v>0</v>
      </c>
      <c r="J21" s="17">
        <f t="array" ref="J21">_xlfn.IFS(OR('income-sheet'!J32=0,'income-sheet'!J32="-"), 0, OR('income-sheet'!J32&gt;0, 'income-sheet'!J32&lt;0), 'income-sheet'!J32)</f>
        <v>0</v>
      </c>
      <c r="K21" s="18">
        <f t="array" ref="K21">_xlfn.IFS(OR('income-sheet'!K32=0,'income-sheet'!K32="-"), 0, OR('income-sheet'!K32&gt;0, 'income-sheet'!K32&lt;0), 'income-sheet'!K32)</f>
        <v>0</v>
      </c>
      <c r="L21" s="18">
        <f t="array" ref="L21">_xlfn.IFS(OR('income-sheet'!L32=0,'income-sheet'!L32="-"), 0, OR('income-sheet'!L32&gt;0, 'income-sheet'!L32&lt;0), 'income-sheet'!L32)</f>
        <v>0</v>
      </c>
      <c r="M21" s="19">
        <f t="array" ref="M21">_xlfn.IFS(OR('income-sheet'!M32=0,'income-sheet'!M32="-"), 0, OR('income-sheet'!M32&gt;0, 'income-sheet'!M32&lt;0), 'income-sheet'!M32)</f>
        <v>0</v>
      </c>
      <c r="N21" s="17">
        <f t="array" ref="N21">_xlfn.IFS(OR('income-sheet'!N32=0,'income-sheet'!N32="-"), 0, OR('income-sheet'!N32&gt;0, 'income-sheet'!N32&lt;0), 'income-sheet'!N32)</f>
        <v>0</v>
      </c>
      <c r="O21" s="18">
        <f t="array" ref="O21">_xlfn.IFS(OR('income-sheet'!O32=0,'income-sheet'!O32="-"), 0, OR('income-sheet'!O32&gt;0, 'income-sheet'!O32&lt;0), 'income-sheet'!O32)</f>
        <v>0</v>
      </c>
      <c r="P21" s="18">
        <f t="array" ref="P21">_xlfn.IFS(OR('income-sheet'!P32=0,'income-sheet'!P32="-"), 0, OR('income-sheet'!P32&gt;0, 'income-sheet'!P32&lt;0), 'income-sheet'!P32)</f>
        <v>0</v>
      </c>
      <c r="Q21" s="19">
        <f t="array" ref="Q21">_xlfn.IFS(OR('income-sheet'!Q32=0,'income-sheet'!Q32="-"), 0, OR('income-sheet'!Q32&gt;0, 'income-sheet'!Q32&lt;0), 'income-sheet'!Q32)</f>
        <v>0</v>
      </c>
      <c r="R21" s="17">
        <f t="array" ref="R21">_xlfn.IFS(OR('income-sheet'!R32=0,'income-sheet'!R32="-"), 0, OR('income-sheet'!R32&gt;0, 'income-sheet'!R32&lt;0), 'income-sheet'!R32)</f>
        <v>0</v>
      </c>
      <c r="S21" s="18">
        <f t="array" ref="S21">_xlfn.IFS(OR('income-sheet'!S32=0,'income-sheet'!S32="-"), 0, OR('income-sheet'!S32&gt;0, 'income-sheet'!S32&lt;0), 'income-sheet'!S32)</f>
        <v>0</v>
      </c>
      <c r="T21" s="18">
        <f t="array" ref="T21">_xlfn.IFS(OR('income-sheet'!T32=0,'income-sheet'!T32="-"), 0, OR('income-sheet'!T32&gt;0, 'income-sheet'!T32&lt;0), 'income-sheet'!T32)</f>
        <v>0</v>
      </c>
      <c r="U21" s="19">
        <f t="array" ref="U21">_xlfn.IFS(OR('income-sheet'!U32=0,'income-sheet'!U32="-"), 0, OR('income-sheet'!U32&gt;0, 'income-sheet'!U32&lt;0), 'income-sheet'!U32)</f>
        <v>0</v>
      </c>
    </row>
    <row r="22" spans="1:21" x14ac:dyDescent="0.25">
      <c r="A22" s="34" t="str">
        <f>'income-sheet'!A33</f>
        <v>EBITDA</v>
      </c>
      <c r="B22" s="35">
        <f t="array" ref="B22">_xlfn.IFS(OR('income-sheet'!B33=0,'income-sheet'!B33="-"), 0, OR('income-sheet'!B33&gt;0, 'income-sheet'!B33&lt;0), 'income-sheet'!B33)</f>
        <v>0</v>
      </c>
      <c r="C22" s="36">
        <f t="array" ref="C22">_xlfn.IFS(OR('income-sheet'!C33=0,'income-sheet'!C33="-"), 0, OR('income-sheet'!C33&gt;0, 'income-sheet'!C33&lt;0), 'income-sheet'!C33)</f>
        <v>0</v>
      </c>
      <c r="D22" s="36">
        <f t="array" ref="D22">_xlfn.IFS(OR('income-sheet'!D33=0,'income-sheet'!D33="-"), 0, OR('income-sheet'!D33&gt;0, 'income-sheet'!D33&lt;0), 'income-sheet'!D33)</f>
        <v>0</v>
      </c>
      <c r="E22" s="37">
        <f t="array" ref="E22">_xlfn.IFS(OR('income-sheet'!E33=0,'income-sheet'!E33="-"), 0, OR('income-sheet'!E33&gt;0, 'income-sheet'!E33&lt;0), 'income-sheet'!E33)</f>
        <v>0</v>
      </c>
      <c r="F22" s="35">
        <f t="array" ref="F22">_xlfn.IFS(OR('income-sheet'!F33=0,'income-sheet'!F33="-"), 0, OR('income-sheet'!F33&gt;0, 'income-sheet'!F33&lt;0), 'income-sheet'!F33)</f>
        <v>0</v>
      </c>
      <c r="G22" s="36">
        <f t="array" ref="G22">_xlfn.IFS(OR('income-sheet'!G33=0,'income-sheet'!G33="-"), 0, OR('income-sheet'!G33&gt;0, 'income-sheet'!G33&lt;0), 'income-sheet'!G33)</f>
        <v>0</v>
      </c>
      <c r="H22" s="36">
        <f t="array" ref="H22">_xlfn.IFS(OR('income-sheet'!H33=0,'income-sheet'!H33="-"), 0, OR('income-sheet'!H33&gt;0, 'income-sheet'!H33&lt;0), 'income-sheet'!H33)</f>
        <v>0</v>
      </c>
      <c r="I22" s="37">
        <f t="array" ref="I22">_xlfn.IFS(OR('income-sheet'!I33=0,'income-sheet'!I33="-"), 0, OR('income-sheet'!I33&gt;0, 'income-sheet'!I33&lt;0), 'income-sheet'!I33)</f>
        <v>0</v>
      </c>
      <c r="J22" s="35">
        <f t="array" ref="J22">_xlfn.IFS(OR('income-sheet'!J33=0,'income-sheet'!J33="-"), 0, OR('income-sheet'!J33&gt;0, 'income-sheet'!J33&lt;0), 'income-sheet'!J33)</f>
        <v>0</v>
      </c>
      <c r="K22" s="36">
        <f t="array" ref="K22">_xlfn.IFS(OR('income-sheet'!K33=0,'income-sheet'!K33="-"), 0, OR('income-sheet'!K33&gt;0, 'income-sheet'!K33&lt;0), 'income-sheet'!K33)</f>
        <v>0</v>
      </c>
      <c r="L22" s="36">
        <f t="array" ref="L22">_xlfn.IFS(OR('income-sheet'!L33=0,'income-sheet'!L33="-"), 0, OR('income-sheet'!L33&gt;0, 'income-sheet'!L33&lt;0), 'income-sheet'!L33)</f>
        <v>0</v>
      </c>
      <c r="M22" s="37">
        <f t="array" ref="M22">_xlfn.IFS(OR('income-sheet'!M33=0,'income-sheet'!M33="-"), 0, OR('income-sheet'!M33&gt;0, 'income-sheet'!M33&lt;0), 'income-sheet'!M33)</f>
        <v>0</v>
      </c>
      <c r="N22" s="35">
        <f t="array" ref="N22">_xlfn.IFS(OR('income-sheet'!N33=0,'income-sheet'!N33="-"), 0, OR('income-sheet'!N33&gt;0, 'income-sheet'!N33&lt;0), 'income-sheet'!N33)</f>
        <v>0</v>
      </c>
      <c r="O22" s="36">
        <f t="array" ref="O22">_xlfn.IFS(OR('income-sheet'!O33=0,'income-sheet'!O33="-"), 0, OR('income-sheet'!O33&gt;0, 'income-sheet'!O33&lt;0), 'income-sheet'!O33)</f>
        <v>0</v>
      </c>
      <c r="P22" s="36">
        <f t="array" ref="P22">_xlfn.IFS(OR('income-sheet'!P33=0,'income-sheet'!P33="-"), 0, OR('income-sheet'!P33&gt;0, 'income-sheet'!P33&lt;0), 'income-sheet'!P33)</f>
        <v>0</v>
      </c>
      <c r="Q22" s="37">
        <f t="array" ref="Q22">_xlfn.IFS(OR('income-sheet'!Q33=0,'income-sheet'!Q33="-"), 0, OR('income-sheet'!Q33&gt;0, 'income-sheet'!Q33&lt;0), 'income-sheet'!Q33)</f>
        <v>0</v>
      </c>
      <c r="R22" s="35">
        <f t="array" ref="R22">_xlfn.IFS(OR('income-sheet'!R33=0,'income-sheet'!R33="-"), 0, OR('income-sheet'!R33&gt;0, 'income-sheet'!R33&lt;0), 'income-sheet'!R33)</f>
        <v>0</v>
      </c>
      <c r="S22" s="36">
        <f t="array" ref="S22">_xlfn.IFS(OR('income-sheet'!S33=0,'income-sheet'!S33="-"), 0, OR('income-sheet'!S33&gt;0, 'income-sheet'!S33&lt;0), 'income-sheet'!S33)</f>
        <v>0</v>
      </c>
      <c r="T22" s="36">
        <f t="array" ref="T22">_xlfn.IFS(OR('income-sheet'!T33=0,'income-sheet'!T33="-"), 0, OR('income-sheet'!T33&gt;0, 'income-sheet'!T33&lt;0), 'income-sheet'!T33)</f>
        <v>0</v>
      </c>
      <c r="U22" s="37">
        <f t="array" ref="U22">_xlfn.IFS(OR('income-sheet'!U33=0,'income-sheet'!U33="-"), 0, OR('income-sheet'!U33&gt;0, 'income-sheet'!U33&lt;0), 'income-sheet'!U33)</f>
        <v>0</v>
      </c>
    </row>
    <row r="23" spans="1:21" x14ac:dyDescent="0.25">
      <c r="A23" s="20" t="str">
        <f>'income-sheet'!A34</f>
        <v>EBITDA Margin</v>
      </c>
      <c r="B23" s="17">
        <f t="array" ref="B23">_xlfn.IFS(OR('income-sheet'!B34=0,'income-sheet'!B34="-"), 0, OR('income-sheet'!B34&gt;0, 'income-sheet'!B34&lt;0), 'income-sheet'!B34)</f>
        <v>0</v>
      </c>
      <c r="C23" s="18">
        <f t="array" ref="C23">_xlfn.IFS(OR('income-sheet'!C34=0,'income-sheet'!C34="-"), 0, OR('income-sheet'!C34&gt;0, 'income-sheet'!C34&lt;0), 'income-sheet'!C34)</f>
        <v>0</v>
      </c>
      <c r="D23" s="18">
        <f t="array" ref="D23">_xlfn.IFS(OR('income-sheet'!D34=0,'income-sheet'!D34="-"), 0, OR('income-sheet'!D34&gt;0, 'income-sheet'!D34&lt;0), 'income-sheet'!D34)</f>
        <v>0</v>
      </c>
      <c r="E23" s="19">
        <f t="array" ref="E23">_xlfn.IFS(OR('income-sheet'!E34=0,'income-sheet'!E34="-"), 0, OR('income-sheet'!E34&gt;0, 'income-sheet'!E34&lt;0), 'income-sheet'!E34)</f>
        <v>0</v>
      </c>
      <c r="F23" s="17">
        <f t="array" ref="F23">_xlfn.IFS(OR('income-sheet'!F34=0,'income-sheet'!F34="-"), 0, OR('income-sheet'!F34&gt;0, 'income-sheet'!F34&lt;0), 'income-sheet'!F34)</f>
        <v>0</v>
      </c>
      <c r="G23" s="18">
        <f t="array" ref="G23">_xlfn.IFS(OR('income-sheet'!G34=0,'income-sheet'!G34="-"), 0, OR('income-sheet'!G34&gt;0, 'income-sheet'!G34&lt;0), 'income-sheet'!G34)</f>
        <v>0</v>
      </c>
      <c r="H23" s="18">
        <f t="array" ref="H23">_xlfn.IFS(OR('income-sheet'!H34=0,'income-sheet'!H34="-"), 0, OR('income-sheet'!H34&gt;0, 'income-sheet'!H34&lt;0), 'income-sheet'!H34)</f>
        <v>0</v>
      </c>
      <c r="I23" s="19">
        <f t="array" ref="I23">_xlfn.IFS(OR('income-sheet'!I34=0,'income-sheet'!I34="-"), 0, OR('income-sheet'!I34&gt;0, 'income-sheet'!I34&lt;0), 'income-sheet'!I34)</f>
        <v>0</v>
      </c>
      <c r="J23" s="17">
        <f t="array" ref="J23">_xlfn.IFS(OR('income-sheet'!J34=0,'income-sheet'!J34="-"), 0, OR('income-sheet'!J34&gt;0, 'income-sheet'!J34&lt;0), 'income-sheet'!J34)</f>
        <v>0</v>
      </c>
      <c r="K23" s="18">
        <f t="array" ref="K23">_xlfn.IFS(OR('income-sheet'!K34=0,'income-sheet'!K34="-"), 0, OR('income-sheet'!K34&gt;0, 'income-sheet'!K34&lt;0), 'income-sheet'!K34)</f>
        <v>0</v>
      </c>
      <c r="L23" s="18">
        <f t="array" ref="L23">_xlfn.IFS(OR('income-sheet'!L34=0,'income-sheet'!L34="-"), 0, OR('income-sheet'!L34&gt;0, 'income-sheet'!L34&lt;0), 'income-sheet'!L34)</f>
        <v>0</v>
      </c>
      <c r="M23" s="19">
        <f t="array" ref="M23">_xlfn.IFS(OR('income-sheet'!M34=0,'income-sheet'!M34="-"), 0, OR('income-sheet'!M34&gt;0, 'income-sheet'!M34&lt;0), 'income-sheet'!M34)</f>
        <v>0</v>
      </c>
      <c r="N23" s="17">
        <f t="array" ref="N23">_xlfn.IFS(OR('income-sheet'!N34=0,'income-sheet'!N34="-"), 0, OR('income-sheet'!N34&gt;0, 'income-sheet'!N34&lt;0), 'income-sheet'!N34)</f>
        <v>0</v>
      </c>
      <c r="O23" s="18">
        <f t="array" ref="O23">_xlfn.IFS(OR('income-sheet'!O34=0,'income-sheet'!O34="-"), 0, OR('income-sheet'!O34&gt;0, 'income-sheet'!O34&lt;0), 'income-sheet'!O34)</f>
        <v>0</v>
      </c>
      <c r="P23" s="18">
        <f t="array" ref="P23">_xlfn.IFS(OR('income-sheet'!P34=0,'income-sheet'!P34="-"), 0, OR('income-sheet'!P34&gt;0, 'income-sheet'!P34&lt;0), 'income-sheet'!P34)</f>
        <v>0</v>
      </c>
      <c r="Q23" s="19">
        <f t="array" ref="Q23">_xlfn.IFS(OR('income-sheet'!Q34=0,'income-sheet'!Q34="-"), 0, OR('income-sheet'!Q34&gt;0, 'income-sheet'!Q34&lt;0), 'income-sheet'!Q34)</f>
        <v>0</v>
      </c>
      <c r="R23" s="17">
        <f t="array" ref="R23">_xlfn.IFS(OR('income-sheet'!R34=0,'income-sheet'!R34="-"), 0, OR('income-sheet'!R34&gt;0, 'income-sheet'!R34&lt;0), 'income-sheet'!R34)</f>
        <v>0</v>
      </c>
      <c r="S23" s="18">
        <f t="array" ref="S23">_xlfn.IFS(OR('income-sheet'!S34=0,'income-sheet'!S34="-"), 0, OR('income-sheet'!S34&gt;0, 'income-sheet'!S34&lt;0), 'income-sheet'!S34)</f>
        <v>0</v>
      </c>
      <c r="T23" s="18">
        <f t="array" ref="T23">_xlfn.IFS(OR('income-sheet'!T34=0,'income-sheet'!T34="-"), 0, OR('income-sheet'!T34&gt;0, 'income-sheet'!T34&lt;0), 'income-sheet'!T34)</f>
        <v>0</v>
      </c>
      <c r="U23" s="19">
        <f t="array" ref="U23">_xlfn.IFS(OR('income-sheet'!U34=0,'income-sheet'!U34="-"), 0, OR('income-sheet'!U34&gt;0, 'income-sheet'!U34&lt;0), 'income-sheet'!U34)</f>
        <v>0</v>
      </c>
    </row>
    <row r="24" spans="1:21" x14ac:dyDescent="0.25">
      <c r="A24" s="26" t="str">
        <f>'balance-sheet'!A4</f>
        <v>Cash &amp; Equivalents</v>
      </c>
      <c r="B24" s="27">
        <f t="array" ref="B24">_xlfn.IFS(OR('balance-sheet'!B4=0,'balance-sheet'!B4="-"), 0, OR('balance-sheet'!B4&gt;0, 'balance-sheet'!B4&lt;0), 'balance-sheet'!B4)</f>
        <v>0</v>
      </c>
      <c r="C24" s="28">
        <f t="array" ref="C24">_xlfn.IFS(OR('balance-sheet'!C4=0,'balance-sheet'!C4="-"), 0, OR('balance-sheet'!C4&gt;0, 'balance-sheet'!C4&lt;0), 'balance-sheet'!C4)</f>
        <v>0</v>
      </c>
      <c r="D24" s="28">
        <f t="array" ref="D24">_xlfn.IFS(OR('balance-sheet'!D4=0,'balance-sheet'!D4="-"), 0, OR('balance-sheet'!D4&gt;0, 'balance-sheet'!D4&lt;0), 'balance-sheet'!D4)</f>
        <v>0</v>
      </c>
      <c r="E24" s="29">
        <f t="array" ref="E24">_xlfn.IFS(OR('balance-sheet'!E4=0,'balance-sheet'!E4="-"), 0, OR('balance-sheet'!E4&gt;0, 'balance-sheet'!E4&lt;0), 'balance-sheet'!E4)</f>
        <v>0</v>
      </c>
      <c r="F24" s="27">
        <f t="array" ref="F24">_xlfn.IFS(OR('balance-sheet'!F4=0,'balance-sheet'!F4="-"), 0, OR('balance-sheet'!F4&gt;0, 'balance-sheet'!F4&lt;0), 'balance-sheet'!F4)</f>
        <v>0</v>
      </c>
      <c r="G24" s="28">
        <f t="array" ref="G24">_xlfn.IFS(OR('balance-sheet'!G4=0,'balance-sheet'!G4="-"), 0, OR('balance-sheet'!G4&gt;0, 'balance-sheet'!G4&lt;0), 'balance-sheet'!G4)</f>
        <v>0</v>
      </c>
      <c r="H24" s="28">
        <f t="array" ref="H24">_xlfn.IFS(OR('balance-sheet'!H4=0,'balance-sheet'!H4="-"), 0, OR('balance-sheet'!H4&gt;0, 'balance-sheet'!H4&lt;0), 'balance-sheet'!H4)</f>
        <v>0</v>
      </c>
      <c r="I24" s="29">
        <f t="array" ref="I24">_xlfn.IFS(OR('balance-sheet'!I4=0,'balance-sheet'!I4="-"), 0, OR('balance-sheet'!I4&gt;0, 'balance-sheet'!I4&lt;0), 'balance-sheet'!I4)</f>
        <v>0</v>
      </c>
      <c r="J24" s="27">
        <f t="array" ref="J24">_xlfn.IFS(OR('balance-sheet'!J4=0,'balance-sheet'!J4="-"), 0, OR('balance-sheet'!J4&gt;0, 'balance-sheet'!J4&lt;0), 'balance-sheet'!J4)</f>
        <v>0</v>
      </c>
      <c r="K24" s="28">
        <f t="array" ref="K24">_xlfn.IFS(OR('balance-sheet'!K4=0,'balance-sheet'!K4="-"), 0, OR('balance-sheet'!K4&gt;0, 'balance-sheet'!K4&lt;0), 'balance-sheet'!K4)</f>
        <v>0</v>
      </c>
      <c r="L24" s="28">
        <f t="array" ref="L24">_xlfn.IFS(OR('balance-sheet'!L4=0,'balance-sheet'!L4="-"), 0, OR('balance-sheet'!L4&gt;0, 'balance-sheet'!L4&lt;0), 'balance-sheet'!L4)</f>
        <v>0</v>
      </c>
      <c r="M24" s="29">
        <f t="array" ref="M24">_xlfn.IFS(OR('balance-sheet'!M4=0,'balance-sheet'!M4="-"), 0, OR('balance-sheet'!M4&gt;0, 'balance-sheet'!M4&lt;0), 'balance-sheet'!M4)</f>
        <v>0</v>
      </c>
      <c r="N24" s="27">
        <f t="array" ref="N24">_xlfn.IFS(OR('balance-sheet'!N4=0,'balance-sheet'!N4="-"), 0, OR('balance-sheet'!N4&gt;0, 'balance-sheet'!N4&lt;0), 'balance-sheet'!N4)</f>
        <v>0</v>
      </c>
      <c r="O24" s="28">
        <f t="array" ref="O24">_xlfn.IFS(OR('balance-sheet'!O4=0,'balance-sheet'!O4="-"), 0, OR('balance-sheet'!O4&gt;0, 'balance-sheet'!O4&lt;0), 'balance-sheet'!O4)</f>
        <v>0</v>
      </c>
      <c r="P24" s="28">
        <f t="array" ref="P24">_xlfn.IFS(OR('balance-sheet'!P4=0,'balance-sheet'!P4="-"), 0, OR('balance-sheet'!P4&gt;0, 'balance-sheet'!P4&lt;0), 'balance-sheet'!P4)</f>
        <v>0</v>
      </c>
      <c r="Q24" s="29">
        <f t="array" ref="Q24">_xlfn.IFS(OR('balance-sheet'!Q4=0,'balance-sheet'!Q4="-"), 0, OR('balance-sheet'!Q4&gt;0, 'balance-sheet'!Q4&lt;0), 'balance-sheet'!Q4)</f>
        <v>0</v>
      </c>
      <c r="R24" s="27">
        <f t="array" ref="R24">_xlfn.IFS(OR('balance-sheet'!R4=0,'balance-sheet'!R4="-"), 0, OR('balance-sheet'!R4&gt;0, 'balance-sheet'!R4&lt;0), 'balance-sheet'!R4)</f>
        <v>0</v>
      </c>
      <c r="S24" s="28">
        <f t="array" ref="S24">_xlfn.IFS(OR('balance-sheet'!S4=0,'balance-sheet'!S4="-"), 0, OR('balance-sheet'!S4&gt;0, 'balance-sheet'!S4&lt;0), 'balance-sheet'!S4)</f>
        <v>0</v>
      </c>
      <c r="T24" s="28">
        <f t="array" ref="T24">_xlfn.IFS(OR('balance-sheet'!T4=0,'balance-sheet'!T4="-"), 0, OR('balance-sheet'!T4&gt;0, 'balance-sheet'!T4&lt;0), 'balance-sheet'!T4)</f>
        <v>0</v>
      </c>
      <c r="U24" s="29">
        <f t="array" ref="U24">_xlfn.IFS(OR('balance-sheet'!U4=0,'balance-sheet'!U4="-"), 0, OR('balance-sheet'!U4&gt;0, 'balance-sheet'!U4&lt;0), 'balance-sheet'!U4)</f>
        <v>0</v>
      </c>
    </row>
    <row r="25" spans="1:21" x14ac:dyDescent="0.25">
      <c r="A25" s="14" t="str">
        <f>'balance-sheet'!A11</f>
        <v>Total Current Assets</v>
      </c>
      <c r="B25" s="1">
        <f t="array" ref="B25">_xlfn.IFS(OR('balance-sheet'!B11=0,'balance-sheet'!B11="-"), 0, OR('balance-sheet'!B11&gt;0, 'balance-sheet'!B11&lt;0), 'balance-sheet'!B11)</f>
        <v>0</v>
      </c>
      <c r="C25" s="2">
        <f t="array" ref="C25">_xlfn.IFS(OR('balance-sheet'!C11=0,'balance-sheet'!C11="-"), 0, OR('balance-sheet'!C11&gt;0, 'balance-sheet'!C11&lt;0), 'balance-sheet'!C11)</f>
        <v>0</v>
      </c>
      <c r="D25" s="2">
        <f t="array" ref="D25">_xlfn.IFS(OR('balance-sheet'!D11=0,'balance-sheet'!D11="-"), 0, OR('balance-sheet'!D11&gt;0, 'balance-sheet'!D11&lt;0), 'balance-sheet'!D11)</f>
        <v>0</v>
      </c>
      <c r="E25" s="3">
        <f t="array" ref="E25">_xlfn.IFS(OR('balance-sheet'!E11=0,'balance-sheet'!E11="-"), 0, OR('balance-sheet'!E11&gt;0, 'balance-sheet'!E11&lt;0), 'balance-sheet'!E11)</f>
        <v>0</v>
      </c>
      <c r="F25" s="1">
        <f t="array" ref="F25">_xlfn.IFS(OR('balance-sheet'!F11=0,'balance-sheet'!F11="-"), 0, OR('balance-sheet'!F11&gt;0, 'balance-sheet'!F11&lt;0), 'balance-sheet'!F11)</f>
        <v>0</v>
      </c>
      <c r="G25" s="2">
        <f t="array" ref="G25">_xlfn.IFS(OR('balance-sheet'!G11=0,'balance-sheet'!G11="-"), 0, OR('balance-sheet'!G11&gt;0, 'balance-sheet'!G11&lt;0), 'balance-sheet'!G11)</f>
        <v>0</v>
      </c>
      <c r="H25" s="2">
        <f t="array" ref="H25">_xlfn.IFS(OR('balance-sheet'!H11=0,'balance-sheet'!H11="-"), 0, OR('balance-sheet'!H11&gt;0, 'balance-sheet'!H11&lt;0), 'balance-sheet'!H11)</f>
        <v>0</v>
      </c>
      <c r="I25" s="3">
        <f t="array" ref="I25">_xlfn.IFS(OR('balance-sheet'!I11=0,'balance-sheet'!I11="-"), 0, OR('balance-sheet'!I11&gt;0, 'balance-sheet'!I11&lt;0), 'balance-sheet'!I11)</f>
        <v>0</v>
      </c>
      <c r="J25" s="1">
        <f t="array" ref="J25">_xlfn.IFS(OR('balance-sheet'!J11=0,'balance-sheet'!J11="-"), 0, OR('balance-sheet'!J11&gt;0, 'balance-sheet'!J11&lt;0), 'balance-sheet'!J11)</f>
        <v>0</v>
      </c>
      <c r="K25" s="2">
        <f t="array" ref="K25">_xlfn.IFS(OR('balance-sheet'!K11=0,'balance-sheet'!K11="-"), 0, OR('balance-sheet'!K11&gt;0, 'balance-sheet'!K11&lt;0), 'balance-sheet'!K11)</f>
        <v>0</v>
      </c>
      <c r="L25" s="2">
        <f t="array" ref="L25">_xlfn.IFS(OR('balance-sheet'!L11=0,'balance-sheet'!L11="-"), 0, OR('balance-sheet'!L11&gt;0, 'balance-sheet'!L11&lt;0), 'balance-sheet'!L11)</f>
        <v>0</v>
      </c>
      <c r="M25" s="3">
        <f t="array" ref="M25">_xlfn.IFS(OR('balance-sheet'!M11=0,'balance-sheet'!M11="-"), 0, OR('balance-sheet'!M11&gt;0, 'balance-sheet'!M11&lt;0), 'balance-sheet'!M11)</f>
        <v>0</v>
      </c>
      <c r="N25" s="1">
        <f t="array" ref="N25">_xlfn.IFS(OR('balance-sheet'!N11=0,'balance-sheet'!N11="-"), 0, OR('balance-sheet'!N11&gt;0, 'balance-sheet'!N11&lt;0), 'balance-sheet'!N11)</f>
        <v>0</v>
      </c>
      <c r="O25" s="2">
        <f t="array" ref="O25">_xlfn.IFS(OR('balance-sheet'!O11=0,'balance-sheet'!O11="-"), 0, OR('balance-sheet'!O11&gt;0, 'balance-sheet'!O11&lt;0), 'balance-sheet'!O11)</f>
        <v>0</v>
      </c>
      <c r="P25" s="2">
        <f t="array" ref="P25">_xlfn.IFS(OR('balance-sheet'!P11=0,'balance-sheet'!P11="-"), 0, OR('balance-sheet'!P11&gt;0, 'balance-sheet'!P11&lt;0), 'balance-sheet'!P11)</f>
        <v>0</v>
      </c>
      <c r="Q25" s="3">
        <f t="array" ref="Q25">_xlfn.IFS(OR('balance-sheet'!Q11=0,'balance-sheet'!Q11="-"), 0, OR('balance-sheet'!Q11&gt;0, 'balance-sheet'!Q11&lt;0), 'balance-sheet'!Q11)</f>
        <v>0</v>
      </c>
      <c r="R25" s="1">
        <f t="array" ref="R25">_xlfn.IFS(OR('balance-sheet'!R11=0,'balance-sheet'!R11="-"), 0, OR('balance-sheet'!R11&gt;0, 'balance-sheet'!R11&lt;0), 'balance-sheet'!R11)</f>
        <v>0</v>
      </c>
      <c r="S25" s="2">
        <f t="array" ref="S25">_xlfn.IFS(OR('balance-sheet'!S11=0,'balance-sheet'!S11="-"), 0, OR('balance-sheet'!S11&gt;0, 'balance-sheet'!S11&lt;0), 'balance-sheet'!S11)</f>
        <v>0</v>
      </c>
      <c r="T25" s="2">
        <f t="array" ref="T25">_xlfn.IFS(OR('balance-sheet'!T11=0,'balance-sheet'!T11="-"), 0, OR('balance-sheet'!T11&gt;0, 'balance-sheet'!T11&lt;0), 'balance-sheet'!T11)</f>
        <v>0</v>
      </c>
      <c r="U25" s="3">
        <f t="array" ref="U25">_xlfn.IFS(OR('balance-sheet'!U11=0,'balance-sheet'!U11="-"), 0, OR('balance-sheet'!U11&gt;0, 'balance-sheet'!U11&lt;0), 'balance-sheet'!U11)</f>
        <v>0</v>
      </c>
    </row>
    <row r="26" spans="1:21" x14ac:dyDescent="0.25">
      <c r="A26" s="14" t="str">
        <f>'balance-sheet'!A16</f>
        <v>Total Long-Term Assets</v>
      </c>
      <c r="B26" s="1">
        <f t="array" ref="B26">_xlfn.IFS(OR('balance-sheet'!B16=0,'balance-sheet'!B16="-"), 0, OR('balance-sheet'!B16&gt;0, 'balance-sheet'!B16&lt;0), 'balance-sheet'!B16)</f>
        <v>0</v>
      </c>
      <c r="C26" s="2">
        <f t="array" ref="C26">_xlfn.IFS(OR('balance-sheet'!C16=0,'balance-sheet'!C16="-"), 0, OR('balance-sheet'!C16&gt;0, 'balance-sheet'!C16&lt;0), 'balance-sheet'!C16)</f>
        <v>0</v>
      </c>
      <c r="D26" s="2">
        <f t="array" ref="D26">_xlfn.IFS(OR('balance-sheet'!D16=0,'balance-sheet'!D16="-"), 0, OR('balance-sheet'!D16&gt;0, 'balance-sheet'!D16&lt;0), 'balance-sheet'!D16)</f>
        <v>0</v>
      </c>
      <c r="E26" s="3">
        <f t="array" ref="E26">_xlfn.IFS(OR('balance-sheet'!E16=0,'balance-sheet'!E16="-"), 0, OR('balance-sheet'!E16&gt;0, 'balance-sheet'!E16&lt;0), 'balance-sheet'!E16)</f>
        <v>0</v>
      </c>
      <c r="F26" s="1">
        <f t="array" ref="F26">_xlfn.IFS(OR('balance-sheet'!F16=0,'balance-sheet'!F16="-"), 0, OR('balance-sheet'!F16&gt;0, 'balance-sheet'!F16&lt;0), 'balance-sheet'!F16)</f>
        <v>0</v>
      </c>
      <c r="G26" s="2">
        <f t="array" ref="G26">_xlfn.IFS(OR('balance-sheet'!G16=0,'balance-sheet'!G16="-"), 0, OR('balance-sheet'!G16&gt;0, 'balance-sheet'!G16&lt;0), 'balance-sheet'!G16)</f>
        <v>0</v>
      </c>
      <c r="H26" s="2">
        <f t="array" ref="H26">_xlfn.IFS(OR('balance-sheet'!H16=0,'balance-sheet'!H16="-"), 0, OR('balance-sheet'!H16&gt;0, 'balance-sheet'!H16&lt;0), 'balance-sheet'!H16)</f>
        <v>0</v>
      </c>
      <c r="I26" s="3">
        <f t="array" ref="I26">_xlfn.IFS(OR('balance-sheet'!I16=0,'balance-sheet'!I16="-"), 0, OR('balance-sheet'!I16&gt;0, 'balance-sheet'!I16&lt;0), 'balance-sheet'!I16)</f>
        <v>0</v>
      </c>
      <c r="J26" s="1">
        <f t="array" ref="J26">_xlfn.IFS(OR('balance-sheet'!J16=0,'balance-sheet'!J16="-"), 0, OR('balance-sheet'!J16&gt;0, 'balance-sheet'!J16&lt;0), 'balance-sheet'!J16)</f>
        <v>0</v>
      </c>
      <c r="K26" s="2">
        <f t="array" ref="K26">_xlfn.IFS(OR('balance-sheet'!K16=0,'balance-sheet'!K16="-"), 0, OR('balance-sheet'!K16&gt;0, 'balance-sheet'!K16&lt;0), 'balance-sheet'!K16)</f>
        <v>0</v>
      </c>
      <c r="L26" s="2">
        <f t="array" ref="L26">_xlfn.IFS(OR('balance-sheet'!L16=0,'balance-sheet'!L16="-"), 0, OR('balance-sheet'!L16&gt;0, 'balance-sheet'!L16&lt;0), 'balance-sheet'!L16)</f>
        <v>0</v>
      </c>
      <c r="M26" s="3">
        <f t="array" ref="M26">_xlfn.IFS(OR('balance-sheet'!M16=0,'balance-sheet'!M16="-"), 0, OR('balance-sheet'!M16&gt;0, 'balance-sheet'!M16&lt;0), 'balance-sheet'!M16)</f>
        <v>0</v>
      </c>
      <c r="N26" s="1">
        <f t="array" ref="N26">_xlfn.IFS(OR('balance-sheet'!N16=0,'balance-sheet'!N16="-"), 0, OR('balance-sheet'!N16&gt;0, 'balance-sheet'!N16&lt;0), 'balance-sheet'!N16)</f>
        <v>0</v>
      </c>
      <c r="O26" s="2">
        <f t="array" ref="O26">_xlfn.IFS(OR('balance-sheet'!O16=0,'balance-sheet'!O16="-"), 0, OR('balance-sheet'!O16&gt;0, 'balance-sheet'!O16&lt;0), 'balance-sheet'!O16)</f>
        <v>0</v>
      </c>
      <c r="P26" s="2">
        <f t="array" ref="P26">_xlfn.IFS(OR('balance-sheet'!P16=0,'balance-sheet'!P16="-"), 0, OR('balance-sheet'!P16&gt;0, 'balance-sheet'!P16&lt;0), 'balance-sheet'!P16)</f>
        <v>0</v>
      </c>
      <c r="Q26" s="3">
        <f t="array" ref="Q26">_xlfn.IFS(OR('balance-sheet'!Q16=0,'balance-sheet'!Q16="-"), 0, OR('balance-sheet'!Q16&gt;0, 'balance-sheet'!Q16&lt;0), 'balance-sheet'!Q16)</f>
        <v>0</v>
      </c>
      <c r="R26" s="1">
        <f t="array" ref="R26">_xlfn.IFS(OR('balance-sheet'!R16=0,'balance-sheet'!R16="-"), 0, OR('balance-sheet'!R16&gt;0, 'balance-sheet'!R16&lt;0), 'balance-sheet'!R16)</f>
        <v>0</v>
      </c>
      <c r="S26" s="2">
        <f t="array" ref="S26">_xlfn.IFS(OR('balance-sheet'!S16=0,'balance-sheet'!S16="-"), 0, OR('balance-sheet'!S16&gt;0, 'balance-sheet'!S16&lt;0), 'balance-sheet'!S16)</f>
        <v>0</v>
      </c>
      <c r="T26" s="2">
        <f t="array" ref="T26">_xlfn.IFS(OR('balance-sheet'!T16=0,'balance-sheet'!T16="-"), 0, OR('balance-sheet'!T16&gt;0, 'balance-sheet'!T16&lt;0), 'balance-sheet'!T16)</f>
        <v>0</v>
      </c>
      <c r="U26" s="3">
        <f t="array" ref="U26">_xlfn.IFS(OR('balance-sheet'!U16=0,'balance-sheet'!U16="-"), 0, OR('balance-sheet'!U16&gt;0, 'balance-sheet'!U16&lt;0), 'balance-sheet'!U16)</f>
        <v>0</v>
      </c>
    </row>
    <row r="27" spans="1:21" x14ac:dyDescent="0.25">
      <c r="A27" s="26" t="str">
        <f>'balance-sheet'!A17</f>
        <v>Total Assets</v>
      </c>
      <c r="B27" s="27">
        <f t="array" ref="B27">_xlfn.IFS(OR('balance-sheet'!B17=0,'balance-sheet'!B17="-"), 0, OR('balance-sheet'!B17&gt;0, 'balance-sheet'!B17&lt;0), 'balance-sheet'!B17)</f>
        <v>0</v>
      </c>
      <c r="C27" s="28">
        <f t="array" ref="C27">_xlfn.IFS(OR('balance-sheet'!C17=0,'balance-sheet'!C17="-"), 0, OR('balance-sheet'!C17&gt;0, 'balance-sheet'!C17&lt;0), 'balance-sheet'!C17)</f>
        <v>0</v>
      </c>
      <c r="D27" s="28">
        <f t="array" ref="D27">_xlfn.IFS(OR('balance-sheet'!D17=0,'balance-sheet'!D17="-"), 0, OR('balance-sheet'!D17&gt;0, 'balance-sheet'!D17&lt;0), 'balance-sheet'!D17)</f>
        <v>0</v>
      </c>
      <c r="E27" s="29">
        <f t="array" ref="E27">_xlfn.IFS(OR('balance-sheet'!E17=0,'balance-sheet'!E17="-"), 0, OR('balance-sheet'!E17&gt;0, 'balance-sheet'!E17&lt;0), 'balance-sheet'!E17)</f>
        <v>0</v>
      </c>
      <c r="F27" s="27">
        <f t="array" ref="F27">_xlfn.IFS(OR('balance-sheet'!F17=0,'balance-sheet'!F17="-"), 0, OR('balance-sheet'!F17&gt;0, 'balance-sheet'!F17&lt;0), 'balance-sheet'!F17)</f>
        <v>0</v>
      </c>
      <c r="G27" s="28">
        <f t="array" ref="G27">_xlfn.IFS(OR('balance-sheet'!G17=0,'balance-sheet'!G17="-"), 0, OR('balance-sheet'!G17&gt;0, 'balance-sheet'!G17&lt;0), 'balance-sheet'!G17)</f>
        <v>0</v>
      </c>
      <c r="H27" s="28">
        <f t="array" ref="H27">_xlfn.IFS(OR('balance-sheet'!H17=0,'balance-sheet'!H17="-"), 0, OR('balance-sheet'!H17&gt;0, 'balance-sheet'!H17&lt;0), 'balance-sheet'!H17)</f>
        <v>0</v>
      </c>
      <c r="I27" s="29">
        <f t="array" ref="I27">_xlfn.IFS(OR('balance-sheet'!I17=0,'balance-sheet'!I17="-"), 0, OR('balance-sheet'!I17&gt;0, 'balance-sheet'!I17&lt;0), 'balance-sheet'!I17)</f>
        <v>0</v>
      </c>
      <c r="J27" s="27">
        <f t="array" ref="J27">_xlfn.IFS(OR('balance-sheet'!J17=0,'balance-sheet'!J17="-"), 0, OR('balance-sheet'!J17&gt;0, 'balance-sheet'!J17&lt;0), 'balance-sheet'!J17)</f>
        <v>0</v>
      </c>
      <c r="K27" s="28">
        <f t="array" ref="K27">_xlfn.IFS(OR('balance-sheet'!K17=0,'balance-sheet'!K17="-"), 0, OR('balance-sheet'!K17&gt;0, 'balance-sheet'!K17&lt;0), 'balance-sheet'!K17)</f>
        <v>0</v>
      </c>
      <c r="L27" s="28">
        <f t="array" ref="L27">_xlfn.IFS(OR('balance-sheet'!L17=0,'balance-sheet'!L17="-"), 0, OR('balance-sheet'!L17&gt;0, 'balance-sheet'!L17&lt;0), 'balance-sheet'!L17)</f>
        <v>0</v>
      </c>
      <c r="M27" s="29">
        <f t="array" ref="M27">_xlfn.IFS(OR('balance-sheet'!M17=0,'balance-sheet'!M17="-"), 0, OR('balance-sheet'!M17&gt;0, 'balance-sheet'!M17&lt;0), 'balance-sheet'!M17)</f>
        <v>0</v>
      </c>
      <c r="N27" s="27">
        <f t="array" ref="N27">_xlfn.IFS(OR('balance-sheet'!N17=0,'balance-sheet'!N17="-"), 0, OR('balance-sheet'!N17&gt;0, 'balance-sheet'!N17&lt;0), 'balance-sheet'!N17)</f>
        <v>0</v>
      </c>
      <c r="O27" s="28">
        <f t="array" ref="O27">_xlfn.IFS(OR('balance-sheet'!O17=0,'balance-sheet'!O17="-"), 0, OR('balance-sheet'!O17&gt;0, 'balance-sheet'!O17&lt;0), 'balance-sheet'!O17)</f>
        <v>0</v>
      </c>
      <c r="P27" s="28">
        <f t="array" ref="P27">_xlfn.IFS(OR('balance-sheet'!P17=0,'balance-sheet'!P17="-"), 0, OR('balance-sheet'!P17&gt;0, 'balance-sheet'!P17&lt;0), 'balance-sheet'!P17)</f>
        <v>0</v>
      </c>
      <c r="Q27" s="29">
        <f t="array" ref="Q27">_xlfn.IFS(OR('balance-sheet'!Q17=0,'balance-sheet'!Q17="-"), 0, OR('balance-sheet'!Q17&gt;0, 'balance-sheet'!Q17&lt;0), 'balance-sheet'!Q17)</f>
        <v>0</v>
      </c>
      <c r="R27" s="27">
        <f t="array" ref="R27">_xlfn.IFS(OR('balance-sheet'!R17=0,'balance-sheet'!R17="-"), 0, OR('balance-sheet'!R17&gt;0, 'balance-sheet'!R17&lt;0), 'balance-sheet'!R17)</f>
        <v>0</v>
      </c>
      <c r="S27" s="28">
        <f t="array" ref="S27">_xlfn.IFS(OR('balance-sheet'!S17=0,'balance-sheet'!S17="-"), 0, OR('balance-sheet'!S17&gt;0, 'balance-sheet'!S17&lt;0), 'balance-sheet'!S17)</f>
        <v>0</v>
      </c>
      <c r="T27" s="28">
        <f t="array" ref="T27">_xlfn.IFS(OR('balance-sheet'!T17=0,'balance-sheet'!T17="-"), 0, OR('balance-sheet'!T17&gt;0, 'balance-sheet'!T17&lt;0), 'balance-sheet'!T17)</f>
        <v>0</v>
      </c>
      <c r="U27" s="29">
        <f t="array" ref="U27">_xlfn.IFS(OR('balance-sheet'!U17=0,'balance-sheet'!U17="-"), 0, OR('balance-sheet'!U17&gt;0, 'balance-sheet'!U17&lt;0), 'balance-sheet'!U17)</f>
        <v>0</v>
      </c>
    </row>
    <row r="28" spans="1:21" x14ac:dyDescent="0.25">
      <c r="A28" s="14" t="str">
        <f>'balance-sheet'!A19</f>
        <v>Deferred Revenue</v>
      </c>
      <c r="B28" s="1">
        <f t="array" ref="B28">_xlfn.IFS(OR('balance-sheet'!B19=0,'balance-sheet'!B19="-"), 0, OR('balance-sheet'!B19&gt;0, 'balance-sheet'!B19&lt;0), 'balance-sheet'!B19)</f>
        <v>0</v>
      </c>
      <c r="C28" s="2">
        <f t="array" ref="C28">_xlfn.IFS(OR('balance-sheet'!C19=0,'balance-sheet'!C19="-"), 0, OR('balance-sheet'!C19&gt;0, 'balance-sheet'!C19&lt;0), 'balance-sheet'!C19)</f>
        <v>0</v>
      </c>
      <c r="D28" s="2">
        <f t="array" ref="D28">_xlfn.IFS(OR('balance-sheet'!D19=0,'balance-sheet'!D19="-"), 0, OR('balance-sheet'!D19&gt;0, 'balance-sheet'!D19&lt;0), 'balance-sheet'!D19)</f>
        <v>0</v>
      </c>
      <c r="E28" s="3">
        <f t="array" ref="E28">_xlfn.IFS(OR('balance-sheet'!E19=0,'balance-sheet'!E19="-"), 0, OR('balance-sheet'!E19&gt;0, 'balance-sheet'!E19&lt;0), 'balance-sheet'!E19)</f>
        <v>0</v>
      </c>
      <c r="F28" s="1">
        <f t="array" ref="F28">_xlfn.IFS(OR('balance-sheet'!F19=0,'balance-sheet'!F19="-"), 0, OR('balance-sheet'!F19&gt;0, 'balance-sheet'!F19&lt;0), 'balance-sheet'!F19)</f>
        <v>0</v>
      </c>
      <c r="G28" s="2">
        <f t="array" ref="G28">_xlfn.IFS(OR('balance-sheet'!G19=0,'balance-sheet'!G19="-"), 0, OR('balance-sheet'!G19&gt;0, 'balance-sheet'!G19&lt;0), 'balance-sheet'!G19)</f>
        <v>0</v>
      </c>
      <c r="H28" s="2">
        <f t="array" ref="H28">_xlfn.IFS(OR('balance-sheet'!H19=0,'balance-sheet'!H19="-"), 0, OR('balance-sheet'!H19&gt;0, 'balance-sheet'!H19&lt;0), 'balance-sheet'!H19)</f>
        <v>0</v>
      </c>
      <c r="I28" s="3">
        <f t="array" ref="I28">_xlfn.IFS(OR('balance-sheet'!I19=0,'balance-sheet'!I19="-"), 0, OR('balance-sheet'!I19&gt;0, 'balance-sheet'!I19&lt;0), 'balance-sheet'!I19)</f>
        <v>0</v>
      </c>
      <c r="J28" s="1">
        <f t="array" ref="J28">_xlfn.IFS(OR('balance-sheet'!J19=0,'balance-sheet'!J19="-"), 0, OR('balance-sheet'!J19&gt;0, 'balance-sheet'!J19&lt;0), 'balance-sheet'!J19)</f>
        <v>0</v>
      </c>
      <c r="K28" s="2">
        <f t="array" ref="K28">_xlfn.IFS(OR('balance-sheet'!K19=0,'balance-sheet'!K19="-"), 0, OR('balance-sheet'!K19&gt;0, 'balance-sheet'!K19&lt;0), 'balance-sheet'!K19)</f>
        <v>0</v>
      </c>
      <c r="L28" s="2">
        <f t="array" ref="L28">_xlfn.IFS(OR('balance-sheet'!L19=0,'balance-sheet'!L19="-"), 0, OR('balance-sheet'!L19&gt;0, 'balance-sheet'!L19&lt;0), 'balance-sheet'!L19)</f>
        <v>0</v>
      </c>
      <c r="M28" s="3">
        <f t="array" ref="M28">_xlfn.IFS(OR('balance-sheet'!M19=0,'balance-sheet'!M19="-"), 0, OR('balance-sheet'!M19&gt;0, 'balance-sheet'!M19&lt;0), 'balance-sheet'!M19)</f>
        <v>0</v>
      </c>
      <c r="N28" s="1">
        <f t="array" ref="N28">_xlfn.IFS(OR('balance-sheet'!N19=0,'balance-sheet'!N19="-"), 0, OR('balance-sheet'!N19&gt;0, 'balance-sheet'!N19&lt;0), 'balance-sheet'!N19)</f>
        <v>0</v>
      </c>
      <c r="O28" s="2">
        <f t="array" ref="O28">_xlfn.IFS(OR('balance-sheet'!O19=0,'balance-sheet'!O19="-"), 0, OR('balance-sheet'!O19&gt;0, 'balance-sheet'!O19&lt;0), 'balance-sheet'!O19)</f>
        <v>0</v>
      </c>
      <c r="P28" s="2">
        <f t="array" ref="P28">_xlfn.IFS(OR('balance-sheet'!P19=0,'balance-sheet'!P19="-"), 0, OR('balance-sheet'!P19&gt;0, 'balance-sheet'!P19&lt;0), 'balance-sheet'!P19)</f>
        <v>0</v>
      </c>
      <c r="Q28" s="3">
        <f t="array" ref="Q28">_xlfn.IFS(OR('balance-sheet'!Q19=0,'balance-sheet'!Q19="-"), 0, OR('balance-sheet'!Q19&gt;0, 'balance-sheet'!Q19&lt;0), 'balance-sheet'!Q19)</f>
        <v>0</v>
      </c>
      <c r="R28" s="1">
        <f t="array" ref="R28">_xlfn.IFS(OR('balance-sheet'!R19=0,'balance-sheet'!R19="-"), 0, OR('balance-sheet'!R19&gt;0, 'balance-sheet'!R19&lt;0), 'balance-sheet'!R19)</f>
        <v>0</v>
      </c>
      <c r="S28" s="2">
        <f t="array" ref="S28">_xlfn.IFS(OR('balance-sheet'!S19=0,'balance-sheet'!S19="-"), 0, OR('balance-sheet'!S19&gt;0, 'balance-sheet'!S19&lt;0), 'balance-sheet'!S19)</f>
        <v>0</v>
      </c>
      <c r="T28" s="2">
        <f t="array" ref="T28">_xlfn.IFS(OR('balance-sheet'!T19=0,'balance-sheet'!T19="-"), 0, OR('balance-sheet'!T19&gt;0, 'balance-sheet'!T19&lt;0), 'balance-sheet'!T19)</f>
        <v>0</v>
      </c>
      <c r="U28" s="3">
        <f t="array" ref="U28">_xlfn.IFS(OR('balance-sheet'!U19=0,'balance-sheet'!U19="-"), 0, OR('balance-sheet'!U19&gt;0, 'balance-sheet'!U19&lt;0), 'balance-sheet'!U19)</f>
        <v>0</v>
      </c>
    </row>
    <row r="29" spans="1:21" x14ac:dyDescent="0.25">
      <c r="A29" s="14" t="str">
        <f>'balance-sheet'!A22</f>
        <v>Total Current Liabilities</v>
      </c>
      <c r="B29" s="1">
        <f t="array" ref="B29">_xlfn.IFS(OR('balance-sheet'!B22=0,'balance-sheet'!B22="-"), 0, OR('balance-sheet'!B22&gt;0, 'balance-sheet'!B22&lt;0), 'balance-sheet'!B22)</f>
        <v>0</v>
      </c>
      <c r="C29" s="2">
        <f t="array" ref="C29">_xlfn.IFS(OR('balance-sheet'!C22=0,'balance-sheet'!C22="-"), 0, OR('balance-sheet'!C22&gt;0, 'balance-sheet'!C22&lt;0), 'balance-sheet'!C22)</f>
        <v>0</v>
      </c>
      <c r="D29" s="2">
        <f t="array" ref="D29">_xlfn.IFS(OR('balance-sheet'!D22=0,'balance-sheet'!D22="-"), 0, OR('balance-sheet'!D22&gt;0, 'balance-sheet'!D22&lt;0), 'balance-sheet'!D22)</f>
        <v>0</v>
      </c>
      <c r="E29" s="3">
        <f t="array" ref="E29">_xlfn.IFS(OR('balance-sheet'!E22=0,'balance-sheet'!E22="-"), 0, OR('balance-sheet'!E22&gt;0, 'balance-sheet'!E22&lt;0), 'balance-sheet'!E22)</f>
        <v>0</v>
      </c>
      <c r="F29" s="1">
        <f t="array" ref="F29">_xlfn.IFS(OR('balance-sheet'!F22=0,'balance-sheet'!F22="-"), 0, OR('balance-sheet'!F22&gt;0, 'balance-sheet'!F22&lt;0), 'balance-sheet'!F22)</f>
        <v>0</v>
      </c>
      <c r="G29" s="2">
        <f t="array" ref="G29">_xlfn.IFS(OR('balance-sheet'!G22=0,'balance-sheet'!G22="-"), 0, OR('balance-sheet'!G22&gt;0, 'balance-sheet'!G22&lt;0), 'balance-sheet'!G22)</f>
        <v>0</v>
      </c>
      <c r="H29" s="2">
        <f t="array" ref="H29">_xlfn.IFS(OR('balance-sheet'!H22=0,'balance-sheet'!H22="-"), 0, OR('balance-sheet'!H22&gt;0, 'balance-sheet'!H22&lt;0), 'balance-sheet'!H22)</f>
        <v>0</v>
      </c>
      <c r="I29" s="3">
        <f t="array" ref="I29">_xlfn.IFS(OR('balance-sheet'!I22=0,'balance-sheet'!I22="-"), 0, OR('balance-sheet'!I22&gt;0, 'balance-sheet'!I22&lt;0), 'balance-sheet'!I22)</f>
        <v>0</v>
      </c>
      <c r="J29" s="1">
        <f t="array" ref="J29">_xlfn.IFS(OR('balance-sheet'!J22=0,'balance-sheet'!J22="-"), 0, OR('balance-sheet'!J22&gt;0, 'balance-sheet'!J22&lt;0), 'balance-sheet'!J22)</f>
        <v>0</v>
      </c>
      <c r="K29" s="2">
        <f t="array" ref="K29">_xlfn.IFS(OR('balance-sheet'!K22=0,'balance-sheet'!K22="-"), 0, OR('balance-sheet'!K22&gt;0, 'balance-sheet'!K22&lt;0), 'balance-sheet'!K22)</f>
        <v>0</v>
      </c>
      <c r="L29" s="2">
        <f t="array" ref="L29">_xlfn.IFS(OR('balance-sheet'!L22=0,'balance-sheet'!L22="-"), 0, OR('balance-sheet'!L22&gt;0, 'balance-sheet'!L22&lt;0), 'balance-sheet'!L22)</f>
        <v>0</v>
      </c>
      <c r="M29" s="3">
        <f t="array" ref="M29">_xlfn.IFS(OR('balance-sheet'!M22=0,'balance-sheet'!M22="-"), 0, OR('balance-sheet'!M22&gt;0, 'balance-sheet'!M22&lt;0), 'balance-sheet'!M22)</f>
        <v>0</v>
      </c>
      <c r="N29" s="1">
        <f t="array" ref="N29">_xlfn.IFS(OR('balance-sheet'!N22=0,'balance-sheet'!N22="-"), 0, OR('balance-sheet'!N22&gt;0, 'balance-sheet'!N22&lt;0), 'balance-sheet'!N22)</f>
        <v>0</v>
      </c>
      <c r="O29" s="2">
        <f t="array" ref="O29">_xlfn.IFS(OR('balance-sheet'!O22=0,'balance-sheet'!O22="-"), 0, OR('balance-sheet'!O22&gt;0, 'balance-sheet'!O22&lt;0), 'balance-sheet'!O22)</f>
        <v>0</v>
      </c>
      <c r="P29" s="2">
        <f t="array" ref="P29">_xlfn.IFS(OR('balance-sheet'!P22=0,'balance-sheet'!P22="-"), 0, OR('balance-sheet'!P22&gt;0, 'balance-sheet'!P22&lt;0), 'balance-sheet'!P22)</f>
        <v>0</v>
      </c>
      <c r="Q29" s="3">
        <f t="array" ref="Q29">_xlfn.IFS(OR('balance-sheet'!Q22=0,'balance-sheet'!Q22="-"), 0, OR('balance-sheet'!Q22&gt;0, 'balance-sheet'!Q22&lt;0), 'balance-sheet'!Q22)</f>
        <v>0</v>
      </c>
      <c r="R29" s="1">
        <f t="array" ref="R29">_xlfn.IFS(OR('balance-sheet'!R22=0,'balance-sheet'!R22="-"), 0, OR('balance-sheet'!R22&gt;0, 'balance-sheet'!R22&lt;0), 'balance-sheet'!R22)</f>
        <v>0</v>
      </c>
      <c r="S29" s="2">
        <f t="array" ref="S29">_xlfn.IFS(OR('balance-sheet'!S22=0,'balance-sheet'!S22="-"), 0, OR('balance-sheet'!S22&gt;0, 'balance-sheet'!S22&lt;0), 'balance-sheet'!S22)</f>
        <v>0</v>
      </c>
      <c r="T29" s="2">
        <f t="array" ref="T29">_xlfn.IFS(OR('balance-sheet'!T22=0,'balance-sheet'!T22="-"), 0, OR('balance-sheet'!T22&gt;0, 'balance-sheet'!T22&lt;0), 'balance-sheet'!T22)</f>
        <v>0</v>
      </c>
      <c r="U29" s="3">
        <f t="array" ref="U29">_xlfn.IFS(OR('balance-sheet'!U22=0,'balance-sheet'!U22="-"), 0, OR('balance-sheet'!U22&gt;0, 'balance-sheet'!U22&lt;0), 'balance-sheet'!U22)</f>
        <v>0</v>
      </c>
    </row>
    <row r="30" spans="1:21" x14ac:dyDescent="0.25">
      <c r="A30" s="14" t="str">
        <f>'balance-sheet'!A25</f>
        <v>Total Long-Term Liabilities</v>
      </c>
      <c r="B30" s="1">
        <f t="array" ref="B30">_xlfn.IFS(OR('balance-sheet'!B25=0,'balance-sheet'!B25="-"), 0, OR('balance-sheet'!B25&gt;0, 'balance-sheet'!B25&lt;0), 'balance-sheet'!B25)</f>
        <v>0</v>
      </c>
      <c r="C30" s="2">
        <f t="array" ref="C30">_xlfn.IFS(OR('balance-sheet'!C25=0,'balance-sheet'!C25="-"), 0, OR('balance-sheet'!C25&gt;0, 'balance-sheet'!C25&lt;0), 'balance-sheet'!C25)</f>
        <v>0</v>
      </c>
      <c r="D30" s="2">
        <f t="array" ref="D30">_xlfn.IFS(OR('balance-sheet'!D25=0,'balance-sheet'!D25="-"), 0, OR('balance-sheet'!D25&gt;0, 'balance-sheet'!D25&lt;0), 'balance-sheet'!D25)</f>
        <v>0</v>
      </c>
      <c r="E30" s="3">
        <f t="array" ref="E30">_xlfn.IFS(OR('balance-sheet'!E25=0,'balance-sheet'!E25="-"), 0, OR('balance-sheet'!E25&gt;0, 'balance-sheet'!E25&lt;0), 'balance-sheet'!E25)</f>
        <v>0</v>
      </c>
      <c r="F30" s="1">
        <f t="array" ref="F30">_xlfn.IFS(OR('balance-sheet'!F25=0,'balance-sheet'!F25="-"), 0, OR('balance-sheet'!F25&gt;0, 'balance-sheet'!F25&lt;0), 'balance-sheet'!F25)</f>
        <v>0</v>
      </c>
      <c r="G30" s="2">
        <f t="array" ref="G30">_xlfn.IFS(OR('balance-sheet'!G25=0,'balance-sheet'!G25="-"), 0, OR('balance-sheet'!G25&gt;0, 'balance-sheet'!G25&lt;0), 'balance-sheet'!G25)</f>
        <v>0</v>
      </c>
      <c r="H30" s="2">
        <f t="array" ref="H30">_xlfn.IFS(OR('balance-sheet'!H25=0,'balance-sheet'!H25="-"), 0, OR('balance-sheet'!H25&gt;0, 'balance-sheet'!H25&lt;0), 'balance-sheet'!H25)</f>
        <v>0</v>
      </c>
      <c r="I30" s="3">
        <f t="array" ref="I30">_xlfn.IFS(OR('balance-sheet'!I25=0,'balance-sheet'!I25="-"), 0, OR('balance-sheet'!I25&gt;0, 'balance-sheet'!I25&lt;0), 'balance-sheet'!I25)</f>
        <v>0</v>
      </c>
      <c r="J30" s="1">
        <f t="array" ref="J30">_xlfn.IFS(OR('balance-sheet'!J25=0,'balance-sheet'!J25="-"), 0, OR('balance-sheet'!J25&gt;0, 'balance-sheet'!J25&lt;0), 'balance-sheet'!J25)</f>
        <v>0</v>
      </c>
      <c r="K30" s="2">
        <f t="array" ref="K30">_xlfn.IFS(OR('balance-sheet'!K25=0,'balance-sheet'!K25="-"), 0, OR('balance-sheet'!K25&gt;0, 'balance-sheet'!K25&lt;0), 'balance-sheet'!K25)</f>
        <v>0</v>
      </c>
      <c r="L30" s="2">
        <f t="array" ref="L30">_xlfn.IFS(OR('balance-sheet'!L25=0,'balance-sheet'!L25="-"), 0, OR('balance-sheet'!L25&gt;0, 'balance-sheet'!L25&lt;0), 'balance-sheet'!L25)</f>
        <v>0</v>
      </c>
      <c r="M30" s="3">
        <f t="array" ref="M30">_xlfn.IFS(OR('balance-sheet'!M25=0,'balance-sheet'!M25="-"), 0, OR('balance-sheet'!M25&gt;0, 'balance-sheet'!M25&lt;0), 'balance-sheet'!M25)</f>
        <v>0</v>
      </c>
      <c r="N30" s="1">
        <f t="array" ref="N30">_xlfn.IFS(OR('balance-sheet'!N25=0,'balance-sheet'!N25="-"), 0, OR('balance-sheet'!N25&gt;0, 'balance-sheet'!N25&lt;0), 'balance-sheet'!N25)</f>
        <v>0</v>
      </c>
      <c r="O30" s="2">
        <f t="array" ref="O30">_xlfn.IFS(OR('balance-sheet'!O25=0,'balance-sheet'!O25="-"), 0, OR('balance-sheet'!O25&gt;0, 'balance-sheet'!O25&lt;0), 'balance-sheet'!O25)</f>
        <v>0</v>
      </c>
      <c r="P30" s="2">
        <f t="array" ref="P30">_xlfn.IFS(OR('balance-sheet'!P25=0,'balance-sheet'!P25="-"), 0, OR('balance-sheet'!P25&gt;0, 'balance-sheet'!P25&lt;0), 'balance-sheet'!P25)</f>
        <v>0</v>
      </c>
      <c r="Q30" s="3">
        <f t="array" ref="Q30">_xlfn.IFS(OR('balance-sheet'!Q25=0,'balance-sheet'!Q25="-"), 0, OR('balance-sheet'!Q25&gt;0, 'balance-sheet'!Q25&lt;0), 'balance-sheet'!Q25)</f>
        <v>0</v>
      </c>
      <c r="R30" s="1">
        <f t="array" ref="R30">_xlfn.IFS(OR('balance-sheet'!R25=0,'balance-sheet'!R25="-"), 0, OR('balance-sheet'!R25&gt;0, 'balance-sheet'!R25&lt;0), 'balance-sheet'!R25)</f>
        <v>0</v>
      </c>
      <c r="S30" s="2">
        <f t="array" ref="S30">_xlfn.IFS(OR('balance-sheet'!S25=0,'balance-sheet'!S25="-"), 0, OR('balance-sheet'!S25&gt;0, 'balance-sheet'!S25&lt;0), 'balance-sheet'!S25)</f>
        <v>0</v>
      </c>
      <c r="T30" s="2">
        <f t="array" ref="T30">_xlfn.IFS(OR('balance-sheet'!T25=0,'balance-sheet'!T25="-"), 0, OR('balance-sheet'!T25&gt;0, 'balance-sheet'!T25&lt;0), 'balance-sheet'!T25)</f>
        <v>0</v>
      </c>
      <c r="U30" s="3">
        <f t="array" ref="U30">_xlfn.IFS(OR('balance-sheet'!U25=0,'balance-sheet'!U25="-"), 0, OR('balance-sheet'!U25&gt;0, 'balance-sheet'!U25&lt;0), 'balance-sheet'!U25)</f>
        <v>0</v>
      </c>
    </row>
    <row r="31" spans="1:21" x14ac:dyDescent="0.25">
      <c r="A31" s="14" t="str">
        <f>'balance-sheet'!A26</f>
        <v>Total Liabilities</v>
      </c>
      <c r="B31" s="1">
        <f t="array" ref="B31">_xlfn.IFS(OR('balance-sheet'!B26=0,'balance-sheet'!B26="-"), 0, OR('balance-sheet'!B26&gt;0, 'balance-sheet'!B26&lt;0), 'balance-sheet'!B26)</f>
        <v>0</v>
      </c>
      <c r="C31" s="2">
        <f t="array" ref="C31">_xlfn.IFS(OR('balance-sheet'!C26=0,'balance-sheet'!C26="-"), 0, OR('balance-sheet'!C26&gt;0, 'balance-sheet'!C26&lt;0), 'balance-sheet'!C26)</f>
        <v>0</v>
      </c>
      <c r="D31" s="2">
        <f t="array" ref="D31">_xlfn.IFS(OR('balance-sheet'!D26=0,'balance-sheet'!D26="-"), 0, OR('balance-sheet'!D26&gt;0, 'balance-sheet'!D26&lt;0), 'balance-sheet'!D26)</f>
        <v>0</v>
      </c>
      <c r="E31" s="3">
        <f t="array" ref="E31">_xlfn.IFS(OR('balance-sheet'!E26=0,'balance-sheet'!E26="-"), 0, OR('balance-sheet'!E26&gt;0, 'balance-sheet'!E26&lt;0), 'balance-sheet'!E26)</f>
        <v>0</v>
      </c>
      <c r="F31" s="1">
        <f t="array" ref="F31">_xlfn.IFS(OR('balance-sheet'!F26=0,'balance-sheet'!F26="-"), 0, OR('balance-sheet'!F26&gt;0, 'balance-sheet'!F26&lt;0), 'balance-sheet'!F26)</f>
        <v>0</v>
      </c>
      <c r="G31" s="2">
        <f t="array" ref="G31">_xlfn.IFS(OR('balance-sheet'!G26=0,'balance-sheet'!G26="-"), 0, OR('balance-sheet'!G26&gt;0, 'balance-sheet'!G26&lt;0), 'balance-sheet'!G26)</f>
        <v>0</v>
      </c>
      <c r="H31" s="2">
        <f t="array" ref="H31">_xlfn.IFS(OR('balance-sheet'!H26=0,'balance-sheet'!H26="-"), 0, OR('balance-sheet'!H26&gt;0, 'balance-sheet'!H26&lt;0), 'balance-sheet'!H26)</f>
        <v>0</v>
      </c>
      <c r="I31" s="3">
        <f t="array" ref="I31">_xlfn.IFS(OR('balance-sheet'!I26=0,'balance-sheet'!I26="-"), 0, OR('balance-sheet'!I26&gt;0, 'balance-sheet'!I26&lt;0), 'balance-sheet'!I26)</f>
        <v>0</v>
      </c>
      <c r="J31" s="1">
        <f t="array" ref="J31">_xlfn.IFS(OR('balance-sheet'!J26=0,'balance-sheet'!J26="-"), 0, OR('balance-sheet'!J26&gt;0, 'balance-sheet'!J26&lt;0), 'balance-sheet'!J26)</f>
        <v>0</v>
      </c>
      <c r="K31" s="2">
        <f t="array" ref="K31">_xlfn.IFS(OR('balance-sheet'!K26=0,'balance-sheet'!K26="-"), 0, OR('balance-sheet'!K26&gt;0, 'balance-sheet'!K26&lt;0), 'balance-sheet'!K26)</f>
        <v>0</v>
      </c>
      <c r="L31" s="2">
        <f t="array" ref="L31">_xlfn.IFS(OR('balance-sheet'!L26=0,'balance-sheet'!L26="-"), 0, OR('balance-sheet'!L26&gt;0, 'balance-sheet'!L26&lt;0), 'balance-sheet'!L26)</f>
        <v>0</v>
      </c>
      <c r="M31" s="3">
        <f t="array" ref="M31">_xlfn.IFS(OR('balance-sheet'!M26=0,'balance-sheet'!M26="-"), 0, OR('balance-sheet'!M26&gt;0, 'balance-sheet'!M26&lt;0), 'balance-sheet'!M26)</f>
        <v>0</v>
      </c>
      <c r="N31" s="1">
        <f t="array" ref="N31">_xlfn.IFS(OR('balance-sheet'!N26=0,'balance-sheet'!N26="-"), 0, OR('balance-sheet'!N26&gt;0, 'balance-sheet'!N26&lt;0), 'balance-sheet'!N26)</f>
        <v>0</v>
      </c>
      <c r="O31" s="2">
        <f t="array" ref="O31">_xlfn.IFS(OR('balance-sheet'!O26=0,'balance-sheet'!O26="-"), 0, OR('balance-sheet'!O26&gt;0, 'balance-sheet'!O26&lt;0), 'balance-sheet'!O26)</f>
        <v>0</v>
      </c>
      <c r="P31" s="2">
        <f t="array" ref="P31">_xlfn.IFS(OR('balance-sheet'!P26=0,'balance-sheet'!P26="-"), 0, OR('balance-sheet'!P26&gt;0, 'balance-sheet'!P26&lt;0), 'balance-sheet'!P26)</f>
        <v>0</v>
      </c>
      <c r="Q31" s="3">
        <f t="array" ref="Q31">_xlfn.IFS(OR('balance-sheet'!Q26=0,'balance-sheet'!Q26="-"), 0, OR('balance-sheet'!Q26&gt;0, 'balance-sheet'!Q26&lt;0), 'balance-sheet'!Q26)</f>
        <v>0</v>
      </c>
      <c r="R31" s="1">
        <f t="array" ref="R31">_xlfn.IFS(OR('balance-sheet'!R26=0,'balance-sheet'!R26="-"), 0, OR('balance-sheet'!R26&gt;0, 'balance-sheet'!R26&lt;0), 'balance-sheet'!R26)</f>
        <v>0</v>
      </c>
      <c r="S31" s="2">
        <f t="array" ref="S31">_xlfn.IFS(OR('balance-sheet'!S26=0,'balance-sheet'!S26="-"), 0, OR('balance-sheet'!S26&gt;0, 'balance-sheet'!S26&lt;0), 'balance-sheet'!S26)</f>
        <v>0</v>
      </c>
      <c r="T31" s="2">
        <f t="array" ref="T31">_xlfn.IFS(OR('balance-sheet'!T26=0,'balance-sheet'!T26="-"), 0, OR('balance-sheet'!T26&gt;0, 'balance-sheet'!T26&lt;0), 'balance-sheet'!T26)</f>
        <v>0</v>
      </c>
      <c r="U31" s="3">
        <f t="array" ref="U31">_xlfn.IFS(OR('balance-sheet'!U26=0,'balance-sheet'!U26="-"), 0, OR('balance-sheet'!U26&gt;0, 'balance-sheet'!U26&lt;0), 'balance-sheet'!U26)</f>
        <v>0</v>
      </c>
    </row>
    <row r="32" spans="1:21" x14ac:dyDescent="0.25">
      <c r="A32" s="26" t="str">
        <f>'balance-sheet'!A27</f>
        <v>Total Debt</v>
      </c>
      <c r="B32" s="27">
        <f t="array" ref="B32">_xlfn.IFS(OR('balance-sheet'!B27=0,'balance-sheet'!B27="-"), 0, OR('balance-sheet'!B27&gt;0, 'balance-sheet'!B27&lt;0), 'balance-sheet'!B27)</f>
        <v>0</v>
      </c>
      <c r="C32" s="28">
        <f t="array" ref="C32">_xlfn.IFS(OR('balance-sheet'!C27=0,'balance-sheet'!C27="-"), 0, OR('balance-sheet'!C27&gt;0, 'balance-sheet'!C27&lt;0), 'balance-sheet'!C27)</f>
        <v>0</v>
      </c>
      <c r="D32" s="28">
        <f t="array" ref="D32">_xlfn.IFS(OR('balance-sheet'!D27=0,'balance-sheet'!D27="-"), 0, OR('balance-sheet'!D27&gt;0, 'balance-sheet'!D27&lt;0), 'balance-sheet'!D27)</f>
        <v>0</v>
      </c>
      <c r="E32" s="29">
        <f t="array" ref="E32">_xlfn.IFS(OR('balance-sheet'!E27=0,'balance-sheet'!E27="-"), 0, OR('balance-sheet'!E27&gt;0, 'balance-sheet'!E27&lt;0), 'balance-sheet'!E27)</f>
        <v>0</v>
      </c>
      <c r="F32" s="27">
        <f t="array" ref="F32">_xlfn.IFS(OR('balance-sheet'!F27=0,'balance-sheet'!F27="-"), 0, OR('balance-sheet'!F27&gt;0, 'balance-sheet'!F27&lt;0), 'balance-sheet'!F27)</f>
        <v>0</v>
      </c>
      <c r="G32" s="28">
        <f t="array" ref="G32">_xlfn.IFS(OR('balance-sheet'!G27=0,'balance-sheet'!G27="-"), 0, OR('balance-sheet'!G27&gt;0, 'balance-sheet'!G27&lt;0), 'balance-sheet'!G27)</f>
        <v>0</v>
      </c>
      <c r="H32" s="28">
        <f t="array" ref="H32">_xlfn.IFS(OR('balance-sheet'!H27=0,'balance-sheet'!H27="-"), 0, OR('balance-sheet'!H27&gt;0, 'balance-sheet'!H27&lt;0), 'balance-sheet'!H27)</f>
        <v>0</v>
      </c>
      <c r="I32" s="29">
        <f t="array" ref="I32">_xlfn.IFS(OR('balance-sheet'!I27=0,'balance-sheet'!I27="-"), 0, OR('balance-sheet'!I27&gt;0, 'balance-sheet'!I27&lt;0), 'balance-sheet'!I27)</f>
        <v>0</v>
      </c>
      <c r="J32" s="27">
        <f t="array" ref="J32">_xlfn.IFS(OR('balance-sheet'!J27=0,'balance-sheet'!J27="-"), 0, OR('balance-sheet'!J27&gt;0, 'balance-sheet'!J27&lt;0), 'balance-sheet'!J27)</f>
        <v>0</v>
      </c>
      <c r="K32" s="28">
        <f t="array" ref="K32">_xlfn.IFS(OR('balance-sheet'!K27=0,'balance-sheet'!K27="-"), 0, OR('balance-sheet'!K27&gt;0, 'balance-sheet'!K27&lt;0), 'balance-sheet'!K27)</f>
        <v>0</v>
      </c>
      <c r="L32" s="28">
        <f t="array" ref="L32">_xlfn.IFS(OR('balance-sheet'!L27=0,'balance-sheet'!L27="-"), 0, OR('balance-sheet'!L27&gt;0, 'balance-sheet'!L27&lt;0), 'balance-sheet'!L27)</f>
        <v>0</v>
      </c>
      <c r="M32" s="29">
        <f t="array" ref="M32">_xlfn.IFS(OR('balance-sheet'!M27=0,'balance-sheet'!M27="-"), 0, OR('balance-sheet'!M27&gt;0, 'balance-sheet'!M27&lt;0), 'balance-sheet'!M27)</f>
        <v>0</v>
      </c>
      <c r="N32" s="27">
        <f t="array" ref="N32">_xlfn.IFS(OR('balance-sheet'!N27=0,'balance-sheet'!N27="-"), 0, OR('balance-sheet'!N27&gt;0, 'balance-sheet'!N27&lt;0), 'balance-sheet'!N27)</f>
        <v>0</v>
      </c>
      <c r="O32" s="28">
        <f t="array" ref="O32">_xlfn.IFS(OR('balance-sheet'!O27=0,'balance-sheet'!O27="-"), 0, OR('balance-sheet'!O27&gt;0, 'balance-sheet'!O27&lt;0), 'balance-sheet'!O27)</f>
        <v>0</v>
      </c>
      <c r="P32" s="28">
        <f t="array" ref="P32">_xlfn.IFS(OR('balance-sheet'!P27=0,'balance-sheet'!P27="-"), 0, OR('balance-sheet'!P27&gt;0, 'balance-sheet'!P27&lt;0), 'balance-sheet'!P27)</f>
        <v>0</v>
      </c>
      <c r="Q32" s="29">
        <f t="array" ref="Q32">_xlfn.IFS(OR('balance-sheet'!Q27=0,'balance-sheet'!Q27="-"), 0, OR('balance-sheet'!Q27&gt;0, 'balance-sheet'!Q27&lt;0), 'balance-sheet'!Q27)</f>
        <v>0</v>
      </c>
      <c r="R32" s="27">
        <f t="array" ref="R32">_xlfn.IFS(OR('balance-sheet'!R27=0,'balance-sheet'!R27="-"), 0, OR('balance-sheet'!R27&gt;0, 'balance-sheet'!R27&lt;0), 'balance-sheet'!R27)</f>
        <v>0</v>
      </c>
      <c r="S32" s="28">
        <f t="array" ref="S32">_xlfn.IFS(OR('balance-sheet'!S27=0,'balance-sheet'!S27="-"), 0, OR('balance-sheet'!S27&gt;0, 'balance-sheet'!S27&lt;0), 'balance-sheet'!S27)</f>
        <v>0</v>
      </c>
      <c r="T32" s="28">
        <f t="array" ref="T32">_xlfn.IFS(OR('balance-sheet'!T27=0,'balance-sheet'!T27="-"), 0, OR('balance-sheet'!T27&gt;0, 'balance-sheet'!T27&lt;0), 'balance-sheet'!T27)</f>
        <v>0</v>
      </c>
      <c r="U32" s="29">
        <f t="array" ref="U32">_xlfn.IFS(OR('balance-sheet'!U27=0,'balance-sheet'!U27="-"), 0, OR('balance-sheet'!U27&gt;0, 'balance-sheet'!U27&lt;0), 'balance-sheet'!U27)</f>
        <v>0</v>
      </c>
    </row>
    <row r="33" spans="1:21" x14ac:dyDescent="0.25">
      <c r="A33" s="26" t="str">
        <f>'balance-sheet'!A29</f>
        <v>Retained Earnings</v>
      </c>
      <c r="B33" s="27">
        <f t="array" ref="B33">_xlfn.IFS(OR('balance-sheet'!B29=0,'balance-sheet'!B29="-"), 0, OR('balance-sheet'!B29&gt;0, 'balance-sheet'!B29&lt;0), 'balance-sheet'!B29)</f>
        <v>0</v>
      </c>
      <c r="C33" s="28">
        <f t="array" ref="C33">_xlfn.IFS(OR('balance-sheet'!C29=0,'balance-sheet'!C29="-"), 0, OR('balance-sheet'!C29&gt;0, 'balance-sheet'!C29&lt;0), 'balance-sheet'!C29)</f>
        <v>0</v>
      </c>
      <c r="D33" s="28">
        <f t="array" ref="D33">_xlfn.IFS(OR('balance-sheet'!D29=0,'balance-sheet'!D29="-"), 0, OR('balance-sheet'!D29&gt;0, 'balance-sheet'!D29&lt;0), 'balance-sheet'!D29)</f>
        <v>0</v>
      </c>
      <c r="E33" s="29">
        <f t="array" ref="E33">_xlfn.IFS(OR('balance-sheet'!E29=0,'balance-sheet'!E29="-"), 0, OR('balance-sheet'!E29&gt;0, 'balance-sheet'!E29&lt;0), 'balance-sheet'!E29)</f>
        <v>0</v>
      </c>
      <c r="F33" s="27">
        <f t="array" ref="F33">_xlfn.IFS(OR('balance-sheet'!F29=0,'balance-sheet'!F29="-"), 0, OR('balance-sheet'!F29&gt;0, 'balance-sheet'!F29&lt;0), 'balance-sheet'!F29)</f>
        <v>0</v>
      </c>
      <c r="G33" s="28">
        <f t="array" ref="G33">_xlfn.IFS(OR('balance-sheet'!G29=0,'balance-sheet'!G29="-"), 0, OR('balance-sheet'!G29&gt;0, 'balance-sheet'!G29&lt;0), 'balance-sheet'!G29)</f>
        <v>0</v>
      </c>
      <c r="H33" s="28">
        <f t="array" ref="H33">_xlfn.IFS(OR('balance-sheet'!H29=0,'balance-sheet'!H29="-"), 0, OR('balance-sheet'!H29&gt;0, 'balance-sheet'!H29&lt;0), 'balance-sheet'!H29)</f>
        <v>0</v>
      </c>
      <c r="I33" s="29">
        <f t="array" ref="I33">_xlfn.IFS(OR('balance-sheet'!I29=0,'balance-sheet'!I29="-"), 0, OR('balance-sheet'!I29&gt;0, 'balance-sheet'!I29&lt;0), 'balance-sheet'!I29)</f>
        <v>0</v>
      </c>
      <c r="J33" s="27">
        <f t="array" ref="J33">_xlfn.IFS(OR('balance-sheet'!J29=0,'balance-sheet'!J29="-"), 0, OR('balance-sheet'!J29&gt;0, 'balance-sheet'!J29&lt;0), 'balance-sheet'!J29)</f>
        <v>0</v>
      </c>
      <c r="K33" s="28">
        <f t="array" ref="K33">_xlfn.IFS(OR('balance-sheet'!K29=0,'balance-sheet'!K29="-"), 0, OR('balance-sheet'!K29&gt;0, 'balance-sheet'!K29&lt;0), 'balance-sheet'!K29)</f>
        <v>0</v>
      </c>
      <c r="L33" s="28">
        <f t="array" ref="L33">_xlfn.IFS(OR('balance-sheet'!L29=0,'balance-sheet'!L29="-"), 0, OR('balance-sheet'!L29&gt;0, 'balance-sheet'!L29&lt;0), 'balance-sheet'!L29)</f>
        <v>0</v>
      </c>
      <c r="M33" s="29">
        <f t="array" ref="M33">_xlfn.IFS(OR('balance-sheet'!M29=0,'balance-sheet'!M29="-"), 0, OR('balance-sheet'!M29&gt;0, 'balance-sheet'!M29&lt;0), 'balance-sheet'!M29)</f>
        <v>0</v>
      </c>
      <c r="N33" s="27">
        <f t="array" ref="N33">_xlfn.IFS(OR('balance-sheet'!N29=0,'balance-sheet'!N29="-"), 0, OR('balance-sheet'!N29&gt;0, 'balance-sheet'!N29&lt;0), 'balance-sheet'!N29)</f>
        <v>0</v>
      </c>
      <c r="O33" s="28">
        <f t="array" ref="O33">_xlfn.IFS(OR('balance-sheet'!O29=0,'balance-sheet'!O29="-"), 0, OR('balance-sheet'!O29&gt;0, 'balance-sheet'!O29&lt;0), 'balance-sheet'!O29)</f>
        <v>0</v>
      </c>
      <c r="P33" s="28">
        <f t="array" ref="P33">_xlfn.IFS(OR('balance-sheet'!P29=0,'balance-sheet'!P29="-"), 0, OR('balance-sheet'!P29&gt;0, 'balance-sheet'!P29&lt;0), 'balance-sheet'!P29)</f>
        <v>0</v>
      </c>
      <c r="Q33" s="29">
        <f t="array" ref="Q33">_xlfn.IFS(OR('balance-sheet'!Q29=0,'balance-sheet'!Q29="-"), 0, OR('balance-sheet'!Q29&gt;0, 'balance-sheet'!Q29&lt;0), 'balance-sheet'!Q29)</f>
        <v>0</v>
      </c>
      <c r="R33" s="27">
        <f t="array" ref="R33">_xlfn.IFS(OR('balance-sheet'!R29=0,'balance-sheet'!R29="-"), 0, OR('balance-sheet'!R29&gt;0, 'balance-sheet'!R29&lt;0), 'balance-sheet'!R29)</f>
        <v>0</v>
      </c>
      <c r="S33" s="28">
        <f t="array" ref="S33">_xlfn.IFS(OR('balance-sheet'!S29=0,'balance-sheet'!S29="-"), 0, OR('balance-sheet'!S29&gt;0, 'balance-sheet'!S29&lt;0), 'balance-sheet'!S29)</f>
        <v>0</v>
      </c>
      <c r="T33" s="28">
        <f t="array" ref="T33">_xlfn.IFS(OR('balance-sheet'!T29=0,'balance-sheet'!T29="-"), 0, OR('balance-sheet'!T29&gt;0, 'balance-sheet'!T29&lt;0), 'balance-sheet'!T29)</f>
        <v>0</v>
      </c>
      <c r="U33" s="29">
        <f t="array" ref="U33">_xlfn.IFS(OR('balance-sheet'!U29=0,'balance-sheet'!U29="-"), 0, OR('balance-sheet'!U29&gt;0, 'balance-sheet'!U29&lt;0), 'balance-sheet'!U29)</f>
        <v>0</v>
      </c>
    </row>
    <row r="34" spans="1:21" x14ac:dyDescent="0.25">
      <c r="A34" s="26" t="str">
        <f>'balance-sheet'!A31</f>
        <v>Shareholders' Equity</v>
      </c>
      <c r="B34" s="27">
        <f t="array" ref="B34">_xlfn.IFS(OR('balance-sheet'!B31=0,'balance-sheet'!B31="-"), 0, OR('balance-sheet'!B31&gt;0, 'balance-sheet'!B31&lt;0), 'balance-sheet'!B31)</f>
        <v>0</v>
      </c>
      <c r="C34" s="28">
        <f t="array" ref="C34">_xlfn.IFS(OR('balance-sheet'!C31=0,'balance-sheet'!C31="-"), 0, OR('balance-sheet'!C31&gt;0, 'balance-sheet'!C31&lt;0), 'balance-sheet'!C31)</f>
        <v>0</v>
      </c>
      <c r="D34" s="28">
        <f t="array" ref="D34">_xlfn.IFS(OR('balance-sheet'!D31=0,'balance-sheet'!D31="-"), 0, OR('balance-sheet'!D31&gt;0, 'balance-sheet'!D31&lt;0), 'balance-sheet'!D31)</f>
        <v>0</v>
      </c>
      <c r="E34" s="29">
        <f t="array" ref="E34">_xlfn.IFS(OR('balance-sheet'!E31=0,'balance-sheet'!E31="-"), 0, OR('balance-sheet'!E31&gt;0, 'balance-sheet'!E31&lt;0), 'balance-sheet'!E31)</f>
        <v>0</v>
      </c>
      <c r="F34" s="27">
        <f t="array" ref="F34">_xlfn.IFS(OR('balance-sheet'!F31=0,'balance-sheet'!F31="-"), 0, OR('balance-sheet'!F31&gt;0, 'balance-sheet'!F31&lt;0), 'balance-sheet'!F31)</f>
        <v>0</v>
      </c>
      <c r="G34" s="28">
        <f t="array" ref="G34">_xlfn.IFS(OR('balance-sheet'!G31=0,'balance-sheet'!G31="-"), 0, OR('balance-sheet'!G31&gt;0, 'balance-sheet'!G31&lt;0), 'balance-sheet'!G31)</f>
        <v>0</v>
      </c>
      <c r="H34" s="28">
        <f t="array" ref="H34">_xlfn.IFS(OR('balance-sheet'!H31=0,'balance-sheet'!H31="-"), 0, OR('balance-sheet'!H31&gt;0, 'balance-sheet'!H31&lt;0), 'balance-sheet'!H31)</f>
        <v>0</v>
      </c>
      <c r="I34" s="29">
        <f t="array" ref="I34">_xlfn.IFS(OR('balance-sheet'!I31=0,'balance-sheet'!I31="-"), 0, OR('balance-sheet'!I31&gt;0, 'balance-sheet'!I31&lt;0), 'balance-sheet'!I31)</f>
        <v>0</v>
      </c>
      <c r="J34" s="27">
        <f t="array" ref="J34">_xlfn.IFS(OR('balance-sheet'!J31=0,'balance-sheet'!J31="-"), 0, OR('balance-sheet'!J31&gt;0, 'balance-sheet'!J31&lt;0), 'balance-sheet'!J31)</f>
        <v>0</v>
      </c>
      <c r="K34" s="28">
        <f t="array" ref="K34">_xlfn.IFS(OR('balance-sheet'!K31=0,'balance-sheet'!K31="-"), 0, OR('balance-sheet'!K31&gt;0, 'balance-sheet'!K31&lt;0), 'balance-sheet'!K31)</f>
        <v>0</v>
      </c>
      <c r="L34" s="28">
        <f t="array" ref="L34">_xlfn.IFS(OR('balance-sheet'!L31=0,'balance-sheet'!L31="-"), 0, OR('balance-sheet'!L31&gt;0, 'balance-sheet'!L31&lt;0), 'balance-sheet'!L31)</f>
        <v>0</v>
      </c>
      <c r="M34" s="29">
        <f t="array" ref="M34">_xlfn.IFS(OR('balance-sheet'!M31=0,'balance-sheet'!M31="-"), 0, OR('balance-sheet'!M31&gt;0, 'balance-sheet'!M31&lt;0), 'balance-sheet'!M31)</f>
        <v>0</v>
      </c>
      <c r="N34" s="27">
        <f t="array" ref="N34">_xlfn.IFS(OR('balance-sheet'!N31=0,'balance-sheet'!N31="-"), 0, OR('balance-sheet'!N31&gt;0, 'balance-sheet'!N31&lt;0), 'balance-sheet'!N31)</f>
        <v>0</v>
      </c>
      <c r="O34" s="28">
        <f t="array" ref="O34">_xlfn.IFS(OR('balance-sheet'!O31=0,'balance-sheet'!O31="-"), 0, OR('balance-sheet'!O31&gt;0, 'balance-sheet'!O31&lt;0), 'balance-sheet'!O31)</f>
        <v>0</v>
      </c>
      <c r="P34" s="28">
        <f t="array" ref="P34">_xlfn.IFS(OR('balance-sheet'!P31=0,'balance-sheet'!P31="-"), 0, OR('balance-sheet'!P31&gt;0, 'balance-sheet'!P31&lt;0), 'balance-sheet'!P31)</f>
        <v>0</v>
      </c>
      <c r="Q34" s="29">
        <f t="array" ref="Q34">_xlfn.IFS(OR('balance-sheet'!Q31=0,'balance-sheet'!Q31="-"), 0, OR('balance-sheet'!Q31&gt;0, 'balance-sheet'!Q31&lt;0), 'balance-sheet'!Q31)</f>
        <v>0</v>
      </c>
      <c r="R34" s="27">
        <f t="array" ref="R34">_xlfn.IFS(OR('balance-sheet'!R31=0,'balance-sheet'!R31="-"), 0, OR('balance-sheet'!R31&gt;0, 'balance-sheet'!R31&lt;0), 'balance-sheet'!R31)</f>
        <v>0</v>
      </c>
      <c r="S34" s="28">
        <f t="array" ref="S34">_xlfn.IFS(OR('balance-sheet'!S31=0,'balance-sheet'!S31="-"), 0, OR('balance-sheet'!S31&gt;0, 'balance-sheet'!S31&lt;0), 'balance-sheet'!S31)</f>
        <v>0</v>
      </c>
      <c r="T34" s="28">
        <f t="array" ref="T34">_xlfn.IFS(OR('balance-sheet'!T31=0,'balance-sheet'!T31="-"), 0, OR('balance-sheet'!T31&gt;0, 'balance-sheet'!T31&lt;0), 'balance-sheet'!T31)</f>
        <v>0</v>
      </c>
      <c r="U34" s="29">
        <f t="array" ref="U34">_xlfn.IFS(OR('balance-sheet'!U31=0,'balance-sheet'!U31="-"), 0, OR('balance-sheet'!U31&gt;0, 'balance-sheet'!U31&lt;0), 'balance-sheet'!U31)</f>
        <v>0</v>
      </c>
    </row>
    <row r="35" spans="1:21" x14ac:dyDescent="0.25">
      <c r="A35" s="14" t="str">
        <f>'balance-sheet'!A32</f>
        <v>Net Cash / Debt</v>
      </c>
      <c r="B35" s="1">
        <f t="array" ref="B35">_xlfn.IFS(OR('balance-sheet'!B32=0,'balance-sheet'!B32="-"), 0, OR('balance-sheet'!B32&gt;0, 'balance-sheet'!B32&lt;0), 'balance-sheet'!B32)</f>
        <v>0</v>
      </c>
      <c r="C35" s="2">
        <f t="array" ref="C35">_xlfn.IFS(OR('balance-sheet'!C32=0,'balance-sheet'!C32="-"), 0, OR('balance-sheet'!C32&gt;0, 'balance-sheet'!C32&lt;0), 'balance-sheet'!C32)</f>
        <v>0</v>
      </c>
      <c r="D35" s="2">
        <f t="array" ref="D35">_xlfn.IFS(OR('balance-sheet'!D32=0,'balance-sheet'!D32="-"), 0, OR('balance-sheet'!D32&gt;0, 'balance-sheet'!D32&lt;0), 'balance-sheet'!D32)</f>
        <v>0</v>
      </c>
      <c r="E35" s="3">
        <f t="array" ref="E35">_xlfn.IFS(OR('balance-sheet'!E32=0,'balance-sheet'!E32="-"), 0, OR('balance-sheet'!E32&gt;0, 'balance-sheet'!E32&lt;0), 'balance-sheet'!E32)</f>
        <v>0</v>
      </c>
      <c r="F35" s="1">
        <f t="array" ref="F35">_xlfn.IFS(OR('balance-sheet'!F32=0,'balance-sheet'!F32="-"), 0, OR('balance-sheet'!F32&gt;0, 'balance-sheet'!F32&lt;0), 'balance-sheet'!F32)</f>
        <v>0</v>
      </c>
      <c r="G35" s="2">
        <f t="array" ref="G35">_xlfn.IFS(OR('balance-sheet'!G32=0,'balance-sheet'!G32="-"), 0, OR('balance-sheet'!G32&gt;0, 'balance-sheet'!G32&lt;0), 'balance-sheet'!G32)</f>
        <v>0</v>
      </c>
      <c r="H35" s="2">
        <f t="array" ref="H35">_xlfn.IFS(OR('balance-sheet'!H32=0,'balance-sheet'!H32="-"), 0, OR('balance-sheet'!H32&gt;0, 'balance-sheet'!H32&lt;0), 'balance-sheet'!H32)</f>
        <v>0</v>
      </c>
      <c r="I35" s="3">
        <f t="array" ref="I35">_xlfn.IFS(OR('balance-sheet'!I32=0,'balance-sheet'!I32="-"), 0, OR('balance-sheet'!I32&gt;0, 'balance-sheet'!I32&lt;0), 'balance-sheet'!I32)</f>
        <v>0</v>
      </c>
      <c r="J35" s="1">
        <f t="array" ref="J35">_xlfn.IFS(OR('balance-sheet'!J32=0,'balance-sheet'!J32="-"), 0, OR('balance-sheet'!J32&gt;0, 'balance-sheet'!J32&lt;0), 'balance-sheet'!J32)</f>
        <v>0</v>
      </c>
      <c r="K35" s="2">
        <f t="array" ref="K35">_xlfn.IFS(OR('balance-sheet'!K32=0,'balance-sheet'!K32="-"), 0, OR('balance-sheet'!K32&gt;0, 'balance-sheet'!K32&lt;0), 'balance-sheet'!K32)</f>
        <v>0</v>
      </c>
      <c r="L35" s="2">
        <f t="array" ref="L35">_xlfn.IFS(OR('balance-sheet'!L32=0,'balance-sheet'!L32="-"), 0, OR('balance-sheet'!L32&gt;0, 'balance-sheet'!L32&lt;0), 'balance-sheet'!L32)</f>
        <v>0</v>
      </c>
      <c r="M35" s="3">
        <f t="array" ref="M35">_xlfn.IFS(OR('balance-sheet'!M32=0,'balance-sheet'!M32="-"), 0, OR('balance-sheet'!M32&gt;0, 'balance-sheet'!M32&lt;0), 'balance-sheet'!M32)</f>
        <v>0</v>
      </c>
      <c r="N35" s="1">
        <f t="array" ref="N35">_xlfn.IFS(OR('balance-sheet'!N32=0,'balance-sheet'!N32="-"), 0, OR('balance-sheet'!N32&gt;0, 'balance-sheet'!N32&lt;0), 'balance-sheet'!N32)</f>
        <v>0</v>
      </c>
      <c r="O35" s="2">
        <f t="array" ref="O35">_xlfn.IFS(OR('balance-sheet'!O32=0,'balance-sheet'!O32="-"), 0, OR('balance-sheet'!O32&gt;0, 'balance-sheet'!O32&lt;0), 'balance-sheet'!O32)</f>
        <v>0</v>
      </c>
      <c r="P35" s="2">
        <f t="array" ref="P35">_xlfn.IFS(OR('balance-sheet'!P32=0,'balance-sheet'!P32="-"), 0, OR('balance-sheet'!P32&gt;0, 'balance-sheet'!P32&lt;0), 'balance-sheet'!P32)</f>
        <v>0</v>
      </c>
      <c r="Q35" s="3">
        <f t="array" ref="Q35">_xlfn.IFS(OR('balance-sheet'!Q32=0,'balance-sheet'!Q32="-"), 0, OR('balance-sheet'!Q32&gt;0, 'balance-sheet'!Q32&lt;0), 'balance-sheet'!Q32)</f>
        <v>0</v>
      </c>
      <c r="R35" s="1">
        <f t="array" ref="R35">_xlfn.IFS(OR('balance-sheet'!R32=0,'balance-sheet'!R32="-"), 0, OR('balance-sheet'!R32&gt;0, 'balance-sheet'!R32&lt;0), 'balance-sheet'!R32)</f>
        <v>0</v>
      </c>
      <c r="S35" s="2">
        <f t="array" ref="S35">_xlfn.IFS(OR('balance-sheet'!S32=0,'balance-sheet'!S32="-"), 0, OR('balance-sheet'!S32&gt;0, 'balance-sheet'!S32&lt;0), 'balance-sheet'!S32)</f>
        <v>0</v>
      </c>
      <c r="T35" s="2">
        <f t="array" ref="T35">_xlfn.IFS(OR('balance-sheet'!T32=0,'balance-sheet'!T32="-"), 0, OR('balance-sheet'!T32&gt;0, 'balance-sheet'!T32&lt;0), 'balance-sheet'!T32)</f>
        <v>0</v>
      </c>
      <c r="U35" s="3">
        <f t="array" ref="U35">_xlfn.IFS(OR('balance-sheet'!U32=0,'balance-sheet'!U32="-"), 0, OR('balance-sheet'!U32&gt;0, 'balance-sheet'!U32&lt;0), 'balance-sheet'!U32)</f>
        <v>0</v>
      </c>
    </row>
    <row r="36" spans="1:21" x14ac:dyDescent="0.25">
      <c r="A36" s="14" t="str">
        <f>'balance-sheet'!A34</f>
        <v>Net Cash Per Share</v>
      </c>
      <c r="B36" s="1">
        <f t="array" ref="B36">_xlfn.IFS(OR('balance-sheet'!B34=0,'balance-sheet'!B34="-"), 0, OR('balance-sheet'!B34&gt;0, 'balance-sheet'!B34&lt;0), 'balance-sheet'!B34)</f>
        <v>0</v>
      </c>
      <c r="C36" s="2">
        <f t="array" ref="C36">_xlfn.IFS(OR('balance-sheet'!C34=0,'balance-sheet'!C34="-"), 0, OR('balance-sheet'!C34&gt;0, 'balance-sheet'!C34&lt;0), 'balance-sheet'!C34)</f>
        <v>0</v>
      </c>
      <c r="D36" s="2">
        <f t="array" ref="D36">_xlfn.IFS(OR('balance-sheet'!D34=0,'balance-sheet'!D34="-"), 0, OR('balance-sheet'!D34&gt;0, 'balance-sheet'!D34&lt;0), 'balance-sheet'!D34)</f>
        <v>0</v>
      </c>
      <c r="E36" s="3">
        <f t="array" ref="E36">_xlfn.IFS(OR('balance-sheet'!E34=0,'balance-sheet'!E34="-"), 0, OR('balance-sheet'!E34&gt;0, 'balance-sheet'!E34&lt;0), 'balance-sheet'!E34)</f>
        <v>0</v>
      </c>
      <c r="F36" s="1">
        <f t="array" ref="F36">_xlfn.IFS(OR('balance-sheet'!F34=0,'balance-sheet'!F34="-"), 0, OR('balance-sheet'!F34&gt;0, 'balance-sheet'!F34&lt;0), 'balance-sheet'!F34)</f>
        <v>0</v>
      </c>
      <c r="G36" s="2">
        <f t="array" ref="G36">_xlfn.IFS(OR('balance-sheet'!G34=0,'balance-sheet'!G34="-"), 0, OR('balance-sheet'!G34&gt;0, 'balance-sheet'!G34&lt;0), 'balance-sheet'!G34)</f>
        <v>0</v>
      </c>
      <c r="H36" s="2">
        <f t="array" ref="H36">_xlfn.IFS(OR('balance-sheet'!H34=0,'balance-sheet'!H34="-"), 0, OR('balance-sheet'!H34&gt;0, 'balance-sheet'!H34&lt;0), 'balance-sheet'!H34)</f>
        <v>0</v>
      </c>
      <c r="I36" s="3">
        <f t="array" ref="I36">_xlfn.IFS(OR('balance-sheet'!I34=0,'balance-sheet'!I34="-"), 0, OR('balance-sheet'!I34&gt;0, 'balance-sheet'!I34&lt;0), 'balance-sheet'!I34)</f>
        <v>0</v>
      </c>
      <c r="J36" s="1">
        <f t="array" ref="J36">_xlfn.IFS(OR('balance-sheet'!J34=0,'balance-sheet'!J34="-"), 0, OR('balance-sheet'!J34&gt;0, 'balance-sheet'!J34&lt;0), 'balance-sheet'!J34)</f>
        <v>0</v>
      </c>
      <c r="K36" s="2">
        <f t="array" ref="K36">_xlfn.IFS(OR('balance-sheet'!K34=0,'balance-sheet'!K34="-"), 0, OR('balance-sheet'!K34&gt;0, 'balance-sheet'!K34&lt;0), 'balance-sheet'!K34)</f>
        <v>0</v>
      </c>
      <c r="L36" s="2">
        <f t="array" ref="L36">_xlfn.IFS(OR('balance-sheet'!L34=0,'balance-sheet'!L34="-"), 0, OR('balance-sheet'!L34&gt;0, 'balance-sheet'!L34&lt;0), 'balance-sheet'!L34)</f>
        <v>0</v>
      </c>
      <c r="M36" s="3">
        <f t="array" ref="M36">_xlfn.IFS(OR('balance-sheet'!M34=0,'balance-sheet'!M34="-"), 0, OR('balance-sheet'!M34&gt;0, 'balance-sheet'!M34&lt;0), 'balance-sheet'!M34)</f>
        <v>0</v>
      </c>
      <c r="N36" s="1">
        <f t="array" ref="N36">_xlfn.IFS(OR('balance-sheet'!N34=0,'balance-sheet'!N34="-"), 0, OR('balance-sheet'!N34&gt;0, 'balance-sheet'!N34&lt;0), 'balance-sheet'!N34)</f>
        <v>0</v>
      </c>
      <c r="O36" s="2">
        <f t="array" ref="O36">_xlfn.IFS(OR('balance-sheet'!O34=0,'balance-sheet'!O34="-"), 0, OR('balance-sheet'!O34&gt;0, 'balance-sheet'!O34&lt;0), 'balance-sheet'!O34)</f>
        <v>0</v>
      </c>
      <c r="P36" s="2">
        <f t="array" ref="P36">_xlfn.IFS(OR('balance-sheet'!P34=0,'balance-sheet'!P34="-"), 0, OR('balance-sheet'!P34&gt;0, 'balance-sheet'!P34&lt;0), 'balance-sheet'!P34)</f>
        <v>0</v>
      </c>
      <c r="Q36" s="3">
        <f t="array" ref="Q36">_xlfn.IFS(OR('balance-sheet'!Q34=0,'balance-sheet'!Q34="-"), 0, OR('balance-sheet'!Q34&gt;0, 'balance-sheet'!Q34&lt;0), 'balance-sheet'!Q34)</f>
        <v>0</v>
      </c>
      <c r="R36" s="1">
        <f t="array" ref="R36">_xlfn.IFS(OR('balance-sheet'!R34=0,'balance-sheet'!R34="-"), 0, OR('balance-sheet'!R34&gt;0, 'balance-sheet'!R34&lt;0), 'balance-sheet'!R34)</f>
        <v>0</v>
      </c>
      <c r="S36" s="2">
        <f t="array" ref="S36">_xlfn.IFS(OR('balance-sheet'!S34=0,'balance-sheet'!S34="-"), 0, OR('balance-sheet'!S34&gt;0, 'balance-sheet'!S34&lt;0), 'balance-sheet'!S34)</f>
        <v>0</v>
      </c>
      <c r="T36" s="2">
        <f t="array" ref="T36">_xlfn.IFS(OR('balance-sheet'!T34=0,'balance-sheet'!T34="-"), 0, OR('balance-sheet'!T34&gt;0, 'balance-sheet'!T34&lt;0), 'balance-sheet'!T34)</f>
        <v>0</v>
      </c>
      <c r="U36" s="3">
        <f t="array" ref="U36">_xlfn.IFS(OR('balance-sheet'!U34=0,'balance-sheet'!U34="-"), 0, OR('balance-sheet'!U34&gt;0, 'balance-sheet'!U34&lt;0), 'balance-sheet'!U34)</f>
        <v>0</v>
      </c>
    </row>
    <row r="37" spans="1:21" x14ac:dyDescent="0.25">
      <c r="A37" s="26" t="str">
        <f>'balance-sheet'!A35</f>
        <v>Working Capital</v>
      </c>
      <c r="B37" s="27">
        <f t="array" ref="B37">_xlfn.IFS(OR('balance-sheet'!B35=0,'balance-sheet'!B35="-"), 0, OR('balance-sheet'!B35&gt;0, 'balance-sheet'!B35&lt;0), 'balance-sheet'!B35)</f>
        <v>0</v>
      </c>
      <c r="C37" s="28">
        <f t="array" ref="C37">_xlfn.IFS(OR('balance-sheet'!C35=0,'balance-sheet'!C35="-"), 0, OR('balance-sheet'!C35&gt;0, 'balance-sheet'!C35&lt;0), 'balance-sheet'!C35)</f>
        <v>0</v>
      </c>
      <c r="D37" s="28">
        <f t="array" ref="D37">_xlfn.IFS(OR('balance-sheet'!D35=0,'balance-sheet'!D35="-"), 0, OR('balance-sheet'!D35&gt;0, 'balance-sheet'!D35&lt;0), 'balance-sheet'!D35)</f>
        <v>0</v>
      </c>
      <c r="E37" s="29">
        <f t="array" ref="E37">_xlfn.IFS(OR('balance-sheet'!E35=0,'balance-sheet'!E35="-"), 0, OR('balance-sheet'!E35&gt;0, 'balance-sheet'!E35&lt;0), 'balance-sheet'!E35)</f>
        <v>0</v>
      </c>
      <c r="F37" s="27">
        <f t="array" ref="F37">_xlfn.IFS(OR('balance-sheet'!F35=0,'balance-sheet'!F35="-"), 0, OR('balance-sheet'!F35&gt;0, 'balance-sheet'!F35&lt;0), 'balance-sheet'!F35)</f>
        <v>0</v>
      </c>
      <c r="G37" s="28">
        <f t="array" ref="G37">_xlfn.IFS(OR('balance-sheet'!G35=0,'balance-sheet'!G35="-"), 0, OR('balance-sheet'!G35&gt;0, 'balance-sheet'!G35&lt;0), 'balance-sheet'!G35)</f>
        <v>0</v>
      </c>
      <c r="H37" s="28">
        <f t="array" ref="H37">_xlfn.IFS(OR('balance-sheet'!H35=0,'balance-sheet'!H35="-"), 0, OR('balance-sheet'!H35&gt;0, 'balance-sheet'!H35&lt;0), 'balance-sheet'!H35)</f>
        <v>0</v>
      </c>
      <c r="I37" s="29">
        <f t="array" ref="I37">_xlfn.IFS(OR('balance-sheet'!I35=0,'balance-sheet'!I35="-"), 0, OR('balance-sheet'!I35&gt;0, 'balance-sheet'!I35&lt;0), 'balance-sheet'!I35)</f>
        <v>0</v>
      </c>
      <c r="J37" s="27">
        <f t="array" ref="J37">_xlfn.IFS(OR('balance-sheet'!J35=0,'balance-sheet'!J35="-"), 0, OR('balance-sheet'!J35&gt;0, 'balance-sheet'!J35&lt;0), 'balance-sheet'!J35)</f>
        <v>0</v>
      </c>
      <c r="K37" s="28">
        <f t="array" ref="K37">_xlfn.IFS(OR('balance-sheet'!K35=0,'balance-sheet'!K35="-"), 0, OR('balance-sheet'!K35&gt;0, 'balance-sheet'!K35&lt;0), 'balance-sheet'!K35)</f>
        <v>0</v>
      </c>
      <c r="L37" s="28">
        <f t="array" ref="L37">_xlfn.IFS(OR('balance-sheet'!L35=0,'balance-sheet'!L35="-"), 0, OR('balance-sheet'!L35&gt;0, 'balance-sheet'!L35&lt;0), 'balance-sheet'!L35)</f>
        <v>0</v>
      </c>
      <c r="M37" s="29">
        <f t="array" ref="M37">_xlfn.IFS(OR('balance-sheet'!M35=0,'balance-sheet'!M35="-"), 0, OR('balance-sheet'!M35&gt;0, 'balance-sheet'!M35&lt;0), 'balance-sheet'!M35)</f>
        <v>0</v>
      </c>
      <c r="N37" s="27">
        <f t="array" ref="N37">_xlfn.IFS(OR('balance-sheet'!N35=0,'balance-sheet'!N35="-"), 0, OR('balance-sheet'!N35&gt;0, 'balance-sheet'!N35&lt;0), 'balance-sheet'!N35)</f>
        <v>0</v>
      </c>
      <c r="O37" s="28">
        <f t="array" ref="O37">_xlfn.IFS(OR('balance-sheet'!O35=0,'balance-sheet'!O35="-"), 0, OR('balance-sheet'!O35&gt;0, 'balance-sheet'!O35&lt;0), 'balance-sheet'!O35)</f>
        <v>0</v>
      </c>
      <c r="P37" s="28">
        <f t="array" ref="P37">_xlfn.IFS(OR('balance-sheet'!P35=0,'balance-sheet'!P35="-"), 0, OR('balance-sheet'!P35&gt;0, 'balance-sheet'!P35&lt;0), 'balance-sheet'!P35)</f>
        <v>0</v>
      </c>
      <c r="Q37" s="29">
        <f t="array" ref="Q37">_xlfn.IFS(OR('balance-sheet'!Q35=0,'balance-sheet'!Q35="-"), 0, OR('balance-sheet'!Q35&gt;0, 'balance-sheet'!Q35&lt;0), 'balance-sheet'!Q35)</f>
        <v>0</v>
      </c>
      <c r="R37" s="27">
        <f t="array" ref="R37">_xlfn.IFS(OR('balance-sheet'!R35=0,'balance-sheet'!R35="-"), 0, OR('balance-sheet'!R35&gt;0, 'balance-sheet'!R35&lt;0), 'balance-sheet'!R35)</f>
        <v>0</v>
      </c>
      <c r="S37" s="28">
        <f t="array" ref="S37">_xlfn.IFS(OR('balance-sheet'!S35=0,'balance-sheet'!S35="-"), 0, OR('balance-sheet'!S35&gt;0, 'balance-sheet'!S35&lt;0), 'balance-sheet'!S35)</f>
        <v>0</v>
      </c>
      <c r="T37" s="28">
        <f t="array" ref="T37">_xlfn.IFS(OR('balance-sheet'!T35=0,'balance-sheet'!T35="-"), 0, OR('balance-sheet'!T35&gt;0, 'balance-sheet'!T35&lt;0), 'balance-sheet'!T35)</f>
        <v>0</v>
      </c>
      <c r="U37" s="29">
        <f t="array" ref="U37">_xlfn.IFS(OR('balance-sheet'!U35=0,'balance-sheet'!U35="-"), 0, OR('balance-sheet'!U35&gt;0, 'balance-sheet'!U35&lt;0), 'balance-sheet'!U35)</f>
        <v>0</v>
      </c>
    </row>
    <row r="38" spans="1:21" x14ac:dyDescent="0.25">
      <c r="A38" s="30" t="str">
        <f>'balance-sheet'!A36</f>
        <v>Book Value Per Share</v>
      </c>
      <c r="B38" s="31">
        <f t="array" ref="B38">_xlfn.IFS(OR('balance-sheet'!B36=0,'balance-sheet'!B36="-"), 0, OR('balance-sheet'!B36&gt;0, 'balance-sheet'!B36&lt;0), 'balance-sheet'!B36)</f>
        <v>0</v>
      </c>
      <c r="C38" s="32">
        <f t="array" ref="C38">_xlfn.IFS(OR('balance-sheet'!C36=0,'balance-sheet'!C36="-"), 0, OR('balance-sheet'!C36&gt;0, 'balance-sheet'!C36&lt;0), 'balance-sheet'!C36)</f>
        <v>0</v>
      </c>
      <c r="D38" s="32">
        <f t="array" ref="D38">_xlfn.IFS(OR('balance-sheet'!D36=0,'balance-sheet'!D36="-"), 0, OR('balance-sheet'!D36&gt;0, 'balance-sheet'!D36&lt;0), 'balance-sheet'!D36)</f>
        <v>0</v>
      </c>
      <c r="E38" s="33">
        <f t="array" ref="E38">_xlfn.IFS(OR('balance-sheet'!E36=0,'balance-sheet'!E36="-"), 0, OR('balance-sheet'!E36&gt;0, 'balance-sheet'!E36&lt;0), 'balance-sheet'!E36)</f>
        <v>0</v>
      </c>
      <c r="F38" s="31">
        <f t="array" ref="F38">_xlfn.IFS(OR('balance-sheet'!F36=0,'balance-sheet'!F36="-"), 0, OR('balance-sheet'!F36&gt;0, 'balance-sheet'!F36&lt;0), 'balance-sheet'!F36)</f>
        <v>0</v>
      </c>
      <c r="G38" s="32">
        <f t="array" ref="G38">_xlfn.IFS(OR('balance-sheet'!G36=0,'balance-sheet'!G36="-"), 0, OR('balance-sheet'!G36&gt;0, 'balance-sheet'!G36&lt;0), 'balance-sheet'!G36)</f>
        <v>0</v>
      </c>
      <c r="H38" s="32">
        <f t="array" ref="H38">_xlfn.IFS(OR('balance-sheet'!H36=0,'balance-sheet'!H36="-"), 0, OR('balance-sheet'!H36&gt;0, 'balance-sheet'!H36&lt;0), 'balance-sheet'!H36)</f>
        <v>0</v>
      </c>
      <c r="I38" s="33">
        <f t="array" ref="I38">_xlfn.IFS(OR('balance-sheet'!I36=0,'balance-sheet'!I36="-"), 0, OR('balance-sheet'!I36&gt;0, 'balance-sheet'!I36&lt;0), 'balance-sheet'!I36)</f>
        <v>0</v>
      </c>
      <c r="J38" s="31">
        <f t="array" ref="J38">_xlfn.IFS(OR('balance-sheet'!J36=0,'balance-sheet'!J36="-"), 0, OR('balance-sheet'!J36&gt;0, 'balance-sheet'!J36&lt;0), 'balance-sheet'!J36)</f>
        <v>0</v>
      </c>
      <c r="K38" s="32">
        <f t="array" ref="K38">_xlfn.IFS(OR('balance-sheet'!K36=0,'balance-sheet'!K36="-"), 0, OR('balance-sheet'!K36&gt;0, 'balance-sheet'!K36&lt;0), 'balance-sheet'!K36)</f>
        <v>0</v>
      </c>
      <c r="L38" s="32">
        <f t="array" ref="L38">_xlfn.IFS(OR('balance-sheet'!L36=0,'balance-sheet'!L36="-"), 0, OR('balance-sheet'!L36&gt;0, 'balance-sheet'!L36&lt;0), 'balance-sheet'!L36)</f>
        <v>0</v>
      </c>
      <c r="M38" s="33">
        <f t="array" ref="M38">_xlfn.IFS(OR('balance-sheet'!M36=0,'balance-sheet'!M36="-"), 0, OR('balance-sheet'!M36&gt;0, 'balance-sheet'!M36&lt;0), 'balance-sheet'!M36)</f>
        <v>0</v>
      </c>
      <c r="N38" s="31">
        <f t="array" ref="N38">_xlfn.IFS(OR('balance-sheet'!N36=0,'balance-sheet'!N36="-"), 0, OR('balance-sheet'!N36&gt;0, 'balance-sheet'!N36&lt;0), 'balance-sheet'!N36)</f>
        <v>0</v>
      </c>
      <c r="O38" s="32">
        <f t="array" ref="O38">_xlfn.IFS(OR('balance-sheet'!O36=0,'balance-sheet'!O36="-"), 0, OR('balance-sheet'!O36&gt;0, 'balance-sheet'!O36&lt;0), 'balance-sheet'!O36)</f>
        <v>0</v>
      </c>
      <c r="P38" s="32">
        <f t="array" ref="P38">_xlfn.IFS(OR('balance-sheet'!P36=0,'balance-sheet'!P36="-"), 0, OR('balance-sheet'!P36&gt;0, 'balance-sheet'!P36&lt;0), 'balance-sheet'!P36)</f>
        <v>0</v>
      </c>
      <c r="Q38" s="33">
        <f t="array" ref="Q38">_xlfn.IFS(OR('balance-sheet'!Q36=0,'balance-sheet'!Q36="-"), 0, OR('balance-sheet'!Q36&gt;0, 'balance-sheet'!Q36&lt;0), 'balance-sheet'!Q36)</f>
        <v>0</v>
      </c>
      <c r="R38" s="31">
        <f t="array" ref="R38">_xlfn.IFS(OR('balance-sheet'!R36=0,'balance-sheet'!R36="-"), 0, OR('balance-sheet'!R36&gt;0, 'balance-sheet'!R36&lt;0), 'balance-sheet'!R36)</f>
        <v>0</v>
      </c>
      <c r="S38" s="32">
        <f t="array" ref="S38">_xlfn.IFS(OR('balance-sheet'!S36=0,'balance-sheet'!S36="-"), 0, OR('balance-sheet'!S36&gt;0, 'balance-sheet'!S36&lt;0), 'balance-sheet'!S36)</f>
        <v>0</v>
      </c>
      <c r="T38" s="32">
        <f t="array" ref="T38">_xlfn.IFS(OR('balance-sheet'!T36=0,'balance-sheet'!T36="-"), 0, OR('balance-sheet'!T36&gt;0, 'balance-sheet'!T36&lt;0), 'balance-sheet'!T36)</f>
        <v>0</v>
      </c>
      <c r="U38" s="33">
        <f t="array" ref="U38">_xlfn.IFS(OR('balance-sheet'!U36=0,'balance-sheet'!U36="-"), 0, OR('balance-sheet'!U36&gt;0, 'balance-sheet'!U36&lt;0), 'balance-sheet'!U36)</f>
        <v>0</v>
      </c>
    </row>
  </sheetData>
  <mergeCells count="5">
    <mergeCell ref="B1:E1"/>
    <mergeCell ref="F1:I1"/>
    <mergeCell ref="R1:U1"/>
    <mergeCell ref="N1:Q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71"/>
  <sheetViews>
    <sheetView tabSelected="1" zoomScaleNormal="100" workbookViewId="0">
      <pane xSplit="1" topLeftCell="AI1" activePane="topRight" state="frozen"/>
      <selection pane="topRight" activeCell="AT31" sqref="AT31"/>
    </sheetView>
  </sheetViews>
  <sheetFormatPr defaultRowHeight="15" x14ac:dyDescent="0.25"/>
  <cols>
    <col min="1" max="2" width="10.7109375" style="8" customWidth="1"/>
    <col min="3" max="3" width="20.7109375" style="8" customWidth="1"/>
    <col min="4" max="4" width="8.28515625" style="8" customWidth="1"/>
    <col min="5" max="5" width="20.7109375" style="8" customWidth="1"/>
    <col min="6" max="6" width="8.28515625" style="8" customWidth="1"/>
    <col min="7" max="7" width="20.7109375" style="8" customWidth="1"/>
    <col min="8" max="8" width="8.28515625" style="8" customWidth="1"/>
    <col min="9" max="9" width="20.7109375" style="8" customWidth="1"/>
    <col min="10" max="10" width="8.28515625" style="8" customWidth="1"/>
    <col min="11" max="11" width="20.7109375" style="8" customWidth="1"/>
    <col min="12" max="12" width="8.28515625" style="8" customWidth="1"/>
    <col min="13" max="13" width="20.7109375" style="8" customWidth="1"/>
    <col min="14" max="14" width="8.28515625" style="82" customWidth="1"/>
    <col min="15" max="16" width="10.7109375" style="82" customWidth="1"/>
    <col min="17" max="22" width="5.7109375" style="82" customWidth="1"/>
    <col min="23" max="24" width="10.7109375" style="82" customWidth="1"/>
    <col min="25" max="25" width="20.7109375" style="82" customWidth="1"/>
    <col min="26" max="26" width="8.28515625" style="82" customWidth="1"/>
    <col min="27" max="27" width="20.7109375" style="82" customWidth="1"/>
    <col min="28" max="28" width="8.28515625" style="82" customWidth="1"/>
    <col min="29" max="30" width="5.7109375" style="82" customWidth="1"/>
    <col min="31" max="31" width="10.7109375" style="82" customWidth="1"/>
    <col min="32" max="32" width="10.7109375" style="8" customWidth="1"/>
    <col min="33" max="33" width="20.7109375" customWidth="1"/>
    <col min="34" max="34" width="8.28515625" style="41" customWidth="1"/>
    <col min="35" max="35" width="20.7109375" customWidth="1"/>
    <col min="36" max="36" width="8.28515625" style="41" customWidth="1"/>
    <col min="37" max="37" width="20.7109375" customWidth="1"/>
    <col min="38" max="38" width="8.28515625" style="41" customWidth="1"/>
    <col min="39" max="39" width="20.7109375" customWidth="1"/>
    <col min="40" max="40" width="8.28515625" style="41" customWidth="1"/>
    <col min="41" max="41" width="20.7109375" customWidth="1"/>
    <col min="42" max="42" width="8.28515625" customWidth="1"/>
    <col min="43" max="43" width="20.7109375" customWidth="1"/>
    <col min="44" max="44" width="8.28515625" customWidth="1"/>
    <col min="45" max="45" width="20.7109375" customWidth="1"/>
    <col min="46" max="46" width="8.28515625" customWidth="1"/>
    <col min="47" max="47" width="10.7109375" customWidth="1"/>
    <col min="48" max="48" width="10.7109375" style="92" customWidth="1"/>
    <col min="49" max="49" width="10.7109375" style="44" customWidth="1"/>
    <col min="50" max="51" width="20.7109375" style="45" customWidth="1"/>
    <col min="52" max="52" width="10.7109375" style="113" customWidth="1"/>
    <col min="53" max="53" width="20.7109375" style="45" customWidth="1"/>
    <col min="54" max="55" width="20.7109375" style="8" customWidth="1"/>
    <col min="56" max="56" width="10.7109375" style="8" customWidth="1"/>
    <col min="57" max="57" width="5.7109375" customWidth="1"/>
    <col min="58" max="64" width="20.7109375" customWidth="1"/>
    <col min="65" max="65" width="5.7109375" customWidth="1"/>
  </cols>
  <sheetData>
    <row r="1" spans="1:65" s="92" customFormat="1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91"/>
      <c r="AH1" s="166"/>
      <c r="AI1" s="91"/>
      <c r="AJ1" s="166"/>
      <c r="AK1" s="91"/>
      <c r="AL1" s="166"/>
      <c r="AM1" s="91"/>
      <c r="AN1" s="166"/>
      <c r="AO1" s="91"/>
      <c r="AP1" s="91"/>
      <c r="AQ1" s="91"/>
      <c r="AR1" s="91"/>
      <c r="AS1" s="91"/>
      <c r="AT1" s="91"/>
      <c r="AU1" s="91"/>
      <c r="AV1" s="91"/>
      <c r="AW1" s="167"/>
      <c r="AX1" s="108"/>
      <c r="AY1" s="108"/>
      <c r="AZ1" s="108"/>
      <c r="BA1" s="108"/>
      <c r="BB1" s="81"/>
      <c r="BC1" s="81"/>
      <c r="BD1" s="81"/>
    </row>
    <row r="2" spans="1:65" ht="7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183" t="str">
        <f>C5</f>
        <v>Revenue</v>
      </c>
      <c r="R2" s="183" t="str">
        <f>E5</f>
        <v>Operating Income</v>
      </c>
      <c r="S2" s="183" t="str">
        <f>G5</f>
        <v>Net Income</v>
      </c>
      <c r="T2" s="183" t="str">
        <f>I5</f>
        <v>Shares Outstanding</v>
      </c>
      <c r="U2" s="183" t="str">
        <f>K5</f>
        <v>Free Cash Flow</v>
      </c>
      <c r="V2" s="183" t="str">
        <f>M5</f>
        <v>Revenue per Share</v>
      </c>
      <c r="W2" s="83"/>
      <c r="X2" s="83"/>
      <c r="Y2" s="83"/>
      <c r="Z2" s="83"/>
      <c r="AA2" s="83"/>
      <c r="AB2" s="83"/>
      <c r="AC2" s="83"/>
      <c r="AD2" s="83"/>
      <c r="AE2" s="83"/>
      <c r="AF2" s="83"/>
      <c r="AG2" s="116"/>
      <c r="AH2" s="168"/>
      <c r="AI2" s="116"/>
      <c r="AJ2" s="168"/>
      <c r="AK2" s="116"/>
      <c r="AL2" s="168"/>
      <c r="AM2" s="116"/>
      <c r="AN2" s="168"/>
      <c r="AO2" s="116"/>
      <c r="AP2" s="83"/>
      <c r="AQ2" s="116"/>
      <c r="AR2" s="83"/>
      <c r="AS2" s="116"/>
      <c r="AT2" s="83"/>
      <c r="AU2" s="54"/>
      <c r="AV2" s="192" t="e" vm="1">
        <f t="array" ref="AV2">_FV(AX2,"Ticker symbol",TRUE)</f>
        <v>#VALUE!</v>
      </c>
      <c r="AW2" s="189"/>
      <c r="AX2" s="186"/>
      <c r="AY2" s="187"/>
      <c r="AZ2" s="187"/>
      <c r="BA2" s="187"/>
      <c r="BB2" s="191" t="e" vm="2">
        <f t="array" ref="BB2">_FV(AX2,"Price")</f>
        <v>#VALUE!</v>
      </c>
      <c r="BC2" s="188" t="e" vm="3">
        <f t="array" ref="BC2">_FV(AX2,"Market cap",TRUE)</f>
        <v>#VALUE!</v>
      </c>
      <c r="BD2" s="189"/>
      <c r="BE2" s="54"/>
      <c r="BF2" s="54"/>
      <c r="BG2" s="54"/>
      <c r="BH2" s="54"/>
      <c r="BI2" s="54"/>
      <c r="BJ2" s="54"/>
      <c r="BK2" s="54"/>
      <c r="BL2" s="54"/>
      <c r="BM2" s="54"/>
    </row>
    <row r="3" spans="1:65" ht="15" customHeight="1" x14ac:dyDescent="0.25">
      <c r="A3" s="83"/>
      <c r="B3" s="83"/>
      <c r="C3" s="83"/>
      <c r="D3" s="175">
        <f>D4/1000000</f>
        <v>0</v>
      </c>
      <c r="E3" s="83"/>
      <c r="F3" s="175">
        <f>F4/1000000</f>
        <v>0</v>
      </c>
      <c r="G3" s="83"/>
      <c r="H3" s="175">
        <f>H4/1000000</f>
        <v>0</v>
      </c>
      <c r="I3" s="83"/>
      <c r="J3" s="175">
        <f>J4/1000000</f>
        <v>0</v>
      </c>
      <c r="K3" s="156"/>
      <c r="L3" s="175">
        <f>L4/1000000</f>
        <v>0</v>
      </c>
      <c r="M3" s="83"/>
      <c r="N3" s="175">
        <f>N4/1000000</f>
        <v>0</v>
      </c>
      <c r="O3" s="83"/>
      <c r="P3" s="83"/>
      <c r="Q3" s="184"/>
      <c r="R3" s="184"/>
      <c r="S3" s="184"/>
      <c r="T3" s="184"/>
      <c r="U3" s="184"/>
      <c r="V3" s="184"/>
      <c r="W3" s="83"/>
      <c r="X3" s="83"/>
      <c r="Y3" s="116"/>
      <c r="Z3" s="116"/>
      <c r="AA3" s="83"/>
      <c r="AB3" s="83"/>
      <c r="AC3" s="83"/>
      <c r="AD3" s="83"/>
      <c r="AE3" s="83"/>
      <c r="AF3" s="97"/>
      <c r="AG3" s="98"/>
      <c r="AH3" s="99"/>
      <c r="AI3" s="98"/>
      <c r="AJ3" s="99"/>
      <c r="AK3" s="98"/>
      <c r="AL3" s="99"/>
      <c r="AM3" s="98"/>
      <c r="AN3" s="99"/>
      <c r="AO3" s="98"/>
      <c r="AP3" s="97"/>
      <c r="AQ3" s="98"/>
      <c r="AR3" s="97"/>
      <c r="AS3" s="98"/>
      <c r="AT3" s="83"/>
      <c r="AU3" s="54"/>
      <c r="AV3" s="193"/>
      <c r="AW3" s="190"/>
      <c r="AX3" s="185"/>
      <c r="AY3" s="185"/>
      <c r="AZ3" s="185"/>
      <c r="BA3" s="185"/>
      <c r="BB3" s="185"/>
      <c r="BC3" s="185"/>
      <c r="BD3" s="190"/>
      <c r="BE3" s="54"/>
      <c r="BF3" s="54"/>
      <c r="BG3" s="54"/>
      <c r="BH3" s="54"/>
      <c r="BI3" s="54"/>
      <c r="BJ3" s="54"/>
      <c r="BK3" s="54"/>
      <c r="BL3" s="54"/>
      <c r="BM3" s="54"/>
    </row>
    <row r="4" spans="1:65" x14ac:dyDescent="0.25">
      <c r="A4" s="53" t="s">
        <v>94</v>
      </c>
      <c r="B4" s="100"/>
      <c r="C4" s="164">
        <f t="array" ref="C4:D4">LINEST(C6:C25)</f>
        <v>0</v>
      </c>
      <c r="D4" s="164">
        <v>0</v>
      </c>
      <c r="E4" s="164">
        <f t="array" ref="E4:F4">LINEST(E6:E25)</f>
        <v>0</v>
      </c>
      <c r="F4" s="164">
        <v>0</v>
      </c>
      <c r="G4" s="164">
        <f t="array" ref="G4:H4">LINEST(G6:G25)</f>
        <v>0</v>
      </c>
      <c r="H4" s="164">
        <v>0</v>
      </c>
      <c r="I4" s="164">
        <f t="array" ref="I4:J4">LINEST(I6:I25)</f>
        <v>0</v>
      </c>
      <c r="J4" s="164">
        <v>0</v>
      </c>
      <c r="K4" s="164">
        <f t="array" ref="K4:L4">LINEST(K6:K25)</f>
        <v>0</v>
      </c>
      <c r="L4" s="164">
        <v>0</v>
      </c>
      <c r="M4" s="164">
        <f t="array" ref="M4:N4">LINEST(M6:M25)</f>
        <v>0</v>
      </c>
      <c r="N4" s="164">
        <v>0</v>
      </c>
      <c r="O4" s="110"/>
      <c r="P4" s="110"/>
      <c r="Q4" s="185"/>
      <c r="R4" s="185"/>
      <c r="S4" s="185"/>
      <c r="T4" s="185"/>
      <c r="U4" s="185"/>
      <c r="V4" s="185"/>
      <c r="W4" s="102"/>
      <c r="X4" s="102"/>
      <c r="Y4" s="117">
        <f t="array" ref="Y4:Z4">LINEST(Y6:Y25)</f>
        <v>0</v>
      </c>
      <c r="Z4" s="115">
        <v>0</v>
      </c>
      <c r="AA4" s="102"/>
      <c r="AB4" s="102"/>
      <c r="AC4" s="102"/>
      <c r="AD4" s="102"/>
      <c r="AE4" s="102"/>
      <c r="AF4" s="102"/>
      <c r="AG4" s="101"/>
      <c r="AH4" s="103"/>
      <c r="AI4" s="101"/>
      <c r="AJ4" s="103"/>
      <c r="AK4" s="101"/>
      <c r="AL4" s="103"/>
      <c r="AM4" s="101"/>
      <c r="AN4" s="103"/>
      <c r="AO4" s="101"/>
      <c r="AP4" s="100"/>
      <c r="AQ4" s="101"/>
      <c r="AR4" s="100"/>
      <c r="AS4" s="101"/>
      <c r="AT4" s="100"/>
      <c r="AU4" s="54"/>
      <c r="AV4" s="91"/>
      <c r="AW4" s="93"/>
      <c r="AX4" s="94"/>
      <c r="AY4" s="94"/>
      <c r="AZ4" s="112"/>
      <c r="BA4" s="169"/>
      <c r="BB4" s="60">
        <f t="array" ref="BB4:BC4">LINEST(BB6:BB25)</f>
        <v>0</v>
      </c>
      <c r="BC4" s="60">
        <v>0</v>
      </c>
      <c r="BD4" s="61">
        <f>BB4/1000000</f>
        <v>0</v>
      </c>
      <c r="BE4" s="54"/>
      <c r="BF4" s="54"/>
      <c r="BG4" s="54"/>
      <c r="BH4" s="54"/>
      <c r="BI4" s="54"/>
      <c r="BJ4" s="54"/>
      <c r="BK4" s="54"/>
      <c r="BL4" s="54"/>
      <c r="BM4" s="54"/>
    </row>
    <row r="5" spans="1:65" x14ac:dyDescent="0.25">
      <c r="A5" s="42" t="s">
        <v>1</v>
      </c>
      <c r="B5" s="144" t="s">
        <v>95</v>
      </c>
      <c r="C5" s="162" t="s">
        <v>6</v>
      </c>
      <c r="D5" s="163"/>
      <c r="E5" s="162" t="s">
        <v>13</v>
      </c>
      <c r="F5" s="163"/>
      <c r="G5" s="162" t="s">
        <v>18</v>
      </c>
      <c r="H5" s="163"/>
      <c r="I5" s="162" t="s">
        <v>96</v>
      </c>
      <c r="J5" s="163"/>
      <c r="K5" s="162" t="s">
        <v>26</v>
      </c>
      <c r="L5" s="163"/>
      <c r="M5" s="162" t="s">
        <v>97</v>
      </c>
      <c r="N5" s="163"/>
      <c r="O5" s="106"/>
      <c r="P5" s="89" t="s">
        <v>95</v>
      </c>
      <c r="Q5" s="85" t="s">
        <v>98</v>
      </c>
      <c r="R5" s="90" t="s">
        <v>99</v>
      </c>
      <c r="S5" s="90" t="s">
        <v>100</v>
      </c>
      <c r="T5" s="90" t="s">
        <v>101</v>
      </c>
      <c r="U5" s="90" t="s">
        <v>102</v>
      </c>
      <c r="V5" s="86" t="s">
        <v>103</v>
      </c>
      <c r="W5" s="106"/>
      <c r="X5" s="89" t="s">
        <v>95</v>
      </c>
      <c r="Y5" s="85" t="s">
        <v>91</v>
      </c>
      <c r="Z5" s="90"/>
      <c r="AA5" s="85" t="s">
        <v>104</v>
      </c>
      <c r="AB5" s="86"/>
      <c r="AC5" s="90" t="s">
        <v>105</v>
      </c>
      <c r="AD5" s="86" t="s">
        <v>106</v>
      </c>
      <c r="AE5" s="106"/>
      <c r="AF5" s="104" t="s">
        <v>95</v>
      </c>
      <c r="AG5" s="38" t="s">
        <v>40</v>
      </c>
      <c r="AH5" s="40" t="s">
        <v>107</v>
      </c>
      <c r="AI5" s="38" t="s">
        <v>53</v>
      </c>
      <c r="AJ5" s="40" t="s">
        <v>107</v>
      </c>
      <c r="AK5" s="38" t="s">
        <v>63</v>
      </c>
      <c r="AL5" s="40" t="s">
        <v>107</v>
      </c>
      <c r="AM5" s="38" t="s">
        <v>65</v>
      </c>
      <c r="AN5" s="40" t="s">
        <v>107</v>
      </c>
      <c r="AO5" s="38" t="s">
        <v>108</v>
      </c>
      <c r="AP5" s="39" t="s">
        <v>107</v>
      </c>
      <c r="AQ5" s="38" t="s">
        <v>71</v>
      </c>
      <c r="AR5" s="39" t="s">
        <v>107</v>
      </c>
      <c r="AS5" s="38" t="s">
        <v>72</v>
      </c>
      <c r="AT5" s="165" t="s">
        <v>107</v>
      </c>
      <c r="AU5" s="54"/>
      <c r="AV5" s="95" t="s">
        <v>1</v>
      </c>
      <c r="AW5" s="47" t="str">
        <f t="shared" ref="AW5:AW26" si="0">AF5</f>
        <v>Date</v>
      </c>
      <c r="AX5" s="46" t="str">
        <f t="shared" ref="AX5:AX26" si="1">C5</f>
        <v>Revenue</v>
      </c>
      <c r="AY5" s="46" t="str">
        <f t="shared" ref="AY5:AY26" si="2">K5</f>
        <v>Free Cash Flow</v>
      </c>
      <c r="AZ5" s="46" t="s">
        <v>109</v>
      </c>
      <c r="BA5" s="46" t="str">
        <f t="shared" ref="BA5:BA26" si="3">AO5</f>
        <v>Shareholder Equity</v>
      </c>
      <c r="BB5" s="46" t="s">
        <v>91</v>
      </c>
      <c r="BC5" s="46" t="s">
        <v>104</v>
      </c>
      <c r="BD5" s="47"/>
      <c r="BE5" s="91"/>
      <c r="BF5" s="54"/>
      <c r="BG5" s="54"/>
      <c r="BH5" s="54"/>
      <c r="BI5" s="54"/>
      <c r="BJ5" s="54"/>
      <c r="BK5" s="54"/>
      <c r="BL5" s="54"/>
      <c r="BM5" s="54"/>
    </row>
    <row r="6" spans="1:65" x14ac:dyDescent="0.25">
      <c r="A6" s="48" t="str">
        <f>'condense-sheets'!U3</f>
        <v>2019.Q1</v>
      </c>
      <c r="B6" s="84">
        <v>43555</v>
      </c>
      <c r="C6" s="146">
        <f>'condense-sheets'!U4</f>
        <v>0</v>
      </c>
      <c r="D6" s="105">
        <f>MEDIAN(D7:D25)</f>
        <v>0</v>
      </c>
      <c r="E6" s="146">
        <f>'condense-sheets'!U8</f>
        <v>0</v>
      </c>
      <c r="F6" s="105" t="e">
        <f t="shared" ref="F6:F26" si="4">E6/C6</f>
        <v>#DIV/0!</v>
      </c>
      <c r="G6" s="146">
        <f>'condense-sheets'!U10</f>
        <v>0</v>
      </c>
      <c r="H6" s="105" t="e">
        <f t="shared" ref="H6:H26" si="5">G6/E6</f>
        <v>#DIV/0!</v>
      </c>
      <c r="I6" s="52">
        <f>'condense-sheets'!U11</f>
        <v>0</v>
      </c>
      <c r="J6" s="105">
        <f>MEDIAN(J7:J25)</f>
        <v>0</v>
      </c>
      <c r="K6" s="146">
        <f>'condense-sheets'!U14</f>
        <v>0</v>
      </c>
      <c r="L6" s="105" t="e">
        <f t="shared" ref="L6:L26" si="6">K6/G6</f>
        <v>#DIV/0!</v>
      </c>
      <c r="M6" s="146">
        <f t="array" ref="M6">_xlfn.IFS(C6=0, 0, ABS(C6)&gt;0, C6/I6)</f>
        <v>0</v>
      </c>
      <c r="N6" s="105">
        <f>MEDIAN(N7:N25)</f>
        <v>0</v>
      </c>
      <c r="O6" s="145"/>
      <c r="P6" s="96">
        <f t="shared" ref="P6:P45" si="7">AV6</f>
        <v>43525</v>
      </c>
      <c r="Q6" s="50">
        <f>D6</f>
        <v>0</v>
      </c>
      <c r="R6" s="87" t="e">
        <f>F6</f>
        <v>#DIV/0!</v>
      </c>
      <c r="S6" s="87" t="e">
        <f>H6</f>
        <v>#DIV/0!</v>
      </c>
      <c r="T6" s="87">
        <f>J6</f>
        <v>0</v>
      </c>
      <c r="U6" s="87" t="e">
        <f>L6</f>
        <v>#DIV/0!</v>
      </c>
      <c r="V6" s="88">
        <f>N6</f>
        <v>0</v>
      </c>
      <c r="W6" s="87"/>
      <c r="X6" s="49">
        <f t="shared" ref="X6:X45" si="8">B6</f>
        <v>43555</v>
      </c>
      <c r="Y6" s="171">
        <f t="shared" ref="Y6:Y25" si="9">BB6</f>
        <v>0</v>
      </c>
      <c r="Z6" s="105">
        <f>MEDIAN(Z7:Z25)</f>
        <v>0</v>
      </c>
      <c r="AA6" s="50">
        <f t="array" ref="AA6">_xlfn.IFS(AND(I6&lt;1000, Y6=0), 0, SUM(ABS(I6), ABS(Y6))&gt;0, Y6/I6)</f>
        <v>0</v>
      </c>
      <c r="AB6" s="105"/>
      <c r="AC6" s="87">
        <f>Z6</f>
        <v>0</v>
      </c>
      <c r="AD6" s="88">
        <f>AC6</f>
        <v>0</v>
      </c>
      <c r="AE6" s="87"/>
      <c r="AF6" s="49">
        <f t="shared" ref="AF6:AF25" si="10">B6</f>
        <v>43555</v>
      </c>
      <c r="AG6" s="114">
        <f>'condense-sheets'!U24</f>
        <v>0</v>
      </c>
      <c r="AH6" s="105">
        <f>MEDIAN(AH7:AH25)</f>
        <v>0</v>
      </c>
      <c r="AI6" s="114">
        <f>'condense-sheets'!U27</f>
        <v>0</v>
      </c>
      <c r="AJ6" s="105">
        <f>MEDIAN(AJ7:AJ25)</f>
        <v>0</v>
      </c>
      <c r="AK6" s="114">
        <f>'condense-sheets'!U32</f>
        <v>0</v>
      </c>
      <c r="AL6" s="105">
        <f>MEDIAN(AL7:AL25)</f>
        <v>0</v>
      </c>
      <c r="AM6" s="114">
        <f>'condense-sheets'!U33</f>
        <v>0</v>
      </c>
      <c r="AN6" s="105">
        <f>MEDIAN(AN7:AN25)</f>
        <v>0</v>
      </c>
      <c r="AO6" s="114">
        <f>'condense-sheets'!U34</f>
        <v>0</v>
      </c>
      <c r="AP6" s="105">
        <f>MEDIAN(AP7:AP25)</f>
        <v>0</v>
      </c>
      <c r="AQ6" s="114">
        <f>'condense-sheets'!U37</f>
        <v>0</v>
      </c>
      <c r="AR6" s="105">
        <f>MEDIAN(AR7:AR25)</f>
        <v>0</v>
      </c>
      <c r="AS6" s="114">
        <f>'condense-sheets'!U38</f>
        <v>0</v>
      </c>
      <c r="AT6" s="105">
        <f>MEDIAN(AT7:AT25)</f>
        <v>0</v>
      </c>
      <c r="AU6" s="91"/>
      <c r="AV6" s="96">
        <v>43525</v>
      </c>
      <c r="AW6" s="49">
        <f t="shared" si="0"/>
        <v>43555</v>
      </c>
      <c r="AX6" s="111">
        <f t="shared" si="1"/>
        <v>0</v>
      </c>
      <c r="AY6" s="111">
        <f t="shared" si="2"/>
        <v>0</v>
      </c>
      <c r="AZ6" s="153">
        <f t="array" ref="AZ6">_xlfn.IFS(AX6=0,0,ABS(AX6)&gt;0,AY6/AX6)</f>
        <v>0</v>
      </c>
      <c r="BA6" s="111">
        <f t="shared" si="3"/>
        <v>0</v>
      </c>
      <c r="BB6" s="171">
        <f>'stock-history'!U4</f>
        <v>0</v>
      </c>
      <c r="BC6" s="56">
        <f t="array" ref="BC6">_xlfn.IFS(I6=0, 0, I6&gt;0, BB6/I6)</f>
        <v>0</v>
      </c>
      <c r="BD6" s="57"/>
      <c r="BE6" s="91"/>
      <c r="BF6" s="54"/>
      <c r="BG6" s="54"/>
      <c r="BH6" s="54"/>
      <c r="BI6" s="54"/>
      <c r="BJ6" s="54"/>
      <c r="BK6" s="54"/>
      <c r="BL6" s="54"/>
      <c r="BM6" s="54"/>
    </row>
    <row r="7" spans="1:65" x14ac:dyDescent="0.25">
      <c r="A7" s="48" t="str">
        <f>'condense-sheets'!T3</f>
        <v>2019.Q2</v>
      </c>
      <c r="B7" s="52" t="s">
        <v>110</v>
      </c>
      <c r="C7" s="146">
        <f>'condense-sheets'!T4</f>
        <v>0</v>
      </c>
      <c r="D7" s="105">
        <f t="array" ref="D7">_xlfn.IFS(C6=0, 0, ABS(C6)&gt;0, (C7-C6)/C6)</f>
        <v>0</v>
      </c>
      <c r="E7" s="146">
        <f>'condense-sheets'!T8</f>
        <v>0</v>
      </c>
      <c r="F7" s="105" t="e">
        <f t="shared" si="4"/>
        <v>#DIV/0!</v>
      </c>
      <c r="G7" s="146">
        <f>'condense-sheets'!T10</f>
        <v>0</v>
      </c>
      <c r="H7" s="105" t="e">
        <f t="shared" si="5"/>
        <v>#DIV/0!</v>
      </c>
      <c r="I7" s="52">
        <f>'condense-sheets'!T11</f>
        <v>0</v>
      </c>
      <c r="J7" s="105">
        <f t="array" ref="J7">_xlfn.IFS(I6=0, 0, ABS(I6)&gt;0, (I7-I6)/I6)</f>
        <v>0</v>
      </c>
      <c r="K7" s="146">
        <f>'condense-sheets'!T14</f>
        <v>0</v>
      </c>
      <c r="L7" s="105" t="e">
        <f t="shared" si="6"/>
        <v>#DIV/0!</v>
      </c>
      <c r="M7" s="146">
        <f t="array" ref="M7">_xlfn.IFS(C7=0, 0, ABS(C7)&gt;0, C7/I7)</f>
        <v>0</v>
      </c>
      <c r="N7" s="105">
        <f t="array" ref="N7">_xlfn.IFS(M6=0, 0, ABS(M6)&gt;0, (M7-M6)/M6)</f>
        <v>0</v>
      </c>
      <c r="O7" s="145"/>
      <c r="P7" s="96">
        <f t="shared" si="7"/>
        <v>43617</v>
      </c>
      <c r="Q7" s="50">
        <f t="shared" ref="Q7:Q26" si="11">Q6+D7</f>
        <v>0</v>
      </c>
      <c r="R7" s="87" t="e">
        <f t="shared" ref="R7:R26" si="12">R6+F7</f>
        <v>#DIV/0!</v>
      </c>
      <c r="S7" s="87" t="e">
        <f t="shared" ref="S7:S26" si="13">S6+H7</f>
        <v>#DIV/0!</v>
      </c>
      <c r="T7" s="87">
        <f t="shared" ref="T7:T26" si="14">T6+J7</f>
        <v>0</v>
      </c>
      <c r="U7" s="87" t="e">
        <f t="shared" ref="U7:U26" si="15">U6+L7</f>
        <v>#DIV/0!</v>
      </c>
      <c r="V7" s="88">
        <f t="shared" ref="V7:V26" si="16">V6+N7</f>
        <v>0</v>
      </c>
      <c r="W7" s="87"/>
      <c r="X7" s="49" t="str">
        <f t="shared" si="8"/>
        <v>6/31/2019</v>
      </c>
      <c r="Y7" s="171">
        <f t="shared" si="9"/>
        <v>0</v>
      </c>
      <c r="Z7" s="105">
        <f t="array" ref="Z7">_xlfn.IFS(Y6=0, 0, ABS(Y6)&gt;0, (Y7-Y6)/Y6)</f>
        <v>0</v>
      </c>
      <c r="AA7" s="50">
        <f t="array" ref="AA7">_xlfn.IFS(AND(I7=0, Y7=0), , SUM(ABS(I7), ABS(Y7))&gt;0, Y7/I7)</f>
        <v>0</v>
      </c>
      <c r="AB7" s="105"/>
      <c r="AC7" s="87">
        <f t="shared" ref="AC7:AC26" si="17">AC6+Z7</f>
        <v>0</v>
      </c>
      <c r="AD7" s="88">
        <f t="shared" ref="AD7:AD26" si="18">AD6+AC7</f>
        <v>0</v>
      </c>
      <c r="AE7" s="87"/>
      <c r="AF7" s="49" t="str">
        <f t="shared" si="10"/>
        <v>6/31/2019</v>
      </c>
      <c r="AG7" s="114">
        <f>'condense-sheets'!T24</f>
        <v>0</v>
      </c>
      <c r="AH7" s="105">
        <f t="array" ref="AH7">_xlfn.IFS(AG6=0, 0, ABS(AG6)&gt;0, (AG7-AG6)/AG6)</f>
        <v>0</v>
      </c>
      <c r="AI7" s="114">
        <f>'condense-sheets'!T27</f>
        <v>0</v>
      </c>
      <c r="AJ7" s="105">
        <f t="array" ref="AJ7">_xlfn.IFS(AI6=0, 0, ABS(AI6)&gt;0, (AI7-AI6)/AI6)</f>
        <v>0</v>
      </c>
      <c r="AK7" s="114">
        <f>'condense-sheets'!T32</f>
        <v>0</v>
      </c>
      <c r="AL7" s="105">
        <f t="array" ref="AL7">_xlfn.IFS(AK6=0, 0, ABS(AK6)&gt;0, (AK7-AK6)/AK6)</f>
        <v>0</v>
      </c>
      <c r="AM7" s="114">
        <f>'condense-sheets'!T33</f>
        <v>0</v>
      </c>
      <c r="AN7" s="105">
        <f t="array" ref="AN7">_xlfn.IFS(AM6=0, 0, ABS(AM6)&gt;0, (AM7-AM6)/AM6)</f>
        <v>0</v>
      </c>
      <c r="AO7" s="114">
        <f>'condense-sheets'!T34</f>
        <v>0</v>
      </c>
      <c r="AP7" s="105">
        <f t="array" ref="AP7">_xlfn.IFS(AO6=0, 0, ABS(AO6)&gt;0, (AO7-AO6)/AO6)</f>
        <v>0</v>
      </c>
      <c r="AQ7" s="114">
        <f>'condense-sheets'!T37</f>
        <v>0</v>
      </c>
      <c r="AR7" s="105">
        <f t="array" ref="AR7">_xlfn.IFS(AQ6=0, 0, ABS(AQ6)&gt;0, (AQ7-AQ6)/AQ6)</f>
        <v>0</v>
      </c>
      <c r="AS7" s="114">
        <f>'condense-sheets'!T38</f>
        <v>0</v>
      </c>
      <c r="AT7" s="105">
        <f t="array" ref="AT7">_xlfn.IFS(AS6=0, 0, ABS(AS6)&gt;0, (AS7-AS6)/AS6)</f>
        <v>0</v>
      </c>
      <c r="AU7" s="91"/>
      <c r="AV7" s="96">
        <v>43617</v>
      </c>
      <c r="AW7" s="49" t="str">
        <f t="shared" si="0"/>
        <v>6/31/2019</v>
      </c>
      <c r="AX7" s="111">
        <f t="shared" si="1"/>
        <v>0</v>
      </c>
      <c r="AY7" s="111">
        <f t="shared" si="2"/>
        <v>0</v>
      </c>
      <c r="AZ7" s="153">
        <f t="array" ref="AZ7">_xlfn.IFS(AX7=0,0,ABS(AX7)&gt;0,AY7/AX7)</f>
        <v>0</v>
      </c>
      <c r="BA7" s="111">
        <f t="shared" si="3"/>
        <v>0</v>
      </c>
      <c r="BB7" s="171">
        <f>'stock-history'!T4</f>
        <v>0</v>
      </c>
      <c r="BC7" s="56">
        <f t="array" ref="BC7">_xlfn.IFS(I7=0, 0, I7&gt;0, BB7/I7)</f>
        <v>0</v>
      </c>
      <c r="BD7" s="57"/>
      <c r="BE7" s="91"/>
      <c r="BF7" s="54"/>
      <c r="BG7" s="54"/>
      <c r="BH7" s="54"/>
      <c r="BI7" s="54"/>
      <c r="BJ7" s="54"/>
      <c r="BK7" s="54"/>
      <c r="BL7" s="54"/>
      <c r="BM7" s="54"/>
    </row>
    <row r="8" spans="1:65" x14ac:dyDescent="0.25">
      <c r="A8" s="48" t="str">
        <f>'condense-sheets'!S3</f>
        <v>2019.Q3</v>
      </c>
      <c r="B8" s="52" t="s">
        <v>111</v>
      </c>
      <c r="C8" s="146">
        <f>'condense-sheets'!S4</f>
        <v>0</v>
      </c>
      <c r="D8" s="105">
        <f t="array" ref="D8">_xlfn.IFS(C7=0, 0, ABS(C7)&gt;0, (C8-C7)/C7)</f>
        <v>0</v>
      </c>
      <c r="E8" s="146">
        <f>'condense-sheets'!S8</f>
        <v>0</v>
      </c>
      <c r="F8" s="105" t="e">
        <f t="shared" si="4"/>
        <v>#DIV/0!</v>
      </c>
      <c r="G8" s="146">
        <f>'condense-sheets'!S10</f>
        <v>0</v>
      </c>
      <c r="H8" s="105" t="e">
        <f t="shared" si="5"/>
        <v>#DIV/0!</v>
      </c>
      <c r="I8" s="52">
        <f>'condense-sheets'!S11</f>
        <v>0</v>
      </c>
      <c r="J8" s="105">
        <f t="array" ref="J8">_xlfn.IFS(I7=0, 0, ABS(I7)&gt;0, (I8-I7)/I7)</f>
        <v>0</v>
      </c>
      <c r="K8" s="146">
        <f>'condense-sheets'!S14</f>
        <v>0</v>
      </c>
      <c r="L8" s="105" t="e">
        <f t="shared" si="6"/>
        <v>#DIV/0!</v>
      </c>
      <c r="M8" s="146">
        <f t="array" ref="M8">_xlfn.IFS(C8=0, 0, ABS(C8)&gt;0, C8/I8)</f>
        <v>0</v>
      </c>
      <c r="N8" s="105">
        <f t="array" ref="N8">_xlfn.IFS(M7=0, 0, ABS(M7)&gt;0, (M8-M7)/M7)</f>
        <v>0</v>
      </c>
      <c r="O8" s="145"/>
      <c r="P8" s="96">
        <f t="shared" si="7"/>
        <v>43709</v>
      </c>
      <c r="Q8" s="50">
        <f t="shared" si="11"/>
        <v>0</v>
      </c>
      <c r="R8" s="87" t="e">
        <f t="shared" si="12"/>
        <v>#DIV/0!</v>
      </c>
      <c r="S8" s="87" t="e">
        <f t="shared" si="13"/>
        <v>#DIV/0!</v>
      </c>
      <c r="T8" s="87">
        <f t="shared" si="14"/>
        <v>0</v>
      </c>
      <c r="U8" s="87" t="e">
        <f t="shared" si="15"/>
        <v>#DIV/0!</v>
      </c>
      <c r="V8" s="88">
        <f t="shared" si="16"/>
        <v>0</v>
      </c>
      <c r="W8" s="87"/>
      <c r="X8" s="49" t="str">
        <f t="shared" si="8"/>
        <v>9/31/2019</v>
      </c>
      <c r="Y8" s="171">
        <f t="shared" si="9"/>
        <v>0</v>
      </c>
      <c r="Z8" s="105">
        <f t="array" ref="Z8">_xlfn.IFS(Y7=0, 0, ABS(Y7)&gt;0, (Y8-Y7)/Y7)</f>
        <v>0</v>
      </c>
      <c r="AA8" s="50">
        <f t="array" ref="AA8">_xlfn.IFS(AND(I8=0, Y8=0), , SUM(ABS(I8), ABS(Y8))&gt;0, Y8/I8)</f>
        <v>0</v>
      </c>
      <c r="AB8" s="105"/>
      <c r="AC8" s="87">
        <f t="shared" si="17"/>
        <v>0</v>
      </c>
      <c r="AD8" s="88">
        <f t="shared" si="18"/>
        <v>0</v>
      </c>
      <c r="AE8" s="87"/>
      <c r="AF8" s="49" t="str">
        <f t="shared" si="10"/>
        <v>9/31/2019</v>
      </c>
      <c r="AG8" s="114">
        <f>'condense-sheets'!S24</f>
        <v>0</v>
      </c>
      <c r="AH8" s="105">
        <f t="array" ref="AH8">_xlfn.IFS(AG7=0, 0, ABS(AG7)&gt;0, (AG8-AG7)/AG7)</f>
        <v>0</v>
      </c>
      <c r="AI8" s="114">
        <f>'condense-sheets'!S27</f>
        <v>0</v>
      </c>
      <c r="AJ8" s="105">
        <f t="array" ref="AJ8">_xlfn.IFS(AI7=0, 0, ABS(AI7)&gt;0, (AI8-AI7)/AI7)</f>
        <v>0</v>
      </c>
      <c r="AK8" s="114">
        <f>'condense-sheets'!S32</f>
        <v>0</v>
      </c>
      <c r="AL8" s="105">
        <f t="array" ref="AL8">_xlfn.IFS(AK7=0, 0, ABS(AK7)&gt;0, (AK8-AK7)/AK7)</f>
        <v>0</v>
      </c>
      <c r="AM8" s="114">
        <f>'condense-sheets'!S33</f>
        <v>0</v>
      </c>
      <c r="AN8" s="105">
        <f t="array" ref="AN8">_xlfn.IFS(AM7=0, 0, ABS(AM7)&gt;0, (AM8-AM7)/AM7)</f>
        <v>0</v>
      </c>
      <c r="AO8" s="114">
        <f>'condense-sheets'!S34</f>
        <v>0</v>
      </c>
      <c r="AP8" s="105">
        <f t="array" ref="AP8">_xlfn.IFS(AO7=0, 0, ABS(AO7)&gt;0, (AO8-AO7)/AO7)</f>
        <v>0</v>
      </c>
      <c r="AQ8" s="114">
        <f>'condense-sheets'!S37</f>
        <v>0</v>
      </c>
      <c r="AR8" s="105">
        <f t="array" ref="AR8">_xlfn.IFS(AQ7=0, 0, ABS(AQ7)&gt;0, (AQ8-AQ7)/AQ7)</f>
        <v>0</v>
      </c>
      <c r="AS8" s="114">
        <f>'condense-sheets'!S38</f>
        <v>0</v>
      </c>
      <c r="AT8" s="105">
        <f t="array" ref="AT8">_xlfn.IFS(AS7=0, 0, ABS(AS7)&gt;0, (AS8-AS7)/AS7)</f>
        <v>0</v>
      </c>
      <c r="AU8" s="91"/>
      <c r="AV8" s="96">
        <v>43709</v>
      </c>
      <c r="AW8" s="49" t="str">
        <f t="shared" si="0"/>
        <v>9/31/2019</v>
      </c>
      <c r="AX8" s="111">
        <f t="shared" si="1"/>
        <v>0</v>
      </c>
      <c r="AY8" s="111">
        <f t="shared" si="2"/>
        <v>0</v>
      </c>
      <c r="AZ8" s="153">
        <f t="array" ref="AZ8">_xlfn.IFS(AX8=0,0,ABS(AX8)&gt;0,AY8/AX8)</f>
        <v>0</v>
      </c>
      <c r="BA8" s="111">
        <f t="shared" si="3"/>
        <v>0</v>
      </c>
      <c r="BB8" s="171">
        <f>'stock-history'!S4</f>
        <v>0</v>
      </c>
      <c r="BC8" s="56">
        <f t="array" ref="BC8">_xlfn.IFS(I8=0, 0, I8&gt;0, BB8/I8)</f>
        <v>0</v>
      </c>
      <c r="BD8" s="57"/>
      <c r="BE8" s="91"/>
      <c r="BF8" s="54"/>
      <c r="BG8" s="54"/>
      <c r="BH8" s="54"/>
      <c r="BI8" s="54"/>
      <c r="BJ8" s="54"/>
      <c r="BK8" s="54"/>
      <c r="BL8" s="54"/>
      <c r="BM8" s="54"/>
    </row>
    <row r="9" spans="1:65" x14ac:dyDescent="0.25">
      <c r="A9" s="48" t="str">
        <f>'condense-sheets'!R3</f>
        <v>2019.Q4</v>
      </c>
      <c r="B9" s="84">
        <v>43830</v>
      </c>
      <c r="C9" s="146">
        <f>'condense-sheets'!R4</f>
        <v>0</v>
      </c>
      <c r="D9" s="105">
        <f t="array" ref="D9">_xlfn.IFS(C8=0, 0, ABS(C8)&gt;0, (C9-C8)/C8)</f>
        <v>0</v>
      </c>
      <c r="E9" s="146">
        <f>'condense-sheets'!R8</f>
        <v>0</v>
      </c>
      <c r="F9" s="105" t="e">
        <f t="shared" si="4"/>
        <v>#DIV/0!</v>
      </c>
      <c r="G9" s="146">
        <f>'condense-sheets'!R10</f>
        <v>0</v>
      </c>
      <c r="H9" s="105" t="e">
        <f t="shared" si="5"/>
        <v>#DIV/0!</v>
      </c>
      <c r="I9" s="52">
        <f>'condense-sheets'!R11</f>
        <v>0</v>
      </c>
      <c r="J9" s="105">
        <f t="array" ref="J9">_xlfn.IFS(I8=0, 0, ABS(I8)&gt;0, (I9-I8)/I8)</f>
        <v>0</v>
      </c>
      <c r="K9" s="146">
        <f>'condense-sheets'!R14</f>
        <v>0</v>
      </c>
      <c r="L9" s="105" t="e">
        <f t="shared" si="6"/>
        <v>#DIV/0!</v>
      </c>
      <c r="M9" s="146">
        <f t="array" ref="M9">_xlfn.IFS(C9=0, 0, ABS(C9)&gt;0, C9/I9)</f>
        <v>0</v>
      </c>
      <c r="N9" s="105">
        <f t="array" ref="N9">_xlfn.IFS(M8=0, 0, ABS(M8)&gt;0, (M9-M8)/M8)</f>
        <v>0</v>
      </c>
      <c r="O9" s="145"/>
      <c r="P9" s="96">
        <f t="shared" si="7"/>
        <v>43800</v>
      </c>
      <c r="Q9" s="50">
        <f t="shared" si="11"/>
        <v>0</v>
      </c>
      <c r="R9" s="87" t="e">
        <f t="shared" si="12"/>
        <v>#DIV/0!</v>
      </c>
      <c r="S9" s="87" t="e">
        <f t="shared" si="13"/>
        <v>#DIV/0!</v>
      </c>
      <c r="T9" s="87">
        <f t="shared" si="14"/>
        <v>0</v>
      </c>
      <c r="U9" s="87" t="e">
        <f t="shared" si="15"/>
        <v>#DIV/0!</v>
      </c>
      <c r="V9" s="88">
        <f t="shared" si="16"/>
        <v>0</v>
      </c>
      <c r="W9" s="87"/>
      <c r="X9" s="49">
        <f t="shared" si="8"/>
        <v>43830</v>
      </c>
      <c r="Y9" s="171">
        <f t="shared" si="9"/>
        <v>0</v>
      </c>
      <c r="Z9" s="105">
        <f t="array" ref="Z9">_xlfn.IFS(Y8=0, 0, ABS(Y8)&gt;0, (Y9-Y8)/Y8)</f>
        <v>0</v>
      </c>
      <c r="AA9" s="50">
        <f t="array" ref="AA9">_xlfn.IFS(AND(I9=0, Y9=0), , SUM(ABS(I9), ABS(Y9))&gt;0, Y9/I9)</f>
        <v>0</v>
      </c>
      <c r="AB9" s="105"/>
      <c r="AC9" s="87">
        <f t="shared" si="17"/>
        <v>0</v>
      </c>
      <c r="AD9" s="88">
        <f t="shared" si="18"/>
        <v>0</v>
      </c>
      <c r="AE9" s="87"/>
      <c r="AF9" s="49">
        <f t="shared" si="10"/>
        <v>43830</v>
      </c>
      <c r="AG9" s="114">
        <f>'condense-sheets'!R24</f>
        <v>0</v>
      </c>
      <c r="AH9" s="105">
        <f t="array" ref="AH9">_xlfn.IFS(AG8=0, 0, ABS(AG8)&gt;0, (AG9-AG8)/AG8)</f>
        <v>0</v>
      </c>
      <c r="AI9" s="114">
        <f>'condense-sheets'!R27</f>
        <v>0</v>
      </c>
      <c r="AJ9" s="105">
        <f t="array" ref="AJ9">_xlfn.IFS(AI8=0, 0, ABS(AI8)&gt;0, (AI9-AI8)/AI8)</f>
        <v>0</v>
      </c>
      <c r="AK9" s="114">
        <f>'condense-sheets'!R32</f>
        <v>0</v>
      </c>
      <c r="AL9" s="105">
        <f t="array" ref="AL9">_xlfn.IFS(AK8=0, 0, ABS(AK8)&gt;0, (AK9-AK8)/AK8)</f>
        <v>0</v>
      </c>
      <c r="AM9" s="114">
        <f>'condense-sheets'!R33</f>
        <v>0</v>
      </c>
      <c r="AN9" s="105">
        <f t="array" ref="AN9">_xlfn.IFS(AM8=0, 0, ABS(AM8)&gt;0, (AM9-AM8)/AM8)</f>
        <v>0</v>
      </c>
      <c r="AO9" s="114">
        <f>'condense-sheets'!R34</f>
        <v>0</v>
      </c>
      <c r="AP9" s="105">
        <f t="array" ref="AP9">_xlfn.IFS(AO8=0, 0, ABS(AO8)&gt;0, (AO9-AO8)/AO8)</f>
        <v>0</v>
      </c>
      <c r="AQ9" s="114">
        <f>'condense-sheets'!R37</f>
        <v>0</v>
      </c>
      <c r="AR9" s="105">
        <f t="array" ref="AR9">_xlfn.IFS(AQ8=0, 0, ABS(AQ8)&gt;0, (AQ9-AQ8)/AQ8)</f>
        <v>0</v>
      </c>
      <c r="AS9" s="114">
        <f>'condense-sheets'!R38</f>
        <v>0</v>
      </c>
      <c r="AT9" s="105">
        <f t="array" ref="AT9">_xlfn.IFS(AS8=0, 0, ABS(AS8)&gt;0, (AS9-AS8)/AS8)</f>
        <v>0</v>
      </c>
      <c r="AU9" s="91"/>
      <c r="AV9" s="96">
        <v>43800</v>
      </c>
      <c r="AW9" s="49">
        <f t="shared" si="0"/>
        <v>43830</v>
      </c>
      <c r="AX9" s="111">
        <f t="shared" si="1"/>
        <v>0</v>
      </c>
      <c r="AY9" s="111">
        <f t="shared" si="2"/>
        <v>0</v>
      </c>
      <c r="AZ9" s="153">
        <f t="array" ref="AZ9">_xlfn.IFS(AX9=0,0,ABS(AX9)&gt;0,AY9/AX9)</f>
        <v>0</v>
      </c>
      <c r="BA9" s="111">
        <f t="shared" si="3"/>
        <v>0</v>
      </c>
      <c r="BB9" s="171">
        <f>'stock-history'!R4</f>
        <v>0</v>
      </c>
      <c r="BC9" s="56">
        <f t="array" ref="BC9">_xlfn.IFS(I9=0, 0, I9&gt;0, BB9/I9)</f>
        <v>0</v>
      </c>
      <c r="BD9" s="57"/>
      <c r="BE9" s="91"/>
      <c r="BF9" s="54"/>
      <c r="BG9" s="54"/>
      <c r="BH9" s="54"/>
      <c r="BI9" s="54"/>
      <c r="BJ9" s="54"/>
      <c r="BK9" s="54"/>
      <c r="BL9" s="54"/>
      <c r="BM9" s="54"/>
    </row>
    <row r="10" spans="1:65" x14ac:dyDescent="0.25">
      <c r="A10" s="48" t="str">
        <f>'condense-sheets'!Q3</f>
        <v>2020.Q1</v>
      </c>
      <c r="B10" s="84">
        <v>43921</v>
      </c>
      <c r="C10" s="146">
        <f>'condense-sheets'!Q4</f>
        <v>0</v>
      </c>
      <c r="D10" s="105">
        <f t="array" ref="D10">_xlfn.IFS(C9=0, 0, ABS(C9)&gt;0, (C10-C9)/C9)</f>
        <v>0</v>
      </c>
      <c r="E10" s="146">
        <f>'condense-sheets'!Q8</f>
        <v>0</v>
      </c>
      <c r="F10" s="105" t="e">
        <f t="shared" si="4"/>
        <v>#DIV/0!</v>
      </c>
      <c r="G10" s="146">
        <f>'condense-sheets'!Q10</f>
        <v>0</v>
      </c>
      <c r="H10" s="105" t="e">
        <f t="shared" si="5"/>
        <v>#DIV/0!</v>
      </c>
      <c r="I10" s="52">
        <f>'condense-sheets'!Q11</f>
        <v>0</v>
      </c>
      <c r="J10" s="105">
        <f t="array" ref="J10">_xlfn.IFS(I9=0, 0, ABS(I9)&gt;0, (I10-I9)/I9)</f>
        <v>0</v>
      </c>
      <c r="K10" s="146">
        <f>'condense-sheets'!Q14</f>
        <v>0</v>
      </c>
      <c r="L10" s="105" t="e">
        <f t="shared" si="6"/>
        <v>#DIV/0!</v>
      </c>
      <c r="M10" s="146">
        <f t="array" ref="M10">_xlfn.IFS(C10=0, 0, ABS(C10)&gt;0, C10/I10)</f>
        <v>0</v>
      </c>
      <c r="N10" s="105">
        <f t="array" ref="N10">_xlfn.IFS(M9=0, 0, ABS(M9)&gt;0, (M10-M9)/M9)</f>
        <v>0</v>
      </c>
      <c r="O10" s="145"/>
      <c r="P10" s="96">
        <f t="shared" si="7"/>
        <v>43891</v>
      </c>
      <c r="Q10" s="50">
        <f t="shared" si="11"/>
        <v>0</v>
      </c>
      <c r="R10" s="87" t="e">
        <f t="shared" si="12"/>
        <v>#DIV/0!</v>
      </c>
      <c r="S10" s="87" t="e">
        <f t="shared" si="13"/>
        <v>#DIV/0!</v>
      </c>
      <c r="T10" s="87">
        <f t="shared" si="14"/>
        <v>0</v>
      </c>
      <c r="U10" s="87" t="e">
        <f t="shared" si="15"/>
        <v>#DIV/0!</v>
      </c>
      <c r="V10" s="88">
        <f t="shared" si="16"/>
        <v>0</v>
      </c>
      <c r="W10" s="87"/>
      <c r="X10" s="49">
        <f t="shared" si="8"/>
        <v>43921</v>
      </c>
      <c r="Y10" s="171">
        <f t="shared" si="9"/>
        <v>0</v>
      </c>
      <c r="Z10" s="105">
        <f t="array" ref="Z10">_xlfn.IFS(Y9=0, 0, ABS(Y9)&gt;0, (Y10-Y9)/Y9)</f>
        <v>0</v>
      </c>
      <c r="AA10" s="50">
        <f t="array" ref="AA10">_xlfn.IFS(AND(I10=0, Y10=0), , SUM(ABS(I10), ABS(Y10))&gt;0, Y10/I10)</f>
        <v>0</v>
      </c>
      <c r="AB10" s="105"/>
      <c r="AC10" s="87">
        <f t="shared" si="17"/>
        <v>0</v>
      </c>
      <c r="AD10" s="88">
        <f t="shared" si="18"/>
        <v>0</v>
      </c>
      <c r="AE10" s="87"/>
      <c r="AF10" s="49">
        <f t="shared" si="10"/>
        <v>43921</v>
      </c>
      <c r="AG10" s="114">
        <f>'condense-sheets'!Q24</f>
        <v>0</v>
      </c>
      <c r="AH10" s="105">
        <f t="array" ref="AH10">_xlfn.IFS(AG9=0, 0, ABS(AG9)&gt;0, (AG10-AG9)/AG9)</f>
        <v>0</v>
      </c>
      <c r="AI10" s="114">
        <f>'condense-sheets'!Q27</f>
        <v>0</v>
      </c>
      <c r="AJ10" s="105">
        <f t="array" ref="AJ10">_xlfn.IFS(AI9=0, 0, ABS(AI9)&gt;0, (AI10-AI9)/AI9)</f>
        <v>0</v>
      </c>
      <c r="AK10" s="114">
        <f>'condense-sheets'!Q32</f>
        <v>0</v>
      </c>
      <c r="AL10" s="105">
        <f t="array" ref="AL10">_xlfn.IFS(AK9=0, 0, ABS(AK9)&gt;0, (AK10-AK9)/AK9)</f>
        <v>0</v>
      </c>
      <c r="AM10" s="114">
        <f>'condense-sheets'!Q33</f>
        <v>0</v>
      </c>
      <c r="AN10" s="105">
        <f t="array" ref="AN10">_xlfn.IFS(AM9=0, 0, ABS(AM9)&gt;0, (AM10-AM9)/AM9)</f>
        <v>0</v>
      </c>
      <c r="AO10" s="114">
        <f>'condense-sheets'!Q34</f>
        <v>0</v>
      </c>
      <c r="AP10" s="105">
        <f t="array" ref="AP10">_xlfn.IFS(AO9=0, 0, ABS(AO9)&gt;0, (AO10-AO9)/AO9)</f>
        <v>0</v>
      </c>
      <c r="AQ10" s="114">
        <f>'condense-sheets'!Q37</f>
        <v>0</v>
      </c>
      <c r="AR10" s="105">
        <f t="array" ref="AR10">_xlfn.IFS(AQ9=0, 0, ABS(AQ9)&gt;0, (AQ10-AQ9)/AQ9)</f>
        <v>0</v>
      </c>
      <c r="AS10" s="114">
        <f>'condense-sheets'!Q38</f>
        <v>0</v>
      </c>
      <c r="AT10" s="105">
        <f t="array" ref="AT10">_xlfn.IFS(AS9=0, 0, ABS(AS9)&gt;0, (AS10-AS9)/AS9)</f>
        <v>0</v>
      </c>
      <c r="AU10" s="91"/>
      <c r="AV10" s="96">
        <v>43891</v>
      </c>
      <c r="AW10" s="49">
        <f t="shared" si="0"/>
        <v>43921</v>
      </c>
      <c r="AX10" s="111">
        <f t="shared" si="1"/>
        <v>0</v>
      </c>
      <c r="AY10" s="111">
        <f t="shared" si="2"/>
        <v>0</v>
      </c>
      <c r="AZ10" s="153">
        <f t="array" ref="AZ10">_xlfn.IFS(AX10=0,0,ABS(AX10)&gt;0,AY10/AX10)</f>
        <v>0</v>
      </c>
      <c r="BA10" s="111">
        <f t="shared" si="3"/>
        <v>0</v>
      </c>
      <c r="BB10" s="171">
        <f>'stock-history'!Q4</f>
        <v>0</v>
      </c>
      <c r="BC10" s="56">
        <f t="array" ref="BC10">_xlfn.IFS(I10=0, 0, I10&gt;0, BB10/I10)</f>
        <v>0</v>
      </c>
      <c r="BD10" s="57"/>
      <c r="BE10" s="91"/>
      <c r="BF10" s="54"/>
      <c r="BG10" s="54"/>
      <c r="BH10" s="54"/>
      <c r="BI10" s="54"/>
      <c r="BJ10" s="54"/>
      <c r="BK10" s="54"/>
      <c r="BL10" s="54"/>
      <c r="BM10" s="54"/>
    </row>
    <row r="11" spans="1:65" x14ac:dyDescent="0.25">
      <c r="A11" s="48" t="str">
        <f>'condense-sheets'!P3</f>
        <v>2020.Q2</v>
      </c>
      <c r="B11" s="52" t="s">
        <v>112</v>
      </c>
      <c r="C11" s="146">
        <f>'condense-sheets'!P4</f>
        <v>0</v>
      </c>
      <c r="D11" s="105">
        <f t="array" ref="D11">_xlfn.IFS(C10=0, 0, ABS(C10)&gt;0, (C11-C10)/C10)</f>
        <v>0</v>
      </c>
      <c r="E11" s="146">
        <f>'condense-sheets'!P8</f>
        <v>0</v>
      </c>
      <c r="F11" s="105" t="e">
        <f t="shared" si="4"/>
        <v>#DIV/0!</v>
      </c>
      <c r="G11" s="146">
        <f>'condense-sheets'!P10</f>
        <v>0</v>
      </c>
      <c r="H11" s="105" t="e">
        <f t="shared" si="5"/>
        <v>#DIV/0!</v>
      </c>
      <c r="I11" s="52">
        <f>'condense-sheets'!P11</f>
        <v>0</v>
      </c>
      <c r="J11" s="105">
        <f t="array" ref="J11">_xlfn.IFS(I10=0, 0, ABS(I10)&gt;0, (I11-I10)/I10)</f>
        <v>0</v>
      </c>
      <c r="K11" s="146">
        <f>'condense-sheets'!P14</f>
        <v>0</v>
      </c>
      <c r="L11" s="105" t="e">
        <f t="shared" si="6"/>
        <v>#DIV/0!</v>
      </c>
      <c r="M11" s="146">
        <f t="array" ref="M11">_xlfn.IFS(C11=0, 0, ABS(C11)&gt;0, C11/I11)</f>
        <v>0</v>
      </c>
      <c r="N11" s="105">
        <f t="array" ref="N11">_xlfn.IFS(M10=0, 0, ABS(M10)&gt;0, (M11-M10)/M10)</f>
        <v>0</v>
      </c>
      <c r="O11" s="145"/>
      <c r="P11" s="96">
        <f t="shared" si="7"/>
        <v>43983</v>
      </c>
      <c r="Q11" s="50">
        <f t="shared" si="11"/>
        <v>0</v>
      </c>
      <c r="R11" s="87" t="e">
        <f t="shared" si="12"/>
        <v>#DIV/0!</v>
      </c>
      <c r="S11" s="87" t="e">
        <f t="shared" si="13"/>
        <v>#DIV/0!</v>
      </c>
      <c r="T11" s="87">
        <f t="shared" si="14"/>
        <v>0</v>
      </c>
      <c r="U11" s="87" t="e">
        <f t="shared" si="15"/>
        <v>#DIV/0!</v>
      </c>
      <c r="V11" s="88">
        <f t="shared" si="16"/>
        <v>0</v>
      </c>
      <c r="W11" s="87"/>
      <c r="X11" s="49" t="str">
        <f t="shared" si="8"/>
        <v>6/31/2020</v>
      </c>
      <c r="Y11" s="171">
        <f t="shared" si="9"/>
        <v>0</v>
      </c>
      <c r="Z11" s="105">
        <f t="array" ref="Z11">_xlfn.IFS(Y10=0, 0, ABS(Y10)&gt;0, (Y11-Y10)/Y10)</f>
        <v>0</v>
      </c>
      <c r="AA11" s="50">
        <f t="array" ref="AA11">_xlfn.IFS(AND(I11=0, Y11=0), , SUM(ABS(I11), ABS(Y11))&gt;0, Y11/I11)</f>
        <v>0</v>
      </c>
      <c r="AB11" s="105"/>
      <c r="AC11" s="87">
        <f t="shared" si="17"/>
        <v>0</v>
      </c>
      <c r="AD11" s="88">
        <f t="shared" si="18"/>
        <v>0</v>
      </c>
      <c r="AE11" s="87"/>
      <c r="AF11" s="49" t="str">
        <f t="shared" si="10"/>
        <v>6/31/2020</v>
      </c>
      <c r="AG11" s="114">
        <f>'condense-sheets'!P24</f>
        <v>0</v>
      </c>
      <c r="AH11" s="105">
        <f t="array" ref="AH11">_xlfn.IFS(AG10=0, 0, ABS(AG10)&gt;0, (AG11-AG10)/AG10)</f>
        <v>0</v>
      </c>
      <c r="AI11" s="114">
        <f>'condense-sheets'!P27</f>
        <v>0</v>
      </c>
      <c r="AJ11" s="105">
        <f t="array" ref="AJ11">_xlfn.IFS(AI10=0, 0, ABS(AI10)&gt;0, (AI11-AI10)/AI10)</f>
        <v>0</v>
      </c>
      <c r="AK11" s="114">
        <f>'condense-sheets'!P32</f>
        <v>0</v>
      </c>
      <c r="AL11" s="105">
        <f t="array" ref="AL11">_xlfn.IFS(AK10=0, 0, ABS(AK10)&gt;0, (AK11-AK10)/AK10)</f>
        <v>0</v>
      </c>
      <c r="AM11" s="114">
        <f>'condense-sheets'!P33</f>
        <v>0</v>
      </c>
      <c r="AN11" s="105">
        <f t="array" ref="AN11">_xlfn.IFS(AM10=0, 0, ABS(AM10)&gt;0, (AM11-AM10)/AM10)</f>
        <v>0</v>
      </c>
      <c r="AO11" s="114">
        <f>'condense-sheets'!P34</f>
        <v>0</v>
      </c>
      <c r="AP11" s="105">
        <f t="array" ref="AP11">_xlfn.IFS(AO10=0, 0, ABS(AO10)&gt;0, (AO11-AO10)/AO10)</f>
        <v>0</v>
      </c>
      <c r="AQ11" s="114">
        <f>'condense-sheets'!P37</f>
        <v>0</v>
      </c>
      <c r="AR11" s="105">
        <f t="array" ref="AR11">_xlfn.IFS(AQ10=0, 0, ABS(AQ10)&gt;0, (AQ11-AQ10)/AQ10)</f>
        <v>0</v>
      </c>
      <c r="AS11" s="114">
        <f>'condense-sheets'!P38</f>
        <v>0</v>
      </c>
      <c r="AT11" s="105">
        <f t="array" ref="AT11">_xlfn.IFS(AS10=0, 0, ABS(AS10)&gt;0, (AS11-AS10)/AS10)</f>
        <v>0</v>
      </c>
      <c r="AU11" s="91"/>
      <c r="AV11" s="96">
        <v>43983</v>
      </c>
      <c r="AW11" s="49" t="str">
        <f t="shared" si="0"/>
        <v>6/31/2020</v>
      </c>
      <c r="AX11" s="111">
        <f t="shared" si="1"/>
        <v>0</v>
      </c>
      <c r="AY11" s="111">
        <f t="shared" si="2"/>
        <v>0</v>
      </c>
      <c r="AZ11" s="153">
        <f t="array" ref="AZ11">_xlfn.IFS(AX11=0,0,ABS(AX11)&gt;0,AY11/AX11)</f>
        <v>0</v>
      </c>
      <c r="BA11" s="111">
        <f t="shared" si="3"/>
        <v>0</v>
      </c>
      <c r="BB11" s="171">
        <f>'stock-history'!P4</f>
        <v>0</v>
      </c>
      <c r="BC11" s="56">
        <f t="array" ref="BC11">_xlfn.IFS(I11=0, 0, I11&gt;0, BB11/I11)</f>
        <v>0</v>
      </c>
      <c r="BD11" s="57"/>
      <c r="BE11" s="91"/>
      <c r="BF11" s="54"/>
      <c r="BG11" s="54"/>
      <c r="BH11" s="54"/>
      <c r="BI11" s="54"/>
      <c r="BJ11" s="54"/>
      <c r="BK11" s="54"/>
      <c r="BL11" s="54"/>
      <c r="BM11" s="54"/>
    </row>
    <row r="12" spans="1:65" x14ac:dyDescent="0.25">
      <c r="A12" s="48" t="str">
        <f>'condense-sheets'!O3</f>
        <v>2020.Q3</v>
      </c>
      <c r="B12" s="52" t="s">
        <v>113</v>
      </c>
      <c r="C12" s="146">
        <f>'condense-sheets'!O4</f>
        <v>0</v>
      </c>
      <c r="D12" s="105">
        <f t="array" ref="D12">_xlfn.IFS(C11=0, 0, ABS(C11)&gt;0, (C12-C11)/C11)</f>
        <v>0</v>
      </c>
      <c r="E12" s="146">
        <f>'condense-sheets'!O8</f>
        <v>0</v>
      </c>
      <c r="F12" s="105" t="e">
        <f t="shared" si="4"/>
        <v>#DIV/0!</v>
      </c>
      <c r="G12" s="146">
        <f>'condense-sheets'!O10</f>
        <v>0</v>
      </c>
      <c r="H12" s="105" t="e">
        <f t="shared" si="5"/>
        <v>#DIV/0!</v>
      </c>
      <c r="I12" s="52">
        <f>'condense-sheets'!O11</f>
        <v>0</v>
      </c>
      <c r="J12" s="105">
        <f t="array" ref="J12">_xlfn.IFS(I11=0, 0, ABS(I11)&gt;0, (I12-I11)/I11)</f>
        <v>0</v>
      </c>
      <c r="K12" s="146">
        <f>'condense-sheets'!O14</f>
        <v>0</v>
      </c>
      <c r="L12" s="105" t="e">
        <f t="shared" si="6"/>
        <v>#DIV/0!</v>
      </c>
      <c r="M12" s="146">
        <f t="array" ref="M12">_xlfn.IFS(C12=0, 0, ABS(C12)&gt;0, C12/I12)</f>
        <v>0</v>
      </c>
      <c r="N12" s="105">
        <f t="array" ref="N12">_xlfn.IFS(M11=0, 0, ABS(M11)&gt;0, (M12-M11)/M11)</f>
        <v>0</v>
      </c>
      <c r="O12" s="145"/>
      <c r="P12" s="96">
        <f t="shared" si="7"/>
        <v>44075</v>
      </c>
      <c r="Q12" s="50">
        <f t="shared" si="11"/>
        <v>0</v>
      </c>
      <c r="R12" s="87" t="e">
        <f t="shared" si="12"/>
        <v>#DIV/0!</v>
      </c>
      <c r="S12" s="87" t="e">
        <f t="shared" si="13"/>
        <v>#DIV/0!</v>
      </c>
      <c r="T12" s="87">
        <f t="shared" si="14"/>
        <v>0</v>
      </c>
      <c r="U12" s="87" t="e">
        <f t="shared" si="15"/>
        <v>#DIV/0!</v>
      </c>
      <c r="V12" s="88">
        <f t="shared" si="16"/>
        <v>0</v>
      </c>
      <c r="W12" s="87"/>
      <c r="X12" s="49" t="str">
        <f t="shared" si="8"/>
        <v>9/31/2020</v>
      </c>
      <c r="Y12" s="171">
        <f t="shared" si="9"/>
        <v>0</v>
      </c>
      <c r="Z12" s="105">
        <f t="array" ref="Z12">_xlfn.IFS(Y11=0, 0, ABS(Y11)&gt;0, (Y12-Y11)/Y11)</f>
        <v>0</v>
      </c>
      <c r="AA12" s="50">
        <f t="array" ref="AA12">_xlfn.IFS(AND(I12=0, Y12=0), , SUM(ABS(I12), ABS(Y12))&gt;0, Y12/I12)</f>
        <v>0</v>
      </c>
      <c r="AB12" s="105"/>
      <c r="AC12" s="87">
        <f t="shared" si="17"/>
        <v>0</v>
      </c>
      <c r="AD12" s="88">
        <f t="shared" si="18"/>
        <v>0</v>
      </c>
      <c r="AE12" s="87"/>
      <c r="AF12" s="49" t="str">
        <f t="shared" si="10"/>
        <v>9/31/2020</v>
      </c>
      <c r="AG12" s="114">
        <f>'condense-sheets'!O24</f>
        <v>0</v>
      </c>
      <c r="AH12" s="105">
        <f t="array" ref="AH12">_xlfn.IFS(AG11=0, 0, ABS(AG11)&gt;0, (AG12-AG11)/AG11)</f>
        <v>0</v>
      </c>
      <c r="AI12" s="114">
        <f>'condense-sheets'!O27</f>
        <v>0</v>
      </c>
      <c r="AJ12" s="105">
        <f t="array" ref="AJ12">_xlfn.IFS(AI11=0, 0, ABS(AI11)&gt;0, (AI12-AI11)/AI11)</f>
        <v>0</v>
      </c>
      <c r="AK12" s="114">
        <f>'condense-sheets'!O32</f>
        <v>0</v>
      </c>
      <c r="AL12" s="105">
        <f t="array" ref="AL12">_xlfn.IFS(AK11=0, 0, ABS(AK11)&gt;0, (AK12-AK11)/AK11)</f>
        <v>0</v>
      </c>
      <c r="AM12" s="114">
        <f>'condense-sheets'!O33</f>
        <v>0</v>
      </c>
      <c r="AN12" s="105">
        <f t="array" ref="AN12">_xlfn.IFS(AM11=0, 0, ABS(AM11)&gt;0, (AM12-AM11)/AM11)</f>
        <v>0</v>
      </c>
      <c r="AO12" s="114">
        <f>'condense-sheets'!O34</f>
        <v>0</v>
      </c>
      <c r="AP12" s="105">
        <f t="array" ref="AP12">_xlfn.IFS(AO11=0, 0, ABS(AO11)&gt;0, (AO12-AO11)/AO11)</f>
        <v>0</v>
      </c>
      <c r="AQ12" s="114">
        <f>'condense-sheets'!O37</f>
        <v>0</v>
      </c>
      <c r="AR12" s="105">
        <f t="array" ref="AR12">_xlfn.IFS(AQ11=0, 0, ABS(AQ11)&gt;0, (AQ12-AQ11)/AQ11)</f>
        <v>0</v>
      </c>
      <c r="AS12" s="114">
        <f>'condense-sheets'!O38</f>
        <v>0</v>
      </c>
      <c r="AT12" s="105">
        <f t="array" ref="AT12">_xlfn.IFS(AS11=0, 0, ABS(AS11)&gt;0, (AS12-AS11)/AS11)</f>
        <v>0</v>
      </c>
      <c r="AU12" s="91"/>
      <c r="AV12" s="96">
        <v>44075</v>
      </c>
      <c r="AW12" s="49" t="str">
        <f t="shared" si="0"/>
        <v>9/31/2020</v>
      </c>
      <c r="AX12" s="111">
        <f t="shared" si="1"/>
        <v>0</v>
      </c>
      <c r="AY12" s="111">
        <f t="shared" si="2"/>
        <v>0</v>
      </c>
      <c r="AZ12" s="153">
        <f t="array" ref="AZ12">_xlfn.IFS(AX12=0,0,ABS(AX12)&gt;0,AY12/AX12)</f>
        <v>0</v>
      </c>
      <c r="BA12" s="111">
        <f t="shared" si="3"/>
        <v>0</v>
      </c>
      <c r="BB12" s="171">
        <f>'stock-history'!O4</f>
        <v>0</v>
      </c>
      <c r="BC12" s="56">
        <f t="array" ref="BC12">_xlfn.IFS(I12=0, 0, I12&gt;0, BB12/I12)</f>
        <v>0</v>
      </c>
      <c r="BD12" s="57"/>
      <c r="BE12" s="91"/>
      <c r="BF12" s="54"/>
      <c r="BG12" s="54"/>
      <c r="BH12" s="54"/>
      <c r="BI12" s="54"/>
      <c r="BJ12" s="54"/>
      <c r="BK12" s="54"/>
      <c r="BL12" s="54"/>
      <c r="BM12" s="54"/>
    </row>
    <row r="13" spans="1:65" x14ac:dyDescent="0.25">
      <c r="A13" s="48" t="str">
        <f>'condense-sheets'!N3</f>
        <v>2020.Q4</v>
      </c>
      <c r="B13" s="84">
        <v>44196</v>
      </c>
      <c r="C13" s="146">
        <f>'condense-sheets'!N4</f>
        <v>0</v>
      </c>
      <c r="D13" s="105">
        <f t="array" ref="D13">_xlfn.IFS(C12=0, 0, ABS(C12)&gt;0, (C13-C12)/C12)</f>
        <v>0</v>
      </c>
      <c r="E13" s="146">
        <f>'condense-sheets'!N8</f>
        <v>0</v>
      </c>
      <c r="F13" s="105" t="e">
        <f t="shared" si="4"/>
        <v>#DIV/0!</v>
      </c>
      <c r="G13" s="146">
        <f>'condense-sheets'!N10</f>
        <v>0</v>
      </c>
      <c r="H13" s="105" t="e">
        <f t="shared" si="5"/>
        <v>#DIV/0!</v>
      </c>
      <c r="I13" s="52">
        <f>'condense-sheets'!N11</f>
        <v>0</v>
      </c>
      <c r="J13" s="105">
        <f t="array" ref="J13">_xlfn.IFS(I12=0, 0, ABS(I12)&gt;0, (I13-I12)/I12)</f>
        <v>0</v>
      </c>
      <c r="K13" s="146">
        <f>'condense-sheets'!N14</f>
        <v>0</v>
      </c>
      <c r="L13" s="105" t="e">
        <f t="shared" si="6"/>
        <v>#DIV/0!</v>
      </c>
      <c r="M13" s="146">
        <f t="array" ref="M13">_xlfn.IFS(C13=0, 0, ABS(C13)&gt;0, C13/I13)</f>
        <v>0</v>
      </c>
      <c r="N13" s="105">
        <f t="array" ref="N13">_xlfn.IFS(M12=0, 0, ABS(M12)&gt;0, (M13-M12)/M12)</f>
        <v>0</v>
      </c>
      <c r="O13" s="145"/>
      <c r="P13" s="96">
        <f t="shared" si="7"/>
        <v>44166</v>
      </c>
      <c r="Q13" s="50">
        <f t="shared" si="11"/>
        <v>0</v>
      </c>
      <c r="R13" s="87" t="e">
        <f t="shared" si="12"/>
        <v>#DIV/0!</v>
      </c>
      <c r="S13" s="87" t="e">
        <f t="shared" si="13"/>
        <v>#DIV/0!</v>
      </c>
      <c r="T13" s="87">
        <f t="shared" si="14"/>
        <v>0</v>
      </c>
      <c r="U13" s="87" t="e">
        <f t="shared" si="15"/>
        <v>#DIV/0!</v>
      </c>
      <c r="V13" s="88">
        <f t="shared" si="16"/>
        <v>0</v>
      </c>
      <c r="W13" s="87"/>
      <c r="X13" s="49">
        <f t="shared" si="8"/>
        <v>44196</v>
      </c>
      <c r="Y13" s="171">
        <f t="shared" si="9"/>
        <v>0</v>
      </c>
      <c r="Z13" s="105">
        <f t="array" ref="Z13">_xlfn.IFS(Y12=0, 0, ABS(Y12)&gt;0, (Y13-Y12)/Y12)</f>
        <v>0</v>
      </c>
      <c r="AA13" s="50">
        <f t="array" ref="AA13">_xlfn.IFS(AND(I13=0, Y13=0), , SUM(ABS(I13), ABS(Y13))&gt;0, Y13/I13)</f>
        <v>0</v>
      </c>
      <c r="AB13" s="105"/>
      <c r="AC13" s="87">
        <f t="shared" si="17"/>
        <v>0</v>
      </c>
      <c r="AD13" s="88">
        <f t="shared" si="18"/>
        <v>0</v>
      </c>
      <c r="AE13" s="87"/>
      <c r="AF13" s="49">
        <f t="shared" si="10"/>
        <v>44196</v>
      </c>
      <c r="AG13" s="114">
        <f>'condense-sheets'!N24</f>
        <v>0</v>
      </c>
      <c r="AH13" s="105">
        <f t="array" ref="AH13">_xlfn.IFS(AG12=0, 0, ABS(AG12)&gt;0, (AG13-AG12)/AG12)</f>
        <v>0</v>
      </c>
      <c r="AI13" s="114">
        <f>'condense-sheets'!N27</f>
        <v>0</v>
      </c>
      <c r="AJ13" s="105">
        <f t="array" ref="AJ13">_xlfn.IFS(AI12=0, 0, ABS(AI12)&gt;0, (AI13-AI12)/AI12)</f>
        <v>0</v>
      </c>
      <c r="AK13" s="114">
        <f>'condense-sheets'!N32</f>
        <v>0</v>
      </c>
      <c r="AL13" s="105">
        <f t="array" ref="AL13">_xlfn.IFS(AK12=0, 0, ABS(AK12)&gt;0, (AK13-AK12)/AK12)</f>
        <v>0</v>
      </c>
      <c r="AM13" s="114">
        <f>'condense-sheets'!N33</f>
        <v>0</v>
      </c>
      <c r="AN13" s="105">
        <f t="array" ref="AN13">_xlfn.IFS(AM12=0, 0, ABS(AM12)&gt;0, (AM13-AM12)/AM12)</f>
        <v>0</v>
      </c>
      <c r="AO13" s="114">
        <f>'condense-sheets'!N34</f>
        <v>0</v>
      </c>
      <c r="AP13" s="105">
        <f t="array" ref="AP13">_xlfn.IFS(AO12=0, 0, ABS(AO12)&gt;0, (AO13-AO12)/AO12)</f>
        <v>0</v>
      </c>
      <c r="AQ13" s="114">
        <f>'condense-sheets'!N37</f>
        <v>0</v>
      </c>
      <c r="AR13" s="105">
        <f t="array" ref="AR13">_xlfn.IFS(AQ12=0, 0, ABS(AQ12)&gt;0, (AQ13-AQ12)/AQ12)</f>
        <v>0</v>
      </c>
      <c r="AS13" s="114">
        <f>'condense-sheets'!N38</f>
        <v>0</v>
      </c>
      <c r="AT13" s="105">
        <f t="array" ref="AT13">_xlfn.IFS(AS12=0, 0, ABS(AS12)&gt;0, (AS13-AS12)/AS12)</f>
        <v>0</v>
      </c>
      <c r="AU13" s="91"/>
      <c r="AV13" s="96">
        <v>44166</v>
      </c>
      <c r="AW13" s="49">
        <f t="shared" si="0"/>
        <v>44196</v>
      </c>
      <c r="AX13" s="111">
        <f t="shared" si="1"/>
        <v>0</v>
      </c>
      <c r="AY13" s="111">
        <f t="shared" si="2"/>
        <v>0</v>
      </c>
      <c r="AZ13" s="153">
        <f t="array" ref="AZ13">_xlfn.IFS(AX13=0,0,ABS(AX13)&gt;0,AY13/AX13)</f>
        <v>0</v>
      </c>
      <c r="BA13" s="111">
        <f t="shared" si="3"/>
        <v>0</v>
      </c>
      <c r="BB13" s="171">
        <f>'stock-history'!N4</f>
        <v>0</v>
      </c>
      <c r="BC13" s="56">
        <f t="array" ref="BC13">_xlfn.IFS(I13=0, 0, I13&gt;0, BB13/I13)</f>
        <v>0</v>
      </c>
      <c r="BD13" s="57"/>
      <c r="BE13" s="91"/>
      <c r="BF13" s="54"/>
      <c r="BG13" s="54"/>
      <c r="BH13" s="54"/>
      <c r="BI13" s="54"/>
      <c r="BJ13" s="54"/>
      <c r="BK13" s="54"/>
      <c r="BL13" s="54"/>
      <c r="BM13" s="54"/>
    </row>
    <row r="14" spans="1:65" x14ac:dyDescent="0.25">
      <c r="A14" s="48" t="str">
        <f>'condense-sheets'!M3</f>
        <v>2021.Q1</v>
      </c>
      <c r="B14" s="84">
        <v>44286</v>
      </c>
      <c r="C14" s="146">
        <f>'condense-sheets'!M4</f>
        <v>0</v>
      </c>
      <c r="D14" s="105">
        <f t="array" ref="D14">_xlfn.IFS(C13=0, 0, ABS(C13)&gt;0, (C14-C13)/C13)</f>
        <v>0</v>
      </c>
      <c r="E14" s="146">
        <f>'condense-sheets'!M8</f>
        <v>0</v>
      </c>
      <c r="F14" s="105" t="e">
        <f t="shared" si="4"/>
        <v>#DIV/0!</v>
      </c>
      <c r="G14" s="146">
        <f>'condense-sheets'!M10</f>
        <v>0</v>
      </c>
      <c r="H14" s="105" t="e">
        <f t="shared" si="5"/>
        <v>#DIV/0!</v>
      </c>
      <c r="I14" s="52">
        <f>'condense-sheets'!M11</f>
        <v>0</v>
      </c>
      <c r="J14" s="105">
        <f t="array" ref="J14">_xlfn.IFS(I13=0, 0, ABS(I13)&gt;0, (I14-I13)/I13)</f>
        <v>0</v>
      </c>
      <c r="K14" s="146">
        <f>'condense-sheets'!M14</f>
        <v>0</v>
      </c>
      <c r="L14" s="105" t="e">
        <f t="shared" si="6"/>
        <v>#DIV/0!</v>
      </c>
      <c r="M14" s="146">
        <f t="array" ref="M14">_xlfn.IFS(C14=0, 0, ABS(C14)&gt;0, C14/I14)</f>
        <v>0</v>
      </c>
      <c r="N14" s="105">
        <f t="array" ref="N14">_xlfn.IFS(M13=0, 0, ABS(M13)&gt;0, (M14-M13)/M13)</f>
        <v>0</v>
      </c>
      <c r="O14" s="145"/>
      <c r="P14" s="96">
        <f t="shared" si="7"/>
        <v>44256</v>
      </c>
      <c r="Q14" s="50">
        <f t="shared" si="11"/>
        <v>0</v>
      </c>
      <c r="R14" s="87" t="e">
        <f t="shared" si="12"/>
        <v>#DIV/0!</v>
      </c>
      <c r="S14" s="87" t="e">
        <f t="shared" si="13"/>
        <v>#DIV/0!</v>
      </c>
      <c r="T14" s="87">
        <f t="shared" si="14"/>
        <v>0</v>
      </c>
      <c r="U14" s="87" t="e">
        <f t="shared" si="15"/>
        <v>#DIV/0!</v>
      </c>
      <c r="V14" s="88">
        <f t="shared" si="16"/>
        <v>0</v>
      </c>
      <c r="W14" s="87"/>
      <c r="X14" s="49">
        <f t="shared" si="8"/>
        <v>44286</v>
      </c>
      <c r="Y14" s="171">
        <f t="shared" si="9"/>
        <v>0</v>
      </c>
      <c r="Z14" s="105">
        <f t="array" ref="Z14">_xlfn.IFS(Y13=0, 0, ABS(Y13)&gt;0, (Y14-Y13)/Y13)</f>
        <v>0</v>
      </c>
      <c r="AA14" s="50">
        <f t="array" ref="AA14">_xlfn.IFS(AND(I14=0, Y14=0), , SUM(ABS(I14), ABS(Y14))&gt;0, Y14/I14)</f>
        <v>0</v>
      </c>
      <c r="AB14" s="105"/>
      <c r="AC14" s="87">
        <f t="shared" si="17"/>
        <v>0</v>
      </c>
      <c r="AD14" s="88">
        <f t="shared" si="18"/>
        <v>0</v>
      </c>
      <c r="AE14" s="87"/>
      <c r="AF14" s="49">
        <f t="shared" si="10"/>
        <v>44286</v>
      </c>
      <c r="AG14" s="114">
        <f>'condense-sheets'!M24</f>
        <v>0</v>
      </c>
      <c r="AH14" s="105">
        <f t="array" ref="AH14">_xlfn.IFS(AG13=0, 0, ABS(AG13)&gt;0, (AG14-AG13)/AG13)</f>
        <v>0</v>
      </c>
      <c r="AI14" s="114">
        <f>'condense-sheets'!M27</f>
        <v>0</v>
      </c>
      <c r="AJ14" s="105">
        <f t="array" ref="AJ14">_xlfn.IFS(AI13=0, 0, ABS(AI13)&gt;0, (AI14-AI13)/AI13)</f>
        <v>0</v>
      </c>
      <c r="AK14" s="114">
        <f>'condense-sheets'!M32</f>
        <v>0</v>
      </c>
      <c r="AL14" s="105">
        <f t="array" ref="AL14">_xlfn.IFS(AK13=0, 0, ABS(AK13)&gt;0, (AK14-AK13)/AK13)</f>
        <v>0</v>
      </c>
      <c r="AM14" s="114">
        <f>'condense-sheets'!M33</f>
        <v>0</v>
      </c>
      <c r="AN14" s="105">
        <f t="array" ref="AN14">_xlfn.IFS(AM13=0, 0, ABS(AM13)&gt;0, (AM14-AM13)/AM13)</f>
        <v>0</v>
      </c>
      <c r="AO14" s="114">
        <f>'condense-sheets'!M34</f>
        <v>0</v>
      </c>
      <c r="AP14" s="105">
        <f t="array" ref="AP14">_xlfn.IFS(AO13=0, 0, ABS(AO13)&gt;0, (AO14-AO13)/AO13)</f>
        <v>0</v>
      </c>
      <c r="AQ14" s="114">
        <f>'condense-sheets'!M37</f>
        <v>0</v>
      </c>
      <c r="AR14" s="105">
        <f t="array" ref="AR14">_xlfn.IFS(AQ13=0, 0, ABS(AQ13)&gt;0, (AQ14-AQ13)/AQ13)</f>
        <v>0</v>
      </c>
      <c r="AS14" s="114">
        <f>'condense-sheets'!M38</f>
        <v>0</v>
      </c>
      <c r="AT14" s="105">
        <f t="array" ref="AT14">_xlfn.IFS(AS13=0, 0, ABS(AS13)&gt;0, (AS14-AS13)/AS13)</f>
        <v>0</v>
      </c>
      <c r="AU14" s="91"/>
      <c r="AV14" s="96">
        <v>44256</v>
      </c>
      <c r="AW14" s="49">
        <f t="shared" si="0"/>
        <v>44286</v>
      </c>
      <c r="AX14" s="111">
        <f t="shared" si="1"/>
        <v>0</v>
      </c>
      <c r="AY14" s="111">
        <f t="shared" si="2"/>
        <v>0</v>
      </c>
      <c r="AZ14" s="153">
        <f t="array" ref="AZ14">_xlfn.IFS(AX14=0,0,ABS(AX14)&gt;0,AY14/AX14)</f>
        <v>0</v>
      </c>
      <c r="BA14" s="111">
        <f t="shared" si="3"/>
        <v>0</v>
      </c>
      <c r="BB14" s="171">
        <f>'stock-history'!M4</f>
        <v>0</v>
      </c>
      <c r="BC14" s="56">
        <f t="array" ref="BC14">_xlfn.IFS(I14=0, 0, I14&gt;0, BB14/I14)</f>
        <v>0</v>
      </c>
      <c r="BD14" s="57"/>
      <c r="BE14" s="91"/>
      <c r="BF14" s="54"/>
      <c r="BG14" s="54"/>
      <c r="BH14" s="54"/>
      <c r="BI14" s="54"/>
      <c r="BJ14" s="54"/>
      <c r="BK14" s="54"/>
      <c r="BL14" s="54"/>
      <c r="BM14" s="54"/>
    </row>
    <row r="15" spans="1:65" x14ac:dyDescent="0.25">
      <c r="A15" s="48" t="str">
        <f>'condense-sheets'!L3</f>
        <v>2021.Q2</v>
      </c>
      <c r="B15" s="52" t="s">
        <v>114</v>
      </c>
      <c r="C15" s="146">
        <f>'condense-sheets'!L4</f>
        <v>0</v>
      </c>
      <c r="D15" s="105">
        <f t="array" ref="D15">_xlfn.IFS(C14=0, 0, ABS(C14)&gt;0, (C15-C14)/C14)</f>
        <v>0</v>
      </c>
      <c r="E15" s="146">
        <f>'condense-sheets'!L8</f>
        <v>0</v>
      </c>
      <c r="F15" s="105" t="e">
        <f t="shared" si="4"/>
        <v>#DIV/0!</v>
      </c>
      <c r="G15" s="146">
        <f>'condense-sheets'!L10</f>
        <v>0</v>
      </c>
      <c r="H15" s="105" t="e">
        <f t="shared" si="5"/>
        <v>#DIV/0!</v>
      </c>
      <c r="I15" s="52">
        <f>'condense-sheets'!L11</f>
        <v>0</v>
      </c>
      <c r="J15" s="105">
        <f t="array" ref="J15">_xlfn.IFS(I14=0, 0, ABS(I14)&gt;0, (I15-I14)/I14)</f>
        <v>0</v>
      </c>
      <c r="K15" s="146">
        <f>'condense-sheets'!L14</f>
        <v>0</v>
      </c>
      <c r="L15" s="105" t="e">
        <f t="shared" si="6"/>
        <v>#DIV/0!</v>
      </c>
      <c r="M15" s="146">
        <f t="array" ref="M15">_xlfn.IFS(C15=0, 0, ABS(C15)&gt;0, C15/I15)</f>
        <v>0</v>
      </c>
      <c r="N15" s="105">
        <f t="array" ref="N15">_xlfn.IFS(M14=0, 0, ABS(M14)&gt;0, (M15-M14)/M14)</f>
        <v>0</v>
      </c>
      <c r="O15" s="145"/>
      <c r="P15" s="96">
        <f t="shared" si="7"/>
        <v>44348</v>
      </c>
      <c r="Q15" s="50">
        <f t="shared" si="11"/>
        <v>0</v>
      </c>
      <c r="R15" s="87" t="e">
        <f t="shared" si="12"/>
        <v>#DIV/0!</v>
      </c>
      <c r="S15" s="87" t="e">
        <f t="shared" si="13"/>
        <v>#DIV/0!</v>
      </c>
      <c r="T15" s="87">
        <f t="shared" si="14"/>
        <v>0</v>
      </c>
      <c r="U15" s="87" t="e">
        <f t="shared" si="15"/>
        <v>#DIV/0!</v>
      </c>
      <c r="V15" s="88">
        <f t="shared" si="16"/>
        <v>0</v>
      </c>
      <c r="W15" s="87"/>
      <c r="X15" s="49" t="str">
        <f t="shared" si="8"/>
        <v>6/31/2021</v>
      </c>
      <c r="Y15" s="171">
        <f t="shared" si="9"/>
        <v>0</v>
      </c>
      <c r="Z15" s="105">
        <f t="array" ref="Z15">_xlfn.IFS(Y14=0, 0, ABS(Y14)&gt;0, (Y15-Y14)/Y14)</f>
        <v>0</v>
      </c>
      <c r="AA15" s="50">
        <f t="array" ref="AA15">_xlfn.IFS(AND(I15=0, Y15=0), , SUM(ABS(I15), ABS(Y15))&gt;0, Y15/I15)</f>
        <v>0</v>
      </c>
      <c r="AB15" s="105"/>
      <c r="AC15" s="87">
        <f t="shared" si="17"/>
        <v>0</v>
      </c>
      <c r="AD15" s="88">
        <f t="shared" si="18"/>
        <v>0</v>
      </c>
      <c r="AE15" s="87"/>
      <c r="AF15" s="49" t="str">
        <f t="shared" si="10"/>
        <v>6/31/2021</v>
      </c>
      <c r="AG15" s="114">
        <f>'condense-sheets'!L24</f>
        <v>0</v>
      </c>
      <c r="AH15" s="105">
        <f t="array" ref="AH15">_xlfn.IFS(AG14=0, 0, ABS(AG14)&gt;0, (AG15-AG14)/AG14)</f>
        <v>0</v>
      </c>
      <c r="AI15" s="114">
        <f>'condense-sheets'!L27</f>
        <v>0</v>
      </c>
      <c r="AJ15" s="105">
        <f t="array" ref="AJ15">_xlfn.IFS(AI14=0, 0, ABS(AI14)&gt;0, (AI15-AI14)/AI14)</f>
        <v>0</v>
      </c>
      <c r="AK15" s="114">
        <f>'condense-sheets'!L32</f>
        <v>0</v>
      </c>
      <c r="AL15" s="105">
        <f t="array" ref="AL15">_xlfn.IFS(AK14=0, 0, ABS(AK14)&gt;0, (AK15-AK14)/AK14)</f>
        <v>0</v>
      </c>
      <c r="AM15" s="114">
        <f>'condense-sheets'!L33</f>
        <v>0</v>
      </c>
      <c r="AN15" s="105">
        <f t="array" ref="AN15">_xlfn.IFS(AM14=0, 0, ABS(AM14)&gt;0, (AM15-AM14)/AM14)</f>
        <v>0</v>
      </c>
      <c r="AO15" s="114">
        <f>'condense-sheets'!L34</f>
        <v>0</v>
      </c>
      <c r="AP15" s="105">
        <f t="array" ref="AP15">_xlfn.IFS(AO14=0, 0, ABS(AO14)&gt;0, (AO15-AO14)/AO14)</f>
        <v>0</v>
      </c>
      <c r="AQ15" s="114">
        <f>'condense-sheets'!L37</f>
        <v>0</v>
      </c>
      <c r="AR15" s="105">
        <f t="array" ref="AR15">_xlfn.IFS(AQ14=0, 0, ABS(AQ14)&gt;0, (AQ15-AQ14)/AQ14)</f>
        <v>0</v>
      </c>
      <c r="AS15" s="114">
        <f>'condense-sheets'!L38</f>
        <v>0</v>
      </c>
      <c r="AT15" s="105">
        <f t="array" ref="AT15">_xlfn.IFS(AS14=0, 0, ABS(AS14)&gt;0, (AS15-AS14)/AS14)</f>
        <v>0</v>
      </c>
      <c r="AU15" s="91"/>
      <c r="AV15" s="96">
        <v>44348</v>
      </c>
      <c r="AW15" s="49" t="str">
        <f t="shared" si="0"/>
        <v>6/31/2021</v>
      </c>
      <c r="AX15" s="111">
        <f t="shared" si="1"/>
        <v>0</v>
      </c>
      <c r="AY15" s="111">
        <f t="shared" si="2"/>
        <v>0</v>
      </c>
      <c r="AZ15" s="153">
        <f t="array" ref="AZ15">_xlfn.IFS(AX15=0,0,ABS(AX15)&gt;0,AY15/AX15)</f>
        <v>0</v>
      </c>
      <c r="BA15" s="111">
        <f t="shared" si="3"/>
        <v>0</v>
      </c>
      <c r="BB15" s="171">
        <f>'stock-history'!L4</f>
        <v>0</v>
      </c>
      <c r="BC15" s="56">
        <f t="array" ref="BC15">_xlfn.IFS(I15=0, 0, I15&gt;0, BB15/I15)</f>
        <v>0</v>
      </c>
      <c r="BD15" s="57"/>
      <c r="BE15" s="91"/>
      <c r="BF15" s="54"/>
      <c r="BG15" s="54"/>
      <c r="BH15" s="54"/>
      <c r="BI15" s="54"/>
      <c r="BJ15" s="54"/>
      <c r="BK15" s="54"/>
      <c r="BL15" s="54"/>
      <c r="BM15" s="54"/>
    </row>
    <row r="16" spans="1:65" x14ac:dyDescent="0.25">
      <c r="A16" s="48" t="str">
        <f>'condense-sheets'!K3</f>
        <v>2021.Q3</v>
      </c>
      <c r="B16" s="52" t="s">
        <v>115</v>
      </c>
      <c r="C16" s="146">
        <f>'condense-sheets'!K4</f>
        <v>0</v>
      </c>
      <c r="D16" s="105">
        <f t="array" ref="D16">_xlfn.IFS(C15=0, 0, ABS(C15)&gt;0, (C16-C15)/C15)</f>
        <v>0</v>
      </c>
      <c r="E16" s="146">
        <f>'condense-sheets'!K8</f>
        <v>0</v>
      </c>
      <c r="F16" s="105" t="e">
        <f t="shared" si="4"/>
        <v>#DIV/0!</v>
      </c>
      <c r="G16" s="146">
        <f>'condense-sheets'!K10</f>
        <v>0</v>
      </c>
      <c r="H16" s="105" t="e">
        <f t="shared" si="5"/>
        <v>#DIV/0!</v>
      </c>
      <c r="I16" s="52">
        <f>'condense-sheets'!K11</f>
        <v>0</v>
      </c>
      <c r="J16" s="105">
        <f t="array" ref="J16">_xlfn.IFS(I15=0, 0, ABS(I15)&gt;0, (I16-I15)/I15)</f>
        <v>0</v>
      </c>
      <c r="K16" s="146">
        <f>'condense-sheets'!K14</f>
        <v>0</v>
      </c>
      <c r="L16" s="105" t="e">
        <f t="shared" si="6"/>
        <v>#DIV/0!</v>
      </c>
      <c r="M16" s="146">
        <f t="array" ref="M16">_xlfn.IFS(C16=0, 0, ABS(C16)&gt;0, C16/I16)</f>
        <v>0</v>
      </c>
      <c r="N16" s="105">
        <f t="array" ref="N16">_xlfn.IFS(M15=0, 0, ABS(M15)&gt;0, (M16-M15)/M15)</f>
        <v>0</v>
      </c>
      <c r="O16" s="145"/>
      <c r="P16" s="96">
        <f t="shared" si="7"/>
        <v>44440</v>
      </c>
      <c r="Q16" s="50">
        <f t="shared" si="11"/>
        <v>0</v>
      </c>
      <c r="R16" s="87" t="e">
        <f t="shared" si="12"/>
        <v>#DIV/0!</v>
      </c>
      <c r="S16" s="87" t="e">
        <f t="shared" si="13"/>
        <v>#DIV/0!</v>
      </c>
      <c r="T16" s="87">
        <f t="shared" si="14"/>
        <v>0</v>
      </c>
      <c r="U16" s="87" t="e">
        <f t="shared" si="15"/>
        <v>#DIV/0!</v>
      </c>
      <c r="V16" s="88">
        <f t="shared" si="16"/>
        <v>0</v>
      </c>
      <c r="W16" s="87"/>
      <c r="X16" s="49" t="str">
        <f t="shared" si="8"/>
        <v>9/31/2021</v>
      </c>
      <c r="Y16" s="171">
        <f t="shared" si="9"/>
        <v>0</v>
      </c>
      <c r="Z16" s="105">
        <f t="array" ref="Z16">_xlfn.IFS(Y15=0, 0, ABS(Y15)&gt;0, (Y16-Y15)/Y15)</f>
        <v>0</v>
      </c>
      <c r="AA16" s="50">
        <f t="array" ref="AA16">_xlfn.IFS(AND(I16=0, Y16=0), , SUM(ABS(I16), ABS(Y16))&gt;0, Y16/I16)</f>
        <v>0</v>
      </c>
      <c r="AB16" s="105"/>
      <c r="AC16" s="87">
        <f t="shared" si="17"/>
        <v>0</v>
      </c>
      <c r="AD16" s="88">
        <f t="shared" si="18"/>
        <v>0</v>
      </c>
      <c r="AE16" s="87"/>
      <c r="AF16" s="49" t="str">
        <f t="shared" si="10"/>
        <v>9/31/2021</v>
      </c>
      <c r="AG16" s="114">
        <f>'condense-sheets'!K24</f>
        <v>0</v>
      </c>
      <c r="AH16" s="105">
        <f t="array" ref="AH16">_xlfn.IFS(AG15=0, 0, ABS(AG15)&gt;0, (AG16-AG15)/AG15)</f>
        <v>0</v>
      </c>
      <c r="AI16" s="114">
        <f>'condense-sheets'!K27</f>
        <v>0</v>
      </c>
      <c r="AJ16" s="105">
        <f t="array" ref="AJ16">_xlfn.IFS(AI15=0, 0, ABS(AI15)&gt;0, (AI16-AI15)/AI15)</f>
        <v>0</v>
      </c>
      <c r="AK16" s="114">
        <f>'condense-sheets'!K32</f>
        <v>0</v>
      </c>
      <c r="AL16" s="105">
        <f t="array" ref="AL16">_xlfn.IFS(AK15=0, 0, ABS(AK15)&gt;0, (AK16-AK15)/AK15)</f>
        <v>0</v>
      </c>
      <c r="AM16" s="114">
        <f>'condense-sheets'!K33</f>
        <v>0</v>
      </c>
      <c r="AN16" s="105">
        <f t="array" ref="AN16">_xlfn.IFS(AM15=0, 0, ABS(AM15)&gt;0, (AM16-AM15)/AM15)</f>
        <v>0</v>
      </c>
      <c r="AO16" s="114">
        <f>'condense-sheets'!K34</f>
        <v>0</v>
      </c>
      <c r="AP16" s="105">
        <f t="array" ref="AP16">_xlfn.IFS(AO15=0, 0, ABS(AO15)&gt;0, (AO16-AO15)/AO15)</f>
        <v>0</v>
      </c>
      <c r="AQ16" s="114">
        <f>'condense-sheets'!K37</f>
        <v>0</v>
      </c>
      <c r="AR16" s="105">
        <f t="array" ref="AR16">_xlfn.IFS(AQ15=0, 0, ABS(AQ15)&gt;0, (AQ16-AQ15)/AQ15)</f>
        <v>0</v>
      </c>
      <c r="AS16" s="114">
        <f>'condense-sheets'!K38</f>
        <v>0</v>
      </c>
      <c r="AT16" s="105">
        <f t="array" ref="AT16">_xlfn.IFS(AS15=0, 0, ABS(AS15)&gt;0, (AS16-AS15)/AS15)</f>
        <v>0</v>
      </c>
      <c r="AU16" s="91"/>
      <c r="AV16" s="96">
        <v>44440</v>
      </c>
      <c r="AW16" s="49" t="str">
        <f t="shared" si="0"/>
        <v>9/31/2021</v>
      </c>
      <c r="AX16" s="111">
        <f t="shared" si="1"/>
        <v>0</v>
      </c>
      <c r="AY16" s="111">
        <f t="shared" si="2"/>
        <v>0</v>
      </c>
      <c r="AZ16" s="153">
        <f t="array" ref="AZ16">_xlfn.IFS(AX16=0,0,ABS(AX16)&gt;0,AY16/AX16)</f>
        <v>0</v>
      </c>
      <c r="BA16" s="111">
        <f t="shared" si="3"/>
        <v>0</v>
      </c>
      <c r="BB16" s="171">
        <f>'stock-history'!K4</f>
        <v>0</v>
      </c>
      <c r="BC16" s="56" t="e">
        <f t="shared" ref="BC16:BC25" si="19">BB16/I16</f>
        <v>#DIV/0!</v>
      </c>
      <c r="BD16" s="57"/>
      <c r="BE16" s="91"/>
      <c r="BF16" s="54"/>
      <c r="BG16" s="54"/>
      <c r="BH16" s="54"/>
      <c r="BI16" s="54"/>
      <c r="BJ16" s="54"/>
      <c r="BK16" s="54"/>
      <c r="BL16" s="54"/>
      <c r="BM16" s="54"/>
    </row>
    <row r="17" spans="1:65" x14ac:dyDescent="0.25">
      <c r="A17" s="48" t="str">
        <f>'condense-sheets'!J3</f>
        <v>2021.Q4</v>
      </c>
      <c r="B17" s="84">
        <v>44561</v>
      </c>
      <c r="C17" s="146">
        <f>'condense-sheets'!J4</f>
        <v>0</v>
      </c>
      <c r="D17" s="105">
        <f t="array" ref="D17">_xlfn.IFS(C16=0, 0, ABS(C16)&gt;0, (C17-C16)/C16)</f>
        <v>0</v>
      </c>
      <c r="E17" s="146">
        <f>'condense-sheets'!J8</f>
        <v>0</v>
      </c>
      <c r="F17" s="105" t="e">
        <f t="shared" si="4"/>
        <v>#DIV/0!</v>
      </c>
      <c r="G17" s="146">
        <f>'condense-sheets'!J10</f>
        <v>0</v>
      </c>
      <c r="H17" s="105" t="e">
        <f t="shared" si="5"/>
        <v>#DIV/0!</v>
      </c>
      <c r="I17" s="52">
        <f>'condense-sheets'!J11</f>
        <v>0</v>
      </c>
      <c r="J17" s="105">
        <f t="array" ref="J17">_xlfn.IFS(I16=0, 0, ABS(I16)&gt;0, (I17-I16)/I16)</f>
        <v>0</v>
      </c>
      <c r="K17" s="146">
        <f>'condense-sheets'!J14</f>
        <v>0</v>
      </c>
      <c r="L17" s="105" t="e">
        <f t="shared" si="6"/>
        <v>#DIV/0!</v>
      </c>
      <c r="M17" s="146">
        <f t="array" ref="M17">_xlfn.IFS(C17=0, 0, ABS(C17)&gt;0, C17/I17)</f>
        <v>0</v>
      </c>
      <c r="N17" s="105">
        <f t="array" ref="N17">_xlfn.IFS(M16=0, 0, ABS(M16)&gt;0, (M17-M16)/M16)</f>
        <v>0</v>
      </c>
      <c r="O17" s="145"/>
      <c r="P17" s="96">
        <f t="shared" si="7"/>
        <v>44531</v>
      </c>
      <c r="Q17" s="50">
        <f t="shared" si="11"/>
        <v>0</v>
      </c>
      <c r="R17" s="87" t="e">
        <f t="shared" si="12"/>
        <v>#DIV/0!</v>
      </c>
      <c r="S17" s="87" t="e">
        <f t="shared" si="13"/>
        <v>#DIV/0!</v>
      </c>
      <c r="T17" s="87">
        <f t="shared" si="14"/>
        <v>0</v>
      </c>
      <c r="U17" s="87" t="e">
        <f t="shared" si="15"/>
        <v>#DIV/0!</v>
      </c>
      <c r="V17" s="88">
        <f t="shared" si="16"/>
        <v>0</v>
      </c>
      <c r="W17" s="87"/>
      <c r="X17" s="49">
        <f t="shared" si="8"/>
        <v>44561</v>
      </c>
      <c r="Y17" s="171">
        <f t="shared" si="9"/>
        <v>0</v>
      </c>
      <c r="Z17" s="105">
        <f t="array" ref="Z17">_xlfn.IFS(Y16=0, 0, ABS(Y16)&gt;0, (Y17-Y16)/Y16)</f>
        <v>0</v>
      </c>
      <c r="AA17" s="50">
        <f t="array" ref="AA17">_xlfn.IFS(AND(I17=0, Y17=0), , SUM(ABS(I17), ABS(Y17))&gt;0, Y17/I17)</f>
        <v>0</v>
      </c>
      <c r="AB17" s="105"/>
      <c r="AC17" s="87">
        <f t="shared" si="17"/>
        <v>0</v>
      </c>
      <c r="AD17" s="88">
        <f t="shared" si="18"/>
        <v>0</v>
      </c>
      <c r="AE17" s="87"/>
      <c r="AF17" s="49">
        <f t="shared" si="10"/>
        <v>44561</v>
      </c>
      <c r="AG17" s="114">
        <f>'condense-sheets'!J24</f>
        <v>0</v>
      </c>
      <c r="AH17" s="105">
        <f t="array" ref="AH17">_xlfn.IFS(AG16=0, 0, ABS(AG16)&gt;0, (AG17-AG16)/AG16)</f>
        <v>0</v>
      </c>
      <c r="AI17" s="114">
        <f>'condense-sheets'!J27</f>
        <v>0</v>
      </c>
      <c r="AJ17" s="105">
        <f t="array" ref="AJ17">_xlfn.IFS(AI16=0, 0, ABS(AI16)&gt;0, (AI17-AI16)/AI16)</f>
        <v>0</v>
      </c>
      <c r="AK17" s="114">
        <f>'condense-sheets'!J32</f>
        <v>0</v>
      </c>
      <c r="AL17" s="105">
        <f t="array" ref="AL17">_xlfn.IFS(AK16=0, 0, ABS(AK16)&gt;0, (AK17-AK16)/AK16)</f>
        <v>0</v>
      </c>
      <c r="AM17" s="114">
        <f>'condense-sheets'!J33</f>
        <v>0</v>
      </c>
      <c r="AN17" s="105">
        <f t="array" ref="AN17">_xlfn.IFS(AM16=0, 0, ABS(AM16)&gt;0, (AM17-AM16)/AM16)</f>
        <v>0</v>
      </c>
      <c r="AO17" s="114">
        <f>'condense-sheets'!J34</f>
        <v>0</v>
      </c>
      <c r="AP17" s="105">
        <f t="array" ref="AP17">_xlfn.IFS(AO16=0, 0, ABS(AO16)&gt;0, (AO17-AO16)/AO16)</f>
        <v>0</v>
      </c>
      <c r="AQ17" s="114">
        <f>'condense-sheets'!J37</f>
        <v>0</v>
      </c>
      <c r="AR17" s="105">
        <f t="array" ref="AR17">_xlfn.IFS(AQ16=0, 0, ABS(AQ16)&gt;0, (AQ17-AQ16)/AQ16)</f>
        <v>0</v>
      </c>
      <c r="AS17" s="114">
        <f>'condense-sheets'!J38</f>
        <v>0</v>
      </c>
      <c r="AT17" s="105">
        <f t="array" ref="AT17">_xlfn.IFS(AS16=0, 0, ABS(AS16)&gt;0, (AS17-AS16)/AS16)</f>
        <v>0</v>
      </c>
      <c r="AU17" s="91"/>
      <c r="AV17" s="96">
        <v>44531</v>
      </c>
      <c r="AW17" s="49">
        <f t="shared" si="0"/>
        <v>44561</v>
      </c>
      <c r="AX17" s="111">
        <f t="shared" si="1"/>
        <v>0</v>
      </c>
      <c r="AY17" s="111">
        <f t="shared" si="2"/>
        <v>0</v>
      </c>
      <c r="AZ17" s="153">
        <f t="array" ref="AZ17">_xlfn.IFS(AX17=0,0,ABS(AX17)&gt;0,AY17/AX17)</f>
        <v>0</v>
      </c>
      <c r="BA17" s="111">
        <f t="shared" si="3"/>
        <v>0</v>
      </c>
      <c r="BB17" s="171">
        <f>'stock-history'!J4</f>
        <v>0</v>
      </c>
      <c r="BC17" s="56" t="e">
        <f t="shared" si="19"/>
        <v>#DIV/0!</v>
      </c>
      <c r="BD17" s="57"/>
      <c r="BE17" s="91"/>
      <c r="BF17" s="54"/>
      <c r="BG17" s="54"/>
      <c r="BH17" s="54"/>
      <c r="BI17" s="54"/>
      <c r="BJ17" s="54"/>
      <c r="BK17" s="54"/>
      <c r="BL17" s="54"/>
      <c r="BM17" s="54"/>
    </row>
    <row r="18" spans="1:65" x14ac:dyDescent="0.25">
      <c r="A18" s="48" t="str">
        <f>'condense-sheets'!I3</f>
        <v>2022.Q1</v>
      </c>
      <c r="B18" s="84">
        <v>44651</v>
      </c>
      <c r="C18" s="146">
        <f>'condense-sheets'!I4</f>
        <v>0</v>
      </c>
      <c r="D18" s="105">
        <f t="array" ref="D18">_xlfn.IFS(C17=0, 0, ABS(C17)&gt;0, (C18-C17)/C17)</f>
        <v>0</v>
      </c>
      <c r="E18" s="146">
        <f>'condense-sheets'!I8</f>
        <v>0</v>
      </c>
      <c r="F18" s="105" t="e">
        <f t="shared" si="4"/>
        <v>#DIV/0!</v>
      </c>
      <c r="G18" s="146">
        <f>'condense-sheets'!I10</f>
        <v>0</v>
      </c>
      <c r="H18" s="105" t="e">
        <f t="shared" si="5"/>
        <v>#DIV/0!</v>
      </c>
      <c r="I18" s="52">
        <f>'condense-sheets'!I11</f>
        <v>0</v>
      </c>
      <c r="J18" s="105">
        <f t="array" ref="J18">_xlfn.IFS(I17=0, 0, ABS(I17)&gt;0, (I18-I17)/I17)</f>
        <v>0</v>
      </c>
      <c r="K18" s="146">
        <f>'condense-sheets'!I14</f>
        <v>0</v>
      </c>
      <c r="L18" s="105" t="e">
        <f t="shared" si="6"/>
        <v>#DIV/0!</v>
      </c>
      <c r="M18" s="146">
        <f t="array" ref="M18">_xlfn.IFS(C18=0, 0, ABS(C18)&gt;0, C18/I18)</f>
        <v>0</v>
      </c>
      <c r="N18" s="105">
        <f t="array" ref="N18">_xlfn.IFS(M17=0, 0, ABS(M17)&gt;0, (M18-M17)/M17)</f>
        <v>0</v>
      </c>
      <c r="O18" s="145"/>
      <c r="P18" s="96">
        <f t="shared" si="7"/>
        <v>44621</v>
      </c>
      <c r="Q18" s="50">
        <f t="shared" si="11"/>
        <v>0</v>
      </c>
      <c r="R18" s="87" t="e">
        <f t="shared" si="12"/>
        <v>#DIV/0!</v>
      </c>
      <c r="S18" s="87" t="e">
        <f t="shared" si="13"/>
        <v>#DIV/0!</v>
      </c>
      <c r="T18" s="87">
        <f t="shared" si="14"/>
        <v>0</v>
      </c>
      <c r="U18" s="87" t="e">
        <f t="shared" si="15"/>
        <v>#DIV/0!</v>
      </c>
      <c r="V18" s="88">
        <f t="shared" si="16"/>
        <v>0</v>
      </c>
      <c r="W18" s="87"/>
      <c r="X18" s="49">
        <f t="shared" si="8"/>
        <v>44651</v>
      </c>
      <c r="Y18" s="171">
        <f t="shared" si="9"/>
        <v>0</v>
      </c>
      <c r="Z18" s="105">
        <f t="array" ref="Z18">_xlfn.IFS(Y17=0, 0, ABS(Y17)&gt;0, (Y18-Y17)/Y17)</f>
        <v>0</v>
      </c>
      <c r="AA18" s="50">
        <f t="array" ref="AA18">_xlfn.IFS(AND(I18=0, Y18=0), , SUM(ABS(I18), ABS(Y18))&gt;0, Y18/I18)</f>
        <v>0</v>
      </c>
      <c r="AB18" s="105"/>
      <c r="AC18" s="87">
        <f t="shared" si="17"/>
        <v>0</v>
      </c>
      <c r="AD18" s="88">
        <f t="shared" si="18"/>
        <v>0</v>
      </c>
      <c r="AE18" s="87"/>
      <c r="AF18" s="49">
        <f t="shared" si="10"/>
        <v>44651</v>
      </c>
      <c r="AG18" s="114">
        <f>'condense-sheets'!I24</f>
        <v>0</v>
      </c>
      <c r="AH18" s="105">
        <f t="array" ref="AH18">_xlfn.IFS(AG17=0, 0, ABS(AG17)&gt;0, (AG18-AG17)/AG17)</f>
        <v>0</v>
      </c>
      <c r="AI18" s="114">
        <f>'condense-sheets'!I27</f>
        <v>0</v>
      </c>
      <c r="AJ18" s="105">
        <f t="array" ref="AJ18">_xlfn.IFS(AI17=0, 0, ABS(AI17)&gt;0, (AI18-AI17)/AI17)</f>
        <v>0</v>
      </c>
      <c r="AK18" s="114">
        <f>'condense-sheets'!I32</f>
        <v>0</v>
      </c>
      <c r="AL18" s="105">
        <f t="array" ref="AL18">_xlfn.IFS(AK17=0, 0, ABS(AK17)&gt;0, (AK18-AK17)/AK17)</f>
        <v>0</v>
      </c>
      <c r="AM18" s="114">
        <f>'condense-sheets'!I33</f>
        <v>0</v>
      </c>
      <c r="AN18" s="105">
        <f t="array" ref="AN18">_xlfn.IFS(AM17=0, 0, ABS(AM17)&gt;0, (AM18-AM17)/AM17)</f>
        <v>0</v>
      </c>
      <c r="AO18" s="114">
        <f>'condense-sheets'!I34</f>
        <v>0</v>
      </c>
      <c r="AP18" s="105">
        <f t="array" ref="AP18">_xlfn.IFS(AO17=0, 0, ABS(AO17)&gt;0, (AO18-AO17)/AO17)</f>
        <v>0</v>
      </c>
      <c r="AQ18" s="114">
        <f>'condense-sheets'!I37</f>
        <v>0</v>
      </c>
      <c r="AR18" s="105">
        <f t="array" ref="AR18">_xlfn.IFS(AQ17=0, 0, ABS(AQ17)&gt;0, (AQ18-AQ17)/AQ17)</f>
        <v>0</v>
      </c>
      <c r="AS18" s="114">
        <f>'condense-sheets'!I38</f>
        <v>0</v>
      </c>
      <c r="AT18" s="105">
        <f t="array" ref="AT18">_xlfn.IFS(AS17=0, 0, ABS(AS17)&gt;0, (AS18-AS17)/AS17)</f>
        <v>0</v>
      </c>
      <c r="AU18" s="91"/>
      <c r="AV18" s="96">
        <v>44621</v>
      </c>
      <c r="AW18" s="49">
        <f t="shared" si="0"/>
        <v>44651</v>
      </c>
      <c r="AX18" s="111">
        <f t="shared" si="1"/>
        <v>0</v>
      </c>
      <c r="AY18" s="111">
        <f t="shared" si="2"/>
        <v>0</v>
      </c>
      <c r="AZ18" s="153">
        <f t="array" ref="AZ18">_xlfn.IFS(AX18=0,0,ABS(AX18)&gt;0,AY18/AX18)</f>
        <v>0</v>
      </c>
      <c r="BA18" s="111">
        <f t="shared" si="3"/>
        <v>0</v>
      </c>
      <c r="BB18" s="171">
        <f>'stock-history'!I4</f>
        <v>0</v>
      </c>
      <c r="BC18" s="56" t="e">
        <f t="shared" si="19"/>
        <v>#DIV/0!</v>
      </c>
      <c r="BD18" s="57"/>
      <c r="BE18" s="91"/>
      <c r="BF18" s="54"/>
      <c r="BG18" s="54"/>
      <c r="BH18" s="54"/>
      <c r="BI18" s="54"/>
      <c r="BJ18" s="54"/>
      <c r="BK18" s="54"/>
      <c r="BL18" s="54"/>
      <c r="BM18" s="54"/>
    </row>
    <row r="19" spans="1:65" x14ac:dyDescent="0.25">
      <c r="A19" s="48" t="str">
        <f>'condense-sheets'!H3</f>
        <v>2022.Q2</v>
      </c>
      <c r="B19" s="52" t="s">
        <v>116</v>
      </c>
      <c r="C19" s="146">
        <f>'condense-sheets'!H4</f>
        <v>0</v>
      </c>
      <c r="D19" s="105">
        <f t="array" ref="D19">_xlfn.IFS(C18=0, 0, ABS(C18)&gt;0, (C19-C18)/C18)</f>
        <v>0</v>
      </c>
      <c r="E19" s="146">
        <f>'condense-sheets'!H8</f>
        <v>0</v>
      </c>
      <c r="F19" s="105" t="e">
        <f t="shared" si="4"/>
        <v>#DIV/0!</v>
      </c>
      <c r="G19" s="146">
        <f>'condense-sheets'!H10</f>
        <v>0</v>
      </c>
      <c r="H19" s="105" t="e">
        <f t="shared" si="5"/>
        <v>#DIV/0!</v>
      </c>
      <c r="I19" s="52">
        <f>'condense-sheets'!H11</f>
        <v>0</v>
      </c>
      <c r="J19" s="105">
        <f t="array" ref="J19">_xlfn.IFS(I18=0, 0, ABS(I18)&gt;0, (I19-I18)/I18)</f>
        <v>0</v>
      </c>
      <c r="K19" s="146">
        <f>'condense-sheets'!H14</f>
        <v>0</v>
      </c>
      <c r="L19" s="105" t="e">
        <f t="shared" si="6"/>
        <v>#DIV/0!</v>
      </c>
      <c r="M19" s="146">
        <f t="array" ref="M19">_xlfn.IFS(C19=0, 0, ABS(C19)&gt;0, C19/I19)</f>
        <v>0</v>
      </c>
      <c r="N19" s="105">
        <f t="array" ref="N19">_xlfn.IFS(M18=0, 0, ABS(M18)&gt;0, (M19-M18)/M18)</f>
        <v>0</v>
      </c>
      <c r="O19" s="145"/>
      <c r="P19" s="96">
        <f t="shared" si="7"/>
        <v>44713</v>
      </c>
      <c r="Q19" s="50">
        <f t="shared" si="11"/>
        <v>0</v>
      </c>
      <c r="R19" s="87" t="e">
        <f t="shared" si="12"/>
        <v>#DIV/0!</v>
      </c>
      <c r="S19" s="87" t="e">
        <f t="shared" si="13"/>
        <v>#DIV/0!</v>
      </c>
      <c r="T19" s="87">
        <f t="shared" si="14"/>
        <v>0</v>
      </c>
      <c r="U19" s="87" t="e">
        <f t="shared" si="15"/>
        <v>#DIV/0!</v>
      </c>
      <c r="V19" s="88">
        <f t="shared" si="16"/>
        <v>0</v>
      </c>
      <c r="W19" s="87"/>
      <c r="X19" s="49" t="str">
        <f t="shared" si="8"/>
        <v>6/31/2022</v>
      </c>
      <c r="Y19" s="171">
        <f t="shared" si="9"/>
        <v>0</v>
      </c>
      <c r="Z19" s="105">
        <f t="array" ref="Z19">_xlfn.IFS(Y18=0, 0, ABS(Y18)&gt;0, (Y19-Y18)/Y18)</f>
        <v>0</v>
      </c>
      <c r="AA19" s="50">
        <f t="array" ref="AA19">_xlfn.IFS(AND(I19=0, Y19=0), , SUM(ABS(I19), ABS(Y19))&gt;0, Y19/I19)</f>
        <v>0</v>
      </c>
      <c r="AB19" s="105"/>
      <c r="AC19" s="87">
        <f t="shared" si="17"/>
        <v>0</v>
      </c>
      <c r="AD19" s="88">
        <f t="shared" si="18"/>
        <v>0</v>
      </c>
      <c r="AE19" s="87"/>
      <c r="AF19" s="49" t="str">
        <f t="shared" si="10"/>
        <v>6/31/2022</v>
      </c>
      <c r="AG19" s="114">
        <f>'condense-sheets'!H24</f>
        <v>0</v>
      </c>
      <c r="AH19" s="105">
        <f t="array" ref="AH19">_xlfn.IFS(AG18=0, 0, ABS(AG18)&gt;0, (AG19-AG18)/AG18)</f>
        <v>0</v>
      </c>
      <c r="AI19" s="114">
        <f>'condense-sheets'!H27</f>
        <v>0</v>
      </c>
      <c r="AJ19" s="105">
        <f t="array" ref="AJ19">_xlfn.IFS(AI18=0, 0, ABS(AI18)&gt;0, (AI19-AI18)/AI18)</f>
        <v>0</v>
      </c>
      <c r="AK19" s="114">
        <f>'condense-sheets'!H32</f>
        <v>0</v>
      </c>
      <c r="AL19" s="105">
        <f t="array" ref="AL19">_xlfn.IFS(AK18=0, 0, ABS(AK18)&gt;0, (AK19-AK18)/AK18)</f>
        <v>0</v>
      </c>
      <c r="AM19" s="114">
        <f>'condense-sheets'!H33</f>
        <v>0</v>
      </c>
      <c r="AN19" s="105">
        <f t="array" ref="AN19">_xlfn.IFS(AM18=0, 0, ABS(AM18)&gt;0, (AM19-AM18)/AM18)</f>
        <v>0</v>
      </c>
      <c r="AO19" s="114">
        <f>'condense-sheets'!H34</f>
        <v>0</v>
      </c>
      <c r="AP19" s="105">
        <f t="array" ref="AP19">_xlfn.IFS(AO18=0, 0, ABS(AO18)&gt;0, (AO19-AO18)/AO18)</f>
        <v>0</v>
      </c>
      <c r="AQ19" s="114">
        <f>'condense-sheets'!H37</f>
        <v>0</v>
      </c>
      <c r="AR19" s="105">
        <f t="array" ref="AR19">_xlfn.IFS(AQ18=0, 0, ABS(AQ18)&gt;0, (AQ19-AQ18)/AQ18)</f>
        <v>0</v>
      </c>
      <c r="AS19" s="114">
        <f>'condense-sheets'!H38</f>
        <v>0</v>
      </c>
      <c r="AT19" s="105">
        <f t="array" ref="AT19">_xlfn.IFS(AS18=0, 0, ABS(AS18)&gt;0, (AS19-AS18)/AS18)</f>
        <v>0</v>
      </c>
      <c r="AU19" s="91"/>
      <c r="AV19" s="96">
        <v>44713</v>
      </c>
      <c r="AW19" s="49" t="str">
        <f t="shared" si="0"/>
        <v>6/31/2022</v>
      </c>
      <c r="AX19" s="111">
        <f t="shared" si="1"/>
        <v>0</v>
      </c>
      <c r="AY19" s="111">
        <f t="shared" si="2"/>
        <v>0</v>
      </c>
      <c r="AZ19" s="153">
        <f t="array" ref="AZ19">_xlfn.IFS(AX19=0,0,ABS(AX19)&gt;0,AY19/AX19)</f>
        <v>0</v>
      </c>
      <c r="BA19" s="111">
        <f t="shared" si="3"/>
        <v>0</v>
      </c>
      <c r="BB19" s="171">
        <f>'stock-history'!H4</f>
        <v>0</v>
      </c>
      <c r="BC19" s="56" t="e">
        <f t="shared" si="19"/>
        <v>#DIV/0!</v>
      </c>
      <c r="BD19" s="57"/>
      <c r="BE19" s="91"/>
      <c r="BF19" s="54"/>
      <c r="BG19" s="54"/>
      <c r="BH19" s="54"/>
      <c r="BI19" s="54"/>
      <c r="BJ19" s="54"/>
      <c r="BK19" s="54"/>
      <c r="BL19" s="54"/>
      <c r="BM19" s="54"/>
    </row>
    <row r="20" spans="1:65" x14ac:dyDescent="0.25">
      <c r="A20" s="48" t="str">
        <f>'condense-sheets'!G3</f>
        <v>2022.Q3</v>
      </c>
      <c r="B20" s="52" t="s">
        <v>117</v>
      </c>
      <c r="C20" s="146">
        <f>'condense-sheets'!G4</f>
        <v>0</v>
      </c>
      <c r="D20" s="105">
        <f t="array" ref="D20">_xlfn.IFS(C19=0, 0, ABS(C19)&gt;0, (C20-C19)/C19)</f>
        <v>0</v>
      </c>
      <c r="E20" s="146">
        <f>'condense-sheets'!G8</f>
        <v>0</v>
      </c>
      <c r="F20" s="105" t="e">
        <f t="shared" si="4"/>
        <v>#DIV/0!</v>
      </c>
      <c r="G20" s="146">
        <f>'condense-sheets'!G10</f>
        <v>0</v>
      </c>
      <c r="H20" s="105" t="e">
        <f t="shared" si="5"/>
        <v>#DIV/0!</v>
      </c>
      <c r="I20" s="52">
        <f>'condense-sheets'!G11</f>
        <v>0</v>
      </c>
      <c r="J20" s="105">
        <f t="array" ref="J20">_xlfn.IFS(I19=0, 0, ABS(I19)&gt;0, (I20-I19)/I19)</f>
        <v>0</v>
      </c>
      <c r="K20" s="146">
        <f>'condense-sheets'!G14</f>
        <v>0</v>
      </c>
      <c r="L20" s="105" t="e">
        <f t="shared" si="6"/>
        <v>#DIV/0!</v>
      </c>
      <c r="M20" s="146">
        <f t="array" ref="M20">_xlfn.IFS(C20=0, 0, ABS(C20)&gt;0, C20/I20)</f>
        <v>0</v>
      </c>
      <c r="N20" s="105">
        <f t="array" ref="N20">_xlfn.IFS(M19=0, 0, ABS(M19)&gt;0, (M20-M19)/M19)</f>
        <v>0</v>
      </c>
      <c r="O20" s="145"/>
      <c r="P20" s="96">
        <f t="shared" si="7"/>
        <v>44805</v>
      </c>
      <c r="Q20" s="50">
        <f t="shared" si="11"/>
        <v>0</v>
      </c>
      <c r="R20" s="87" t="e">
        <f t="shared" si="12"/>
        <v>#DIV/0!</v>
      </c>
      <c r="S20" s="87" t="e">
        <f t="shared" si="13"/>
        <v>#DIV/0!</v>
      </c>
      <c r="T20" s="87">
        <f t="shared" si="14"/>
        <v>0</v>
      </c>
      <c r="U20" s="87" t="e">
        <f t="shared" si="15"/>
        <v>#DIV/0!</v>
      </c>
      <c r="V20" s="88">
        <f t="shared" si="16"/>
        <v>0</v>
      </c>
      <c r="W20" s="87"/>
      <c r="X20" s="49" t="str">
        <f t="shared" si="8"/>
        <v>9/31/2022</v>
      </c>
      <c r="Y20" s="171">
        <f t="shared" si="9"/>
        <v>0</v>
      </c>
      <c r="Z20" s="105">
        <f t="array" ref="Z20">_xlfn.IFS(Y19=0, 0, ABS(Y19)&gt;0, (Y20-Y19)/Y19)</f>
        <v>0</v>
      </c>
      <c r="AA20" s="50">
        <f t="array" ref="AA20">_xlfn.IFS(AND(I20=0, Y20=0), , SUM(ABS(I20), ABS(Y20))&gt;0, Y20/I20)</f>
        <v>0</v>
      </c>
      <c r="AB20" s="105"/>
      <c r="AC20" s="87">
        <f t="shared" si="17"/>
        <v>0</v>
      </c>
      <c r="AD20" s="88">
        <f t="shared" si="18"/>
        <v>0</v>
      </c>
      <c r="AE20" s="87"/>
      <c r="AF20" s="49" t="str">
        <f t="shared" si="10"/>
        <v>9/31/2022</v>
      </c>
      <c r="AG20" s="114">
        <f>'condense-sheets'!G24</f>
        <v>0</v>
      </c>
      <c r="AH20" s="105">
        <f t="array" ref="AH20">_xlfn.IFS(AG19=0, 0, ABS(AG19)&gt;0, (AG20-AG19)/AG19)</f>
        <v>0</v>
      </c>
      <c r="AI20" s="114">
        <f>'condense-sheets'!G27</f>
        <v>0</v>
      </c>
      <c r="AJ20" s="105">
        <f t="array" ref="AJ20">_xlfn.IFS(AI19=0, 0, ABS(AI19)&gt;0, (AI20-AI19)/AI19)</f>
        <v>0</v>
      </c>
      <c r="AK20" s="114">
        <f>'condense-sheets'!G32</f>
        <v>0</v>
      </c>
      <c r="AL20" s="105">
        <f t="array" ref="AL20">_xlfn.IFS(AK19=0, 0, ABS(AK19)&gt;0, (AK20-AK19)/AK19)</f>
        <v>0</v>
      </c>
      <c r="AM20" s="114">
        <f>'condense-sheets'!G33</f>
        <v>0</v>
      </c>
      <c r="AN20" s="105">
        <f t="array" ref="AN20">_xlfn.IFS(AM19=0, 0, ABS(AM19)&gt;0, (AM20-AM19)/AM19)</f>
        <v>0</v>
      </c>
      <c r="AO20" s="114">
        <f>'condense-sheets'!G34</f>
        <v>0</v>
      </c>
      <c r="AP20" s="105">
        <f t="array" ref="AP20">_xlfn.IFS(AO19=0, 0, ABS(AO19)&gt;0, (AO20-AO19)/AO19)</f>
        <v>0</v>
      </c>
      <c r="AQ20" s="114">
        <f>'condense-sheets'!G37</f>
        <v>0</v>
      </c>
      <c r="AR20" s="105">
        <f t="array" ref="AR20">_xlfn.IFS(AQ19=0, 0, ABS(AQ19)&gt;0, (AQ20-AQ19)/AQ19)</f>
        <v>0</v>
      </c>
      <c r="AS20" s="114">
        <f>'condense-sheets'!G38</f>
        <v>0</v>
      </c>
      <c r="AT20" s="105">
        <f t="array" ref="AT20">_xlfn.IFS(AS19=0, 0, ABS(AS19)&gt;0, (AS20-AS19)/AS19)</f>
        <v>0</v>
      </c>
      <c r="AU20" s="91"/>
      <c r="AV20" s="96">
        <v>44805</v>
      </c>
      <c r="AW20" s="49" t="str">
        <f t="shared" si="0"/>
        <v>9/31/2022</v>
      </c>
      <c r="AX20" s="111">
        <f t="shared" si="1"/>
        <v>0</v>
      </c>
      <c r="AY20" s="111">
        <f t="shared" si="2"/>
        <v>0</v>
      </c>
      <c r="AZ20" s="153">
        <f t="array" ref="AZ20">_xlfn.IFS(AX20=0,0,ABS(AX20)&gt;0,AY20/AX20)</f>
        <v>0</v>
      </c>
      <c r="BA20" s="111">
        <f t="shared" si="3"/>
        <v>0</v>
      </c>
      <c r="BB20" s="171">
        <f>'stock-history'!G4</f>
        <v>0</v>
      </c>
      <c r="BC20" s="56" t="e">
        <f t="shared" si="19"/>
        <v>#DIV/0!</v>
      </c>
      <c r="BD20" s="57"/>
      <c r="BE20" s="91"/>
      <c r="BF20" s="54"/>
      <c r="BG20" s="54"/>
      <c r="BH20" s="54"/>
      <c r="BI20" s="54"/>
      <c r="BJ20" s="54"/>
      <c r="BK20" s="54"/>
      <c r="BL20" s="54"/>
      <c r="BM20" s="54"/>
    </row>
    <row r="21" spans="1:65" x14ac:dyDescent="0.25">
      <c r="A21" s="48" t="str">
        <f>'condense-sheets'!F3</f>
        <v>2022.Q4</v>
      </c>
      <c r="B21" s="84">
        <v>44926</v>
      </c>
      <c r="C21" s="146">
        <f>'condense-sheets'!F4</f>
        <v>0</v>
      </c>
      <c r="D21" s="105">
        <f t="array" ref="D21">_xlfn.IFS(C20=0, 0, ABS(C20)&gt;0, (C21-C20)/C20)</f>
        <v>0</v>
      </c>
      <c r="E21" s="146">
        <f>'condense-sheets'!F8</f>
        <v>0</v>
      </c>
      <c r="F21" s="105" t="e">
        <f t="shared" si="4"/>
        <v>#DIV/0!</v>
      </c>
      <c r="G21" s="146">
        <f>'condense-sheets'!F10</f>
        <v>0</v>
      </c>
      <c r="H21" s="105" t="e">
        <f t="shared" si="5"/>
        <v>#DIV/0!</v>
      </c>
      <c r="I21" s="52">
        <f>'condense-sheets'!F11</f>
        <v>0</v>
      </c>
      <c r="J21" s="105">
        <f t="array" ref="J21">_xlfn.IFS(I20=0, 0, ABS(I20)&gt;0, (I21-I20)/I20)</f>
        <v>0</v>
      </c>
      <c r="K21" s="146">
        <f>'condense-sheets'!F14</f>
        <v>0</v>
      </c>
      <c r="L21" s="105" t="e">
        <f t="shared" si="6"/>
        <v>#DIV/0!</v>
      </c>
      <c r="M21" s="146">
        <f t="array" ref="M21">_xlfn.IFS(C21=0, 0, ABS(C21)&gt;0, C21/I21)</f>
        <v>0</v>
      </c>
      <c r="N21" s="105">
        <f t="array" ref="N21">_xlfn.IFS(M20=0, 0, ABS(M20)&gt;0, (M21-M20)/M20)</f>
        <v>0</v>
      </c>
      <c r="O21" s="145"/>
      <c r="P21" s="96">
        <f t="shared" si="7"/>
        <v>44896</v>
      </c>
      <c r="Q21" s="50">
        <f t="shared" si="11"/>
        <v>0</v>
      </c>
      <c r="R21" s="87" t="e">
        <f t="shared" si="12"/>
        <v>#DIV/0!</v>
      </c>
      <c r="S21" s="87" t="e">
        <f t="shared" si="13"/>
        <v>#DIV/0!</v>
      </c>
      <c r="T21" s="87">
        <f t="shared" si="14"/>
        <v>0</v>
      </c>
      <c r="U21" s="87" t="e">
        <f t="shared" si="15"/>
        <v>#DIV/0!</v>
      </c>
      <c r="V21" s="88">
        <f t="shared" si="16"/>
        <v>0</v>
      </c>
      <c r="W21" s="87"/>
      <c r="X21" s="49">
        <f t="shared" si="8"/>
        <v>44926</v>
      </c>
      <c r="Y21" s="171">
        <f t="shared" si="9"/>
        <v>0</v>
      </c>
      <c r="Z21" s="105">
        <f t="array" ref="Z21">_xlfn.IFS(Y20=0, 0, ABS(Y20)&gt;0, (Y21-Y20)/Y20)</f>
        <v>0</v>
      </c>
      <c r="AA21" s="50">
        <f t="array" ref="AA21">_xlfn.IFS(AND(I21=0, Y21=0), , SUM(ABS(I21), ABS(Y21))&gt;0, Y21/I21)</f>
        <v>0</v>
      </c>
      <c r="AB21" s="105"/>
      <c r="AC21" s="87">
        <f t="shared" si="17"/>
        <v>0</v>
      </c>
      <c r="AD21" s="88">
        <f t="shared" si="18"/>
        <v>0</v>
      </c>
      <c r="AE21" s="87"/>
      <c r="AF21" s="49">
        <f t="shared" si="10"/>
        <v>44926</v>
      </c>
      <c r="AG21" s="114">
        <f>'condense-sheets'!F24</f>
        <v>0</v>
      </c>
      <c r="AH21" s="105">
        <f t="array" ref="AH21">_xlfn.IFS(AG20=0, 0, ABS(AG20)&gt;0, (AG21-AG20)/AG20)</f>
        <v>0</v>
      </c>
      <c r="AI21" s="114">
        <f>'condense-sheets'!F27</f>
        <v>0</v>
      </c>
      <c r="AJ21" s="105">
        <f t="array" ref="AJ21">_xlfn.IFS(AI20=0, 0, ABS(AI20)&gt;0, (AI21-AI20)/AI20)</f>
        <v>0</v>
      </c>
      <c r="AK21" s="114">
        <f>'condense-sheets'!F32</f>
        <v>0</v>
      </c>
      <c r="AL21" s="105">
        <f t="array" ref="AL21">_xlfn.IFS(AK20=0, 0, ABS(AK20)&gt;0, (AK21-AK20)/AK20)</f>
        <v>0</v>
      </c>
      <c r="AM21" s="114">
        <f>'condense-sheets'!F33</f>
        <v>0</v>
      </c>
      <c r="AN21" s="105">
        <f t="array" ref="AN21">_xlfn.IFS(AM20=0, 0, ABS(AM20)&gt;0, (AM21-AM20)/AM20)</f>
        <v>0</v>
      </c>
      <c r="AO21" s="114">
        <f>'condense-sheets'!F34</f>
        <v>0</v>
      </c>
      <c r="AP21" s="105">
        <f t="array" ref="AP21">_xlfn.IFS(AO20=0, 0, ABS(AO20)&gt;0, (AO21-AO20)/AO20)</f>
        <v>0</v>
      </c>
      <c r="AQ21" s="114">
        <f>'condense-sheets'!F37</f>
        <v>0</v>
      </c>
      <c r="AR21" s="105">
        <f t="array" ref="AR21">_xlfn.IFS(AQ20=0, 0, ABS(AQ20)&gt;0, (AQ21-AQ20)/AQ20)</f>
        <v>0</v>
      </c>
      <c r="AS21" s="114">
        <f>'condense-sheets'!F38</f>
        <v>0</v>
      </c>
      <c r="AT21" s="105">
        <f t="array" ref="AT21">_xlfn.IFS(AS20=0, 0, ABS(AS20)&gt;0, (AS21-AS20)/AS20)</f>
        <v>0</v>
      </c>
      <c r="AU21" s="91"/>
      <c r="AV21" s="96">
        <v>44896</v>
      </c>
      <c r="AW21" s="49">
        <f t="shared" si="0"/>
        <v>44926</v>
      </c>
      <c r="AX21" s="111">
        <f t="shared" si="1"/>
        <v>0</v>
      </c>
      <c r="AY21" s="111">
        <f t="shared" si="2"/>
        <v>0</v>
      </c>
      <c r="AZ21" s="153">
        <f t="array" ref="AZ21">_xlfn.IFS(AX21=0,0,ABS(AX21)&gt;0,AY21/AX21)</f>
        <v>0</v>
      </c>
      <c r="BA21" s="111">
        <f t="shared" si="3"/>
        <v>0</v>
      </c>
      <c r="BB21" s="171">
        <f>'stock-history'!F4</f>
        <v>0</v>
      </c>
      <c r="BC21" s="56" t="e">
        <f t="shared" si="19"/>
        <v>#DIV/0!</v>
      </c>
      <c r="BD21" s="57"/>
      <c r="BE21" s="91"/>
      <c r="BF21" s="54"/>
      <c r="BG21" s="54"/>
      <c r="BH21" s="54"/>
      <c r="BI21" s="54"/>
      <c r="BJ21" s="54"/>
      <c r="BK21" s="54"/>
      <c r="BL21" s="54"/>
      <c r="BM21" s="54"/>
    </row>
    <row r="22" spans="1:65" x14ac:dyDescent="0.25">
      <c r="A22" s="48" t="str">
        <f>'condense-sheets'!E3</f>
        <v>2023.Q1</v>
      </c>
      <c r="B22" s="84">
        <v>45016</v>
      </c>
      <c r="C22" s="146">
        <f>'condense-sheets'!E4</f>
        <v>0</v>
      </c>
      <c r="D22" s="105">
        <f t="array" ref="D22">_xlfn.IFS(C21=0, 0, ABS(C21)&gt;0, (C22-C21)/C21)</f>
        <v>0</v>
      </c>
      <c r="E22" s="146">
        <f>'condense-sheets'!E8</f>
        <v>0</v>
      </c>
      <c r="F22" s="105" t="e">
        <f t="shared" si="4"/>
        <v>#DIV/0!</v>
      </c>
      <c r="G22" s="146">
        <f>'condense-sheets'!E10</f>
        <v>0</v>
      </c>
      <c r="H22" s="105" t="e">
        <f t="shared" si="5"/>
        <v>#DIV/0!</v>
      </c>
      <c r="I22" s="52">
        <f>'condense-sheets'!E11</f>
        <v>0</v>
      </c>
      <c r="J22" s="105">
        <f t="array" ref="J22">_xlfn.IFS(I21=0, 0, ABS(I21)&gt;0, (I22-I21)/I21)</f>
        <v>0</v>
      </c>
      <c r="K22" s="146">
        <f>'condense-sheets'!E14</f>
        <v>0</v>
      </c>
      <c r="L22" s="105" t="e">
        <f t="shared" si="6"/>
        <v>#DIV/0!</v>
      </c>
      <c r="M22" s="146">
        <f t="array" ref="M22">_xlfn.IFS(C22=0, 0, ABS(C22)&gt;0, C22/I22)</f>
        <v>0</v>
      </c>
      <c r="N22" s="105">
        <f t="array" ref="N22">_xlfn.IFS(M21=0, 0, ABS(M21)&gt;0, (M22-M21)/M21)</f>
        <v>0</v>
      </c>
      <c r="O22" s="145"/>
      <c r="P22" s="96">
        <f t="shared" si="7"/>
        <v>44986</v>
      </c>
      <c r="Q22" s="50">
        <f t="shared" si="11"/>
        <v>0</v>
      </c>
      <c r="R22" s="87" t="e">
        <f t="shared" si="12"/>
        <v>#DIV/0!</v>
      </c>
      <c r="S22" s="87" t="e">
        <f t="shared" si="13"/>
        <v>#DIV/0!</v>
      </c>
      <c r="T22" s="87">
        <f t="shared" si="14"/>
        <v>0</v>
      </c>
      <c r="U22" s="87" t="e">
        <f t="shared" si="15"/>
        <v>#DIV/0!</v>
      </c>
      <c r="V22" s="88">
        <f t="shared" si="16"/>
        <v>0</v>
      </c>
      <c r="W22" s="87"/>
      <c r="X22" s="49">
        <f t="shared" si="8"/>
        <v>45016</v>
      </c>
      <c r="Y22" s="171">
        <f t="shared" si="9"/>
        <v>0</v>
      </c>
      <c r="Z22" s="105">
        <f t="array" ref="Z22">_xlfn.IFS(Y21=0, 0, ABS(Y21)&gt;0, (Y22-Y21)/Y21)</f>
        <v>0</v>
      </c>
      <c r="AA22" s="50">
        <f t="array" ref="AA22">_xlfn.IFS(AND(I22=0, Y22=0), , SUM(ABS(I22), ABS(Y22))&gt;0, Y22/I22)</f>
        <v>0</v>
      </c>
      <c r="AB22" s="105"/>
      <c r="AC22" s="87">
        <f t="shared" si="17"/>
        <v>0</v>
      </c>
      <c r="AD22" s="88">
        <f t="shared" si="18"/>
        <v>0</v>
      </c>
      <c r="AE22" s="87"/>
      <c r="AF22" s="49">
        <f t="shared" si="10"/>
        <v>45016</v>
      </c>
      <c r="AG22" s="114">
        <f>'condense-sheets'!E24</f>
        <v>0</v>
      </c>
      <c r="AH22" s="105">
        <f t="array" ref="AH22">_xlfn.IFS(AG21=0, 0, ABS(AG21)&gt;0, (AG22-AG21)/AG21)</f>
        <v>0</v>
      </c>
      <c r="AI22" s="114">
        <f>'condense-sheets'!E27</f>
        <v>0</v>
      </c>
      <c r="AJ22" s="105">
        <f t="array" ref="AJ22">_xlfn.IFS(AI21=0, 0, ABS(AI21)&gt;0, (AI22-AI21)/AI21)</f>
        <v>0</v>
      </c>
      <c r="AK22" s="114">
        <f>'condense-sheets'!E32</f>
        <v>0</v>
      </c>
      <c r="AL22" s="105">
        <f t="array" ref="AL22">_xlfn.IFS(AK21=0, 0, ABS(AK21)&gt;0, (AK22-AK21)/AK21)</f>
        <v>0</v>
      </c>
      <c r="AM22" s="114">
        <f>'condense-sheets'!E33</f>
        <v>0</v>
      </c>
      <c r="AN22" s="105">
        <f t="array" ref="AN22">_xlfn.IFS(AM21=0, 0, ABS(AM21)&gt;0, (AM22-AM21)/AM21)</f>
        <v>0</v>
      </c>
      <c r="AO22" s="114">
        <f>'condense-sheets'!E34</f>
        <v>0</v>
      </c>
      <c r="AP22" s="105">
        <f t="array" ref="AP22">_xlfn.IFS(AO21=0, 0, ABS(AO21)&gt;0, (AO22-AO21)/AO21)</f>
        <v>0</v>
      </c>
      <c r="AQ22" s="114">
        <f>'condense-sheets'!E37</f>
        <v>0</v>
      </c>
      <c r="AR22" s="105">
        <f t="array" ref="AR22">_xlfn.IFS(AQ21=0, 0, ABS(AQ21)&gt;0, (AQ22-AQ21)/AQ21)</f>
        <v>0</v>
      </c>
      <c r="AS22" s="114">
        <f>'condense-sheets'!E38</f>
        <v>0</v>
      </c>
      <c r="AT22" s="105">
        <f t="array" ref="AT22">_xlfn.IFS(AS21=0, 0, ABS(AS21)&gt;0, (AS22-AS21)/AS21)</f>
        <v>0</v>
      </c>
      <c r="AU22" s="91"/>
      <c r="AV22" s="96">
        <v>44986</v>
      </c>
      <c r="AW22" s="49">
        <f t="shared" si="0"/>
        <v>45016</v>
      </c>
      <c r="AX22" s="111">
        <f t="shared" si="1"/>
        <v>0</v>
      </c>
      <c r="AY22" s="111">
        <f t="shared" si="2"/>
        <v>0</v>
      </c>
      <c r="AZ22" s="153">
        <f t="array" ref="AZ22">_xlfn.IFS(AX22=0,0,ABS(AX22)&gt;0,AY22/AX22)</f>
        <v>0</v>
      </c>
      <c r="BA22" s="111">
        <f t="shared" si="3"/>
        <v>0</v>
      </c>
      <c r="BB22" s="171">
        <f>'stock-history'!E4</f>
        <v>0</v>
      </c>
      <c r="BC22" s="56" t="e">
        <f t="shared" si="19"/>
        <v>#DIV/0!</v>
      </c>
      <c r="BD22" s="57"/>
      <c r="BE22" s="91"/>
      <c r="BF22" s="54"/>
      <c r="BG22" s="54"/>
      <c r="BH22" s="54"/>
      <c r="BI22" s="54"/>
      <c r="BJ22" s="54"/>
      <c r="BK22" s="54"/>
      <c r="BL22" s="54"/>
      <c r="BM22" s="54"/>
    </row>
    <row r="23" spans="1:65" x14ac:dyDescent="0.25">
      <c r="A23" s="48" t="str">
        <f>'condense-sheets'!D3</f>
        <v>2023.Q2</v>
      </c>
      <c r="B23" s="52" t="s">
        <v>118</v>
      </c>
      <c r="C23" s="146">
        <f>'condense-sheets'!D4</f>
        <v>0</v>
      </c>
      <c r="D23" s="105">
        <f t="array" ref="D23">_xlfn.IFS(C22=0, 0, ABS(C22)&gt;0, (C23-C22)/C22)</f>
        <v>0</v>
      </c>
      <c r="E23" s="146">
        <f>'condense-sheets'!D8</f>
        <v>0</v>
      </c>
      <c r="F23" s="105" t="e">
        <f t="shared" si="4"/>
        <v>#DIV/0!</v>
      </c>
      <c r="G23" s="146">
        <f>'condense-sheets'!D10</f>
        <v>0</v>
      </c>
      <c r="H23" s="105" t="e">
        <f t="shared" si="5"/>
        <v>#DIV/0!</v>
      </c>
      <c r="I23" s="52">
        <f>'condense-sheets'!D11</f>
        <v>0</v>
      </c>
      <c r="J23" s="105">
        <f t="array" ref="J23">_xlfn.IFS(I22=0, 0, ABS(I22)&gt;0, (I23-I22)/I22)</f>
        <v>0</v>
      </c>
      <c r="K23" s="146">
        <f>'condense-sheets'!D14</f>
        <v>0</v>
      </c>
      <c r="L23" s="105" t="e">
        <f t="shared" si="6"/>
        <v>#DIV/0!</v>
      </c>
      <c r="M23" s="146">
        <f t="array" ref="M23">_xlfn.IFS(C23=0, 0, ABS(C23)&gt;0, C23/I23)</f>
        <v>0</v>
      </c>
      <c r="N23" s="105">
        <f t="array" ref="N23">_xlfn.IFS(M22=0, 0, ABS(M22)&gt;0, (M23-M22)/M22)</f>
        <v>0</v>
      </c>
      <c r="O23" s="145"/>
      <c r="P23" s="96">
        <f t="shared" si="7"/>
        <v>45078</v>
      </c>
      <c r="Q23" s="50">
        <f t="shared" si="11"/>
        <v>0</v>
      </c>
      <c r="R23" s="87" t="e">
        <f t="shared" si="12"/>
        <v>#DIV/0!</v>
      </c>
      <c r="S23" s="87" t="e">
        <f t="shared" si="13"/>
        <v>#DIV/0!</v>
      </c>
      <c r="T23" s="87">
        <f t="shared" si="14"/>
        <v>0</v>
      </c>
      <c r="U23" s="87" t="e">
        <f t="shared" si="15"/>
        <v>#DIV/0!</v>
      </c>
      <c r="V23" s="88">
        <f t="shared" si="16"/>
        <v>0</v>
      </c>
      <c r="W23" s="87"/>
      <c r="X23" s="49" t="str">
        <f t="shared" si="8"/>
        <v>6/31/2023</v>
      </c>
      <c r="Y23" s="171">
        <f t="shared" si="9"/>
        <v>0</v>
      </c>
      <c r="Z23" s="105">
        <f t="array" ref="Z23">_xlfn.IFS(Y22=0, 0, ABS(Y22)&gt;0, (Y23-Y22)/Y22)</f>
        <v>0</v>
      </c>
      <c r="AA23" s="50">
        <f t="array" ref="AA23">_xlfn.IFS(AND(I23=0, Y23=0), , SUM(ABS(I23), ABS(Y23))&gt;0, Y23/I23)</f>
        <v>0</v>
      </c>
      <c r="AB23" s="105"/>
      <c r="AC23" s="87">
        <f t="shared" si="17"/>
        <v>0</v>
      </c>
      <c r="AD23" s="88">
        <f t="shared" si="18"/>
        <v>0</v>
      </c>
      <c r="AE23" s="87"/>
      <c r="AF23" s="49" t="str">
        <f t="shared" si="10"/>
        <v>6/31/2023</v>
      </c>
      <c r="AG23" s="114">
        <f>'condense-sheets'!D24</f>
        <v>0</v>
      </c>
      <c r="AH23" s="105">
        <f t="array" ref="AH23">_xlfn.IFS(AG22=0, 0, ABS(AG22)&gt;0, (AG23-AG22)/AG22)</f>
        <v>0</v>
      </c>
      <c r="AI23" s="114">
        <f>'condense-sheets'!D27</f>
        <v>0</v>
      </c>
      <c r="AJ23" s="105">
        <f t="array" ref="AJ23">_xlfn.IFS(AI22=0, 0, ABS(AI22)&gt;0, (AI23-AI22)/AI22)</f>
        <v>0</v>
      </c>
      <c r="AK23" s="114">
        <f>'condense-sheets'!D32</f>
        <v>0</v>
      </c>
      <c r="AL23" s="105">
        <f t="array" ref="AL23">_xlfn.IFS(AK22=0, 0, ABS(AK22)&gt;0, (AK23-AK22)/AK22)</f>
        <v>0</v>
      </c>
      <c r="AM23" s="114">
        <f>'condense-sheets'!D33</f>
        <v>0</v>
      </c>
      <c r="AN23" s="105">
        <f t="array" ref="AN23">_xlfn.IFS(AM22=0, 0, ABS(AM22)&gt;0, (AM23-AM22)/AM22)</f>
        <v>0</v>
      </c>
      <c r="AO23" s="114">
        <f>'condense-sheets'!D34</f>
        <v>0</v>
      </c>
      <c r="AP23" s="105">
        <f t="array" ref="AP23">_xlfn.IFS(AO22=0, 0, ABS(AO22)&gt;0, (AO23-AO22)/AO22)</f>
        <v>0</v>
      </c>
      <c r="AQ23" s="114">
        <f>'condense-sheets'!D37</f>
        <v>0</v>
      </c>
      <c r="AR23" s="105">
        <f t="array" ref="AR23">_xlfn.IFS(AQ22=0, 0, ABS(AQ22)&gt;0, (AQ23-AQ22)/AQ22)</f>
        <v>0</v>
      </c>
      <c r="AS23" s="114">
        <f>'condense-sheets'!D38</f>
        <v>0</v>
      </c>
      <c r="AT23" s="105">
        <f t="array" ref="AT23">_xlfn.IFS(AS22=0, 0, ABS(AS22)&gt;0, (AS23-AS22)/AS22)</f>
        <v>0</v>
      </c>
      <c r="AU23" s="91"/>
      <c r="AV23" s="96">
        <v>45078</v>
      </c>
      <c r="AW23" s="49" t="str">
        <f t="shared" si="0"/>
        <v>6/31/2023</v>
      </c>
      <c r="AX23" s="111">
        <f t="shared" si="1"/>
        <v>0</v>
      </c>
      <c r="AY23" s="111">
        <f t="shared" si="2"/>
        <v>0</v>
      </c>
      <c r="AZ23" s="153">
        <f t="array" ref="AZ23">_xlfn.IFS(AX23=0,0,ABS(AX23)&gt;0,AY23/AX23)</f>
        <v>0</v>
      </c>
      <c r="BA23" s="111">
        <f t="shared" si="3"/>
        <v>0</v>
      </c>
      <c r="BB23" s="171">
        <f>'stock-history'!D4</f>
        <v>0</v>
      </c>
      <c r="BC23" s="56" t="e">
        <f t="shared" si="19"/>
        <v>#DIV/0!</v>
      </c>
      <c r="BD23" s="57"/>
      <c r="BE23" s="91"/>
      <c r="BF23" s="54"/>
      <c r="BG23" s="54"/>
      <c r="BH23" s="54"/>
      <c r="BI23" s="54"/>
      <c r="BJ23" s="54"/>
      <c r="BK23" s="54"/>
      <c r="BL23" s="54"/>
      <c r="BM23" s="54"/>
    </row>
    <row r="24" spans="1:65" x14ac:dyDescent="0.25">
      <c r="A24" s="48" t="str">
        <f>'condense-sheets'!C3</f>
        <v>2023.Q3</v>
      </c>
      <c r="B24" s="52" t="s">
        <v>119</v>
      </c>
      <c r="C24" s="146">
        <f>'condense-sheets'!C4</f>
        <v>0</v>
      </c>
      <c r="D24" s="105">
        <f t="array" ref="D24">_xlfn.IFS(C23=0, 0, ABS(C23)&gt;0, (C24-C23)/C23)</f>
        <v>0</v>
      </c>
      <c r="E24" s="146">
        <f>'condense-sheets'!C8</f>
        <v>0</v>
      </c>
      <c r="F24" s="105" t="e">
        <f t="shared" si="4"/>
        <v>#DIV/0!</v>
      </c>
      <c r="G24" s="146">
        <f>'condense-sheets'!C10</f>
        <v>0</v>
      </c>
      <c r="H24" s="105" t="e">
        <f t="shared" si="5"/>
        <v>#DIV/0!</v>
      </c>
      <c r="I24" s="52">
        <f>'condense-sheets'!C11</f>
        <v>0</v>
      </c>
      <c r="J24" s="105">
        <f t="array" ref="J24">_xlfn.IFS(I23=0, 0, ABS(I23)&gt;0, (I24-I23)/I23)</f>
        <v>0</v>
      </c>
      <c r="K24" s="146">
        <f>'condense-sheets'!C14</f>
        <v>0</v>
      </c>
      <c r="L24" s="105" t="e">
        <f t="shared" si="6"/>
        <v>#DIV/0!</v>
      </c>
      <c r="M24" s="146">
        <f t="array" ref="M24">_xlfn.IFS(C24=0, 0, ABS(C24)&gt;0, C24/I24)</f>
        <v>0</v>
      </c>
      <c r="N24" s="105">
        <f t="array" ref="N24">_xlfn.IFS(M23=0, 0, ABS(M23)&gt;0, (M24-M23)/M23)</f>
        <v>0</v>
      </c>
      <c r="O24" s="145"/>
      <c r="P24" s="96">
        <f t="shared" si="7"/>
        <v>45170</v>
      </c>
      <c r="Q24" s="50">
        <f t="shared" si="11"/>
        <v>0</v>
      </c>
      <c r="R24" s="87" t="e">
        <f t="shared" si="12"/>
        <v>#DIV/0!</v>
      </c>
      <c r="S24" s="87" t="e">
        <f t="shared" si="13"/>
        <v>#DIV/0!</v>
      </c>
      <c r="T24" s="87">
        <f t="shared" si="14"/>
        <v>0</v>
      </c>
      <c r="U24" s="87" t="e">
        <f t="shared" si="15"/>
        <v>#DIV/0!</v>
      </c>
      <c r="V24" s="88">
        <f t="shared" si="16"/>
        <v>0</v>
      </c>
      <c r="W24" s="87"/>
      <c r="X24" s="49" t="str">
        <f t="shared" si="8"/>
        <v>9/31/2023</v>
      </c>
      <c r="Y24" s="171">
        <f t="shared" si="9"/>
        <v>0</v>
      </c>
      <c r="Z24" s="105">
        <f t="array" ref="Z24">_xlfn.IFS(Y23=0, 0, ABS(Y23)&gt;0, (Y24-Y23)/Y23)</f>
        <v>0</v>
      </c>
      <c r="AA24" s="50">
        <f t="array" ref="AA24">_xlfn.IFS(AND(I24=0, Y24=0), , SUM(ABS(I24), ABS(Y24))&gt;0, Y24/I24)</f>
        <v>0</v>
      </c>
      <c r="AB24" s="105"/>
      <c r="AC24" s="87">
        <f t="shared" si="17"/>
        <v>0</v>
      </c>
      <c r="AD24" s="88">
        <f t="shared" si="18"/>
        <v>0</v>
      </c>
      <c r="AE24" s="87"/>
      <c r="AF24" s="49" t="str">
        <f t="shared" si="10"/>
        <v>9/31/2023</v>
      </c>
      <c r="AG24" s="114">
        <f>'condense-sheets'!C24</f>
        <v>0</v>
      </c>
      <c r="AH24" s="105">
        <f t="array" ref="AH24">_xlfn.IFS(AG23=0, 0, ABS(AG23)&gt;0, (AG24-AG23)/AG23)</f>
        <v>0</v>
      </c>
      <c r="AI24" s="114">
        <f>'condense-sheets'!C27</f>
        <v>0</v>
      </c>
      <c r="AJ24" s="105">
        <f t="array" ref="AJ24">_xlfn.IFS(AI23=0, 0, ABS(AI23)&gt;0, (AI24-AI23)/AI23)</f>
        <v>0</v>
      </c>
      <c r="AK24" s="114">
        <f>'condense-sheets'!C32</f>
        <v>0</v>
      </c>
      <c r="AL24" s="105">
        <f t="array" ref="AL24">_xlfn.IFS(AK23=0, 0, ABS(AK23)&gt;0, (AK24-AK23)/AK23)</f>
        <v>0</v>
      </c>
      <c r="AM24" s="114">
        <f>'condense-sheets'!C33</f>
        <v>0</v>
      </c>
      <c r="AN24" s="105">
        <f t="array" ref="AN24">_xlfn.IFS(AM23=0, 0, ABS(AM23)&gt;0, (AM24-AM23)/AM23)</f>
        <v>0</v>
      </c>
      <c r="AO24" s="114">
        <f>'condense-sheets'!C34</f>
        <v>0</v>
      </c>
      <c r="AP24" s="105">
        <f t="array" ref="AP24">_xlfn.IFS(AO23=0, 0, ABS(AO23)&gt;0, (AO24-AO23)/AO23)</f>
        <v>0</v>
      </c>
      <c r="AQ24" s="114">
        <f>'condense-sheets'!C37</f>
        <v>0</v>
      </c>
      <c r="AR24" s="105">
        <f t="array" ref="AR24">_xlfn.IFS(AQ23=0, 0, ABS(AQ23)&gt;0, (AQ24-AQ23)/AQ23)</f>
        <v>0</v>
      </c>
      <c r="AS24" s="114">
        <f>'condense-sheets'!C38</f>
        <v>0</v>
      </c>
      <c r="AT24" s="105">
        <f t="array" ref="AT24">_xlfn.IFS(AS23=0, 0, ABS(AS23)&gt;0, (AS24-AS23)/AS23)</f>
        <v>0</v>
      </c>
      <c r="AU24" s="91"/>
      <c r="AV24" s="96">
        <v>45170</v>
      </c>
      <c r="AW24" s="49" t="str">
        <f t="shared" si="0"/>
        <v>9/31/2023</v>
      </c>
      <c r="AX24" s="111">
        <f t="shared" si="1"/>
        <v>0</v>
      </c>
      <c r="AY24" s="111">
        <f t="shared" si="2"/>
        <v>0</v>
      </c>
      <c r="AZ24" s="153">
        <f t="array" ref="AZ24">_xlfn.IFS(AX24=0,0,ABS(AX24)&gt;0,AY24/AX24)</f>
        <v>0</v>
      </c>
      <c r="BA24" s="111">
        <f t="shared" si="3"/>
        <v>0</v>
      </c>
      <c r="BB24" s="171">
        <f>'stock-history'!C4</f>
        <v>0</v>
      </c>
      <c r="BC24" s="56" t="e">
        <f t="shared" si="19"/>
        <v>#DIV/0!</v>
      </c>
      <c r="BD24" s="57"/>
      <c r="BE24" s="91"/>
      <c r="BF24" s="54"/>
      <c r="BG24" s="54"/>
      <c r="BH24" s="54"/>
      <c r="BI24" s="54"/>
      <c r="BJ24" s="54"/>
      <c r="BK24" s="54"/>
      <c r="BL24" s="54"/>
      <c r="BM24" s="54"/>
    </row>
    <row r="25" spans="1:65" x14ac:dyDescent="0.25">
      <c r="A25" s="48" t="str">
        <f>'condense-sheets'!B3</f>
        <v>2023.Q4</v>
      </c>
      <c r="B25" s="84">
        <v>45291</v>
      </c>
      <c r="C25" s="146">
        <f>'condense-sheets'!B4</f>
        <v>0</v>
      </c>
      <c r="D25" s="105">
        <f t="array" ref="D25">_xlfn.IFS(C24=0, 0, ABS(C24)&gt;0, (C25-C24)/C24)</f>
        <v>0</v>
      </c>
      <c r="E25" s="146">
        <f>'condense-sheets'!B8</f>
        <v>0</v>
      </c>
      <c r="F25" s="105" t="e">
        <f t="shared" si="4"/>
        <v>#DIV/0!</v>
      </c>
      <c r="G25" s="146">
        <f>'condense-sheets'!B10</f>
        <v>0</v>
      </c>
      <c r="H25" s="105" t="e">
        <f t="shared" si="5"/>
        <v>#DIV/0!</v>
      </c>
      <c r="I25" s="52">
        <f>'condense-sheets'!B11</f>
        <v>0</v>
      </c>
      <c r="J25" s="105">
        <f t="array" ref="J25">_xlfn.IFS(I24=0, 0, ABS(I24)&gt;0, (I25-I24)/I24)</f>
        <v>0</v>
      </c>
      <c r="K25" s="146">
        <f>'condense-sheets'!B14</f>
        <v>0</v>
      </c>
      <c r="L25" s="105" t="e">
        <f t="shared" si="6"/>
        <v>#DIV/0!</v>
      </c>
      <c r="M25" s="146">
        <f t="array" ref="M25">_xlfn.IFS(C25=0, 0, ABS(C25)&gt;0, C25/I25)</f>
        <v>0</v>
      </c>
      <c r="N25" s="105">
        <f t="array" ref="N25">_xlfn.IFS(M24=0, 0, ABS(M24)&gt;0, (M25-M24)/M24)</f>
        <v>0</v>
      </c>
      <c r="O25" s="145"/>
      <c r="P25" s="96">
        <f t="shared" si="7"/>
        <v>45261</v>
      </c>
      <c r="Q25" s="50">
        <f t="shared" si="11"/>
        <v>0</v>
      </c>
      <c r="R25" s="87" t="e">
        <f t="shared" si="12"/>
        <v>#DIV/0!</v>
      </c>
      <c r="S25" s="87" t="e">
        <f t="shared" si="13"/>
        <v>#DIV/0!</v>
      </c>
      <c r="T25" s="87">
        <f t="shared" si="14"/>
        <v>0</v>
      </c>
      <c r="U25" s="87" t="e">
        <f t="shared" si="15"/>
        <v>#DIV/0!</v>
      </c>
      <c r="V25" s="88">
        <f t="shared" si="16"/>
        <v>0</v>
      </c>
      <c r="W25" s="87"/>
      <c r="X25" s="49">
        <f t="shared" si="8"/>
        <v>45291</v>
      </c>
      <c r="Y25" s="171">
        <f t="shared" si="9"/>
        <v>0</v>
      </c>
      <c r="Z25" s="105">
        <f t="array" ref="Z25">_xlfn.IFS(Y24=0, 0, ABS(Y24)&gt;0, (Y25-Y24)/Y24)</f>
        <v>0</v>
      </c>
      <c r="AA25" s="50">
        <f t="array" ref="AA25">_xlfn.IFS(AND(I25=0, Y25=0), , SUM(ABS(I25), ABS(Y25))&gt;0, Y25/I25)</f>
        <v>0</v>
      </c>
      <c r="AB25" s="105"/>
      <c r="AC25" s="87">
        <f t="shared" si="17"/>
        <v>0</v>
      </c>
      <c r="AD25" s="88">
        <f t="shared" si="18"/>
        <v>0</v>
      </c>
      <c r="AE25" s="87"/>
      <c r="AF25" s="49">
        <f t="shared" si="10"/>
        <v>45291</v>
      </c>
      <c r="AG25" s="114">
        <f>'condense-sheets'!B24</f>
        <v>0</v>
      </c>
      <c r="AH25" s="105">
        <f t="array" ref="AH25">_xlfn.IFS(AG24=0, 0, ABS(AG24)&gt;0, (AG25-AG24)/AG24)</f>
        <v>0</v>
      </c>
      <c r="AI25" s="114">
        <f>'condense-sheets'!B27</f>
        <v>0</v>
      </c>
      <c r="AJ25" s="105">
        <f t="array" ref="AJ25">_xlfn.IFS(AI24=0, 0, ABS(AI24)&gt;0, (AI25-AI24)/AI24)</f>
        <v>0</v>
      </c>
      <c r="AK25" s="114">
        <f>'condense-sheets'!B32</f>
        <v>0</v>
      </c>
      <c r="AL25" s="105">
        <f t="array" ref="AL25">_xlfn.IFS(AK24=0, 0, ABS(AK24)&gt;0, (AK25-AK24)/AK24)</f>
        <v>0</v>
      </c>
      <c r="AM25" s="114">
        <f>'condense-sheets'!B33</f>
        <v>0</v>
      </c>
      <c r="AN25" s="105">
        <f t="array" ref="AN25">_xlfn.IFS(AM24=0, 0, ABS(AM24)&gt;0, (AM25-AM24)/AM24)</f>
        <v>0</v>
      </c>
      <c r="AO25" s="114">
        <f>'condense-sheets'!B34</f>
        <v>0</v>
      </c>
      <c r="AP25" s="105">
        <f t="array" ref="AP25">_xlfn.IFS(AO24=0, 0, ABS(AO24)&gt;0, (AO25-AO24)/AO24)</f>
        <v>0</v>
      </c>
      <c r="AQ25" s="114">
        <f>'condense-sheets'!B37</f>
        <v>0</v>
      </c>
      <c r="AR25" s="105">
        <f t="array" ref="AR25">_xlfn.IFS(AQ24=0, 0, ABS(AQ24)&gt;0, (AQ25-AQ24)/AQ24)</f>
        <v>0</v>
      </c>
      <c r="AS25" s="114">
        <f>'condense-sheets'!B38</f>
        <v>0</v>
      </c>
      <c r="AT25" s="105">
        <f t="array" ref="AT25">_xlfn.IFS(AS24=0, 0, ABS(AS24)&gt;0, (AS25-AS24)/AS24)</f>
        <v>0</v>
      </c>
      <c r="AU25" s="91"/>
      <c r="AV25" s="127">
        <v>45261</v>
      </c>
      <c r="AW25" s="151">
        <f t="shared" si="0"/>
        <v>45291</v>
      </c>
      <c r="AX25" s="128">
        <f t="shared" si="1"/>
        <v>0</v>
      </c>
      <c r="AY25" s="128">
        <f t="shared" si="2"/>
        <v>0</v>
      </c>
      <c r="AZ25" s="153">
        <f t="array" ref="AZ25">_xlfn.IFS(AX25=0,0,ABS(AX25)&gt;0,AY25/AX25)</f>
        <v>0</v>
      </c>
      <c r="BA25" s="111">
        <f t="shared" si="3"/>
        <v>0</v>
      </c>
      <c r="BB25" s="171">
        <f>'stock-history'!B4</f>
        <v>0</v>
      </c>
      <c r="BC25" s="56" t="e">
        <f t="shared" si="19"/>
        <v>#DIV/0!</v>
      </c>
      <c r="BD25" s="129"/>
      <c r="BE25" s="91"/>
      <c r="BF25" s="54"/>
      <c r="BG25" s="54"/>
      <c r="BH25" s="54"/>
      <c r="BI25" s="54"/>
      <c r="BJ25" s="54"/>
      <c r="BK25" s="54"/>
      <c r="BL25" s="54"/>
      <c r="BM25" s="54"/>
    </row>
    <row r="26" spans="1:65" s="43" customFormat="1" x14ac:dyDescent="0.25">
      <c r="A26" s="130" t="s">
        <v>120</v>
      </c>
      <c r="B26" s="131">
        <v>45382</v>
      </c>
      <c r="C26" s="147">
        <f>(C25*((1+D6)))+$C$4</f>
        <v>0</v>
      </c>
      <c r="D26" s="157">
        <f t="array" ref="D26">_xlfn.IFS(C25=0, 0, ABS(C25)&gt;0, (C26-C25)/C25)</f>
        <v>0</v>
      </c>
      <c r="E26" s="147">
        <f>(E25*((1+F3)))+$E$4</f>
        <v>0</v>
      </c>
      <c r="F26" s="157" t="e">
        <f t="shared" si="4"/>
        <v>#DIV/0!</v>
      </c>
      <c r="G26" s="147">
        <f>(G25*((1+H3)))+$G$4</f>
        <v>0</v>
      </c>
      <c r="H26" s="157" t="e">
        <f t="shared" si="5"/>
        <v>#DIV/0!</v>
      </c>
      <c r="I26" s="148">
        <f>I25+$I$4</f>
        <v>0</v>
      </c>
      <c r="J26" s="157">
        <f t="array" ref="J26">_xlfn.IFS(I25=0, 0, ABS(I25)&gt;0, (I26-I25)/I25)</f>
        <v>0</v>
      </c>
      <c r="K26" s="147">
        <f>(K25*((1+L3)))+$K$4</f>
        <v>0</v>
      </c>
      <c r="L26" s="157" t="e">
        <f t="shared" si="6"/>
        <v>#DIV/0!</v>
      </c>
      <c r="M26" s="147">
        <f t="array" ref="M26">_xlfn.IFS(C26=0, 0, ABS(C26)&gt;0, C26/I26)</f>
        <v>0</v>
      </c>
      <c r="N26" s="157">
        <f t="array" ref="N26">_xlfn.IFS(M25=0, 0, ABS(M25)&gt;0, (M26-M25)/M25)</f>
        <v>0</v>
      </c>
      <c r="O26" s="132"/>
      <c r="P26" s="149">
        <f t="shared" si="7"/>
        <v>45352</v>
      </c>
      <c r="Q26" s="136"/>
      <c r="R26" s="133"/>
      <c r="S26" s="133"/>
      <c r="T26" s="133"/>
      <c r="U26" s="133"/>
      <c r="V26" s="135"/>
      <c r="W26" s="133"/>
      <c r="X26" s="150">
        <f t="shared" si="8"/>
        <v>45382</v>
      </c>
      <c r="Y26" s="147" t="e" vm="4">
        <f>BC2/1000000</f>
        <v>#VALUE!</v>
      </c>
      <c r="Z26" s="157">
        <f t="array" ref="Z26">_xlfn.IFS(Y25=0, 0, ABS(Y25)&gt;0, (Y26-Y25)/Y25)</f>
        <v>0</v>
      </c>
      <c r="AA26" s="136" t="e" vm="4">
        <f>BB2</f>
        <v>#VALUE!</v>
      </c>
      <c r="AB26" s="135"/>
      <c r="AC26" s="133">
        <f t="shared" si="17"/>
        <v>0</v>
      </c>
      <c r="AD26" s="135">
        <f t="shared" si="18"/>
        <v>0</v>
      </c>
      <c r="AE26" s="133"/>
      <c r="AF26" s="150" t="str">
        <f>A26</f>
        <v>CURRENT</v>
      </c>
      <c r="AG26" s="147">
        <f>(AG25*((1+AH6)))+$AG$4</f>
        <v>0</v>
      </c>
      <c r="AH26" s="157">
        <f t="array" ref="AH26">_xlfn.IFS(AG25=0, 0, ABS(AG25)&gt;0, (AG26-AG25)/AG25)</f>
        <v>0</v>
      </c>
      <c r="AI26" s="147">
        <f>(AI25*((1+AJ6)))+$AI$4</f>
        <v>0</v>
      </c>
      <c r="AJ26" s="157">
        <f t="array" ref="AJ26">_xlfn.IFS(AI25=0, 0, ABS(AI25)&gt;0, (AI26-AI25)/AI25)</f>
        <v>0</v>
      </c>
      <c r="AK26" s="147">
        <f>(AK25*((1+AL6)))+$AK$4</f>
        <v>0</v>
      </c>
      <c r="AL26" s="157">
        <f t="array" ref="AL26">_xlfn.IFS(AK25=0, 0, ABS(AK25)&gt;0, (AK26-AK25)/AK25)</f>
        <v>0</v>
      </c>
      <c r="AM26" s="147">
        <f>(AM25*((1+AN6)))+$AM$4</f>
        <v>0</v>
      </c>
      <c r="AN26" s="157">
        <f t="array" ref="AN26">_xlfn.IFS(AM25=0, 0, ABS(AM25)&gt;0, (AM26-AM25)/AM25)</f>
        <v>0</v>
      </c>
      <c r="AO26" s="147">
        <f>(AO25*((1+AP6)))+$AO$4</f>
        <v>0</v>
      </c>
      <c r="AP26" s="157">
        <f t="array" ref="AP26">_xlfn.IFS(AO25=0, 0, ABS(AO25)&gt;0, (AO26-AO25)/AO25)</f>
        <v>0</v>
      </c>
      <c r="AQ26" s="147">
        <f>(AQ25*((1+AR6)))+$AQ$4</f>
        <v>0</v>
      </c>
      <c r="AR26" s="157">
        <f t="array" ref="AR26">_xlfn.IFS(AQ25=0, 0, ABS(AQ25)&gt;0, (AQ26-AQ25)/AQ25)</f>
        <v>0</v>
      </c>
      <c r="AS26" s="147">
        <f>(AS25*((1+AT6)))+$AS$4</f>
        <v>0</v>
      </c>
      <c r="AT26" s="157">
        <f t="array" ref="AT26">_xlfn.IFS(AS25=0, 0, ABS(AS25)&gt;0, (AS26-AS25)/AS25)</f>
        <v>0</v>
      </c>
      <c r="AU26" s="134"/>
      <c r="AV26" s="149">
        <v>45352</v>
      </c>
      <c r="AW26" s="150" t="str">
        <f t="shared" si="0"/>
        <v>CURRENT</v>
      </c>
      <c r="AX26" s="152">
        <f t="shared" si="1"/>
        <v>0</v>
      </c>
      <c r="AY26" s="152">
        <f t="shared" si="2"/>
        <v>0</v>
      </c>
      <c r="AZ26" s="170">
        <f t="array" ref="AZ26">_xlfn.IFS(AX26=0,0,ABS(AX26)&gt;0,AY26/AX26)</f>
        <v>0</v>
      </c>
      <c r="BA26" s="147">
        <f t="shared" si="3"/>
        <v>0</v>
      </c>
      <c r="BB26" s="154" t="e" vm="4">
        <f>BC2/1000000</f>
        <v>#VALUE!</v>
      </c>
      <c r="BC26" s="154" t="e" vm="4">
        <f>BB2</f>
        <v>#VALUE!</v>
      </c>
      <c r="BD26" s="155"/>
      <c r="BE26" s="109"/>
      <c r="BF26" s="109"/>
      <c r="BG26" s="55"/>
      <c r="BH26" s="55"/>
      <c r="BI26" s="55"/>
      <c r="BJ26" s="55"/>
      <c r="BK26" s="55"/>
      <c r="BL26" s="55"/>
      <c r="BM26" s="55"/>
    </row>
    <row r="27" spans="1:65" s="43" customFormat="1" x14ac:dyDescent="0.25">
      <c r="A27" s="118" t="s">
        <v>121</v>
      </c>
      <c r="B27" s="118" t="s">
        <v>122</v>
      </c>
      <c r="C27" s="120"/>
      <c r="D27" s="121"/>
      <c r="E27" s="120"/>
      <c r="F27" s="121"/>
      <c r="G27" s="120"/>
      <c r="H27" s="121"/>
      <c r="I27" s="122"/>
      <c r="J27" s="121"/>
      <c r="K27" s="120"/>
      <c r="L27" s="121"/>
      <c r="M27" s="120"/>
      <c r="N27" s="121"/>
      <c r="O27" s="121"/>
      <c r="P27" s="123">
        <f t="shared" si="7"/>
        <v>45444</v>
      </c>
      <c r="Q27" s="107"/>
      <c r="R27" s="107"/>
      <c r="S27" s="107"/>
      <c r="T27" s="107"/>
      <c r="U27" s="107"/>
      <c r="V27" s="107"/>
      <c r="W27" s="107"/>
      <c r="X27" s="119" t="str">
        <f t="shared" si="8"/>
        <v>6/31/2024</v>
      </c>
      <c r="Y27" s="124"/>
      <c r="Z27" s="121"/>
      <c r="AA27" s="107"/>
      <c r="AB27" s="107"/>
      <c r="AC27" s="182"/>
      <c r="AD27" s="181"/>
      <c r="AE27" s="107"/>
      <c r="AF27" s="119" t="str">
        <f t="shared" ref="AF27:AF45" si="20">B27</f>
        <v>6/31/2024</v>
      </c>
      <c r="AG27" s="120"/>
      <c r="AH27" s="121"/>
      <c r="AI27" s="120"/>
      <c r="AJ27" s="121"/>
      <c r="AK27" s="120"/>
      <c r="AL27" s="121"/>
      <c r="AM27" s="120"/>
      <c r="AN27" s="121"/>
      <c r="AO27" s="120"/>
      <c r="AP27" s="121"/>
      <c r="AQ27" s="120"/>
      <c r="AR27" s="121"/>
      <c r="AS27" s="120"/>
      <c r="AT27" s="118"/>
      <c r="AU27" s="109"/>
      <c r="AV27" s="123">
        <v>45444</v>
      </c>
      <c r="AW27" s="119"/>
      <c r="AX27" s="124"/>
      <c r="AY27" s="124"/>
      <c r="AZ27" s="125"/>
      <c r="BA27" s="126"/>
      <c r="BB27" s="120"/>
      <c r="BC27" s="120"/>
      <c r="BD27" s="121"/>
      <c r="BE27" s="109"/>
      <c r="BF27" s="109"/>
      <c r="BG27" s="55"/>
      <c r="BH27" s="55"/>
      <c r="BI27" s="55"/>
      <c r="BJ27" s="55"/>
      <c r="BK27" s="55"/>
      <c r="BL27" s="55"/>
      <c r="BM27" s="55"/>
    </row>
    <row r="28" spans="1:65" s="43" customFormat="1" x14ac:dyDescent="0.25">
      <c r="A28" s="118" t="s">
        <v>123</v>
      </c>
      <c r="B28" s="118" t="s">
        <v>124</v>
      </c>
      <c r="C28" s="120"/>
      <c r="D28" s="121"/>
      <c r="E28" s="120"/>
      <c r="F28" s="121"/>
      <c r="G28" s="120"/>
      <c r="H28" s="121"/>
      <c r="I28" s="122"/>
      <c r="J28" s="121"/>
      <c r="K28" s="120"/>
      <c r="L28" s="121"/>
      <c r="M28" s="120"/>
      <c r="N28" s="121"/>
      <c r="O28" s="121"/>
      <c r="P28" s="123">
        <f t="shared" si="7"/>
        <v>45536</v>
      </c>
      <c r="Q28" s="107"/>
      <c r="R28" s="107"/>
      <c r="S28" s="107"/>
      <c r="T28" s="107"/>
      <c r="U28" s="107"/>
      <c r="V28" s="107"/>
      <c r="W28" s="107"/>
      <c r="X28" s="119" t="str">
        <f t="shared" si="8"/>
        <v>9/31/2024</v>
      </c>
      <c r="Y28" s="124"/>
      <c r="Z28" s="121"/>
      <c r="AA28" s="107"/>
      <c r="AB28" s="107"/>
      <c r="AC28" s="182"/>
      <c r="AD28" s="181"/>
      <c r="AE28" s="107"/>
      <c r="AF28" s="119" t="str">
        <f t="shared" si="20"/>
        <v>9/31/2024</v>
      </c>
      <c r="AG28" s="120"/>
      <c r="AH28" s="121"/>
      <c r="AI28" s="120"/>
      <c r="AJ28" s="121"/>
      <c r="AK28" s="120"/>
      <c r="AL28" s="121"/>
      <c r="AM28" s="120"/>
      <c r="AN28" s="121"/>
      <c r="AO28" s="120"/>
      <c r="AP28" s="121"/>
      <c r="AQ28" s="120"/>
      <c r="AR28" s="121"/>
      <c r="AS28" s="120"/>
      <c r="AT28" s="118"/>
      <c r="AU28" s="109"/>
      <c r="AV28" s="123">
        <v>45536</v>
      </c>
      <c r="AW28" s="119"/>
      <c r="AX28" s="124"/>
      <c r="AY28" s="124"/>
      <c r="AZ28" s="125"/>
      <c r="BA28" s="126"/>
      <c r="BB28" s="120"/>
      <c r="BC28" s="120"/>
      <c r="BD28" s="121"/>
      <c r="BE28" s="109"/>
      <c r="BF28" s="55"/>
      <c r="BG28" s="55"/>
      <c r="BH28" s="55"/>
      <c r="BI28" s="55"/>
      <c r="BJ28" s="55"/>
      <c r="BK28" s="55"/>
      <c r="BL28" s="55"/>
      <c r="BM28" s="55"/>
    </row>
    <row r="29" spans="1:65" s="43" customFormat="1" ht="15" customHeight="1" x14ac:dyDescent="0.25">
      <c r="A29" s="137" t="s">
        <v>125</v>
      </c>
      <c r="B29" s="138">
        <v>45657</v>
      </c>
      <c r="C29" s="139"/>
      <c r="D29" s="140"/>
      <c r="E29" s="139"/>
      <c r="F29" s="140"/>
      <c r="G29" s="139"/>
      <c r="H29" s="140"/>
      <c r="I29" s="141"/>
      <c r="J29" s="140"/>
      <c r="K29" s="139"/>
      <c r="L29" s="140"/>
      <c r="M29" s="139"/>
      <c r="N29" s="140"/>
      <c r="O29" s="140"/>
      <c r="P29" s="142">
        <f t="shared" si="7"/>
        <v>45627</v>
      </c>
      <c r="Q29" s="143"/>
      <c r="R29" s="143"/>
      <c r="S29" s="143"/>
      <c r="T29" s="143"/>
      <c r="U29" s="143"/>
      <c r="V29" s="143"/>
      <c r="W29" s="143"/>
      <c r="X29" s="138">
        <f t="shared" si="8"/>
        <v>45657</v>
      </c>
      <c r="Y29" s="159"/>
      <c r="Z29" s="140"/>
      <c r="AA29" s="143"/>
      <c r="AB29" s="143"/>
      <c r="AC29" s="180"/>
      <c r="AD29" s="181"/>
      <c r="AE29" s="143"/>
      <c r="AF29" s="138">
        <f t="shared" si="20"/>
        <v>45657</v>
      </c>
      <c r="AG29" s="139"/>
      <c r="AH29" s="140"/>
      <c r="AI29" s="139"/>
      <c r="AJ29" s="140"/>
      <c r="AK29" s="139"/>
      <c r="AL29" s="140"/>
      <c r="AM29" s="139"/>
      <c r="AN29" s="140"/>
      <c r="AO29" s="139"/>
      <c r="AP29" s="140"/>
      <c r="AQ29" s="139"/>
      <c r="AR29" s="140"/>
      <c r="AS29" s="139"/>
      <c r="AT29" s="137"/>
      <c r="AU29" s="158"/>
      <c r="AV29" s="142">
        <v>45627</v>
      </c>
      <c r="AW29" s="138"/>
      <c r="AX29" s="159"/>
      <c r="AY29" s="159"/>
      <c r="AZ29" s="160"/>
      <c r="BA29" s="161"/>
      <c r="BB29" s="120"/>
      <c r="BC29" s="120"/>
      <c r="BD29" s="121"/>
      <c r="BE29" s="109"/>
      <c r="BF29" s="176"/>
      <c r="BG29" s="176"/>
      <c r="BH29" s="176"/>
      <c r="BI29" s="176"/>
      <c r="BJ29" s="176"/>
      <c r="BK29" s="176"/>
      <c r="BL29" s="176"/>
      <c r="BM29" s="55"/>
    </row>
    <row r="30" spans="1:65" s="43" customFormat="1" ht="15" customHeight="1" x14ac:dyDescent="0.25">
      <c r="A30" s="118" t="s">
        <v>126</v>
      </c>
      <c r="B30" s="119">
        <v>45747</v>
      </c>
      <c r="C30" s="120"/>
      <c r="D30" s="121"/>
      <c r="E30" s="120"/>
      <c r="F30" s="121"/>
      <c r="G30" s="120"/>
      <c r="H30" s="121"/>
      <c r="I30" s="122"/>
      <c r="J30" s="121"/>
      <c r="K30" s="120"/>
      <c r="L30" s="121"/>
      <c r="M30" s="120"/>
      <c r="N30" s="121"/>
      <c r="O30" s="121"/>
      <c r="P30" s="123">
        <f t="shared" si="7"/>
        <v>45717</v>
      </c>
      <c r="Q30" s="107"/>
      <c r="R30" s="107"/>
      <c r="S30" s="107"/>
      <c r="T30" s="107"/>
      <c r="U30" s="107"/>
      <c r="V30" s="107"/>
      <c r="W30" s="107"/>
      <c r="X30" s="119">
        <f t="shared" si="8"/>
        <v>45747</v>
      </c>
      <c r="Y30" s="124"/>
      <c r="Z30" s="121"/>
      <c r="AA30" s="107"/>
      <c r="AB30" s="107"/>
      <c r="AC30" s="182"/>
      <c r="AD30" s="181"/>
      <c r="AE30" s="107"/>
      <c r="AF30" s="119">
        <f t="shared" si="20"/>
        <v>45747</v>
      </c>
      <c r="AG30" s="120"/>
      <c r="AH30" s="121"/>
      <c r="AI30" s="120"/>
      <c r="AJ30" s="121"/>
      <c r="AK30" s="120"/>
      <c r="AL30" s="121"/>
      <c r="AM30" s="120"/>
      <c r="AN30" s="121"/>
      <c r="AO30" s="120"/>
      <c r="AP30" s="121"/>
      <c r="AQ30" s="120"/>
      <c r="AR30" s="121"/>
      <c r="AS30" s="120"/>
      <c r="AT30" s="118"/>
      <c r="AU30" s="109"/>
      <c r="AV30" s="123">
        <v>45717</v>
      </c>
      <c r="AW30" s="119"/>
      <c r="AX30" s="124"/>
      <c r="AY30" s="124"/>
      <c r="AZ30" s="125"/>
      <c r="BA30" s="126"/>
      <c r="BB30" s="120"/>
      <c r="BC30" s="120"/>
      <c r="BD30" s="121"/>
      <c r="BE30" s="109"/>
      <c r="BF30" s="176"/>
      <c r="BG30" s="176"/>
      <c r="BH30" s="176"/>
      <c r="BI30" s="176"/>
      <c r="BJ30" s="176"/>
      <c r="BK30" s="176"/>
      <c r="BL30" s="176"/>
      <c r="BM30" s="55"/>
    </row>
    <row r="31" spans="1:65" s="43" customFormat="1" ht="15" customHeight="1" x14ac:dyDescent="0.25">
      <c r="A31" s="118" t="s">
        <v>127</v>
      </c>
      <c r="B31" s="118" t="s">
        <v>128</v>
      </c>
      <c r="C31" s="120"/>
      <c r="D31" s="121"/>
      <c r="E31" s="120"/>
      <c r="F31" s="121"/>
      <c r="G31" s="120"/>
      <c r="H31" s="121"/>
      <c r="I31" s="122"/>
      <c r="J31" s="121"/>
      <c r="K31" s="120"/>
      <c r="L31" s="121"/>
      <c r="M31" s="120"/>
      <c r="N31" s="121"/>
      <c r="O31" s="121"/>
      <c r="P31" s="123">
        <f t="shared" si="7"/>
        <v>45809</v>
      </c>
      <c r="Q31" s="107"/>
      <c r="R31" s="107"/>
      <c r="S31" s="107"/>
      <c r="T31" s="107"/>
      <c r="U31" s="107"/>
      <c r="V31" s="107"/>
      <c r="W31" s="107"/>
      <c r="X31" s="119" t="str">
        <f t="shared" si="8"/>
        <v>6/31/2025</v>
      </c>
      <c r="Y31" s="124"/>
      <c r="Z31" s="121"/>
      <c r="AA31" s="107"/>
      <c r="AB31" s="107"/>
      <c r="AC31" s="182"/>
      <c r="AD31" s="181"/>
      <c r="AE31" s="107"/>
      <c r="AF31" s="119" t="str">
        <f t="shared" si="20"/>
        <v>6/31/2025</v>
      </c>
      <c r="AG31" s="120"/>
      <c r="AH31" s="121"/>
      <c r="AI31" s="120"/>
      <c r="AJ31" s="121"/>
      <c r="AK31" s="120"/>
      <c r="AL31" s="121"/>
      <c r="AM31" s="120"/>
      <c r="AN31" s="121"/>
      <c r="AO31" s="120"/>
      <c r="AP31" s="121"/>
      <c r="AQ31" s="120"/>
      <c r="AR31" s="121"/>
      <c r="AS31" s="120"/>
      <c r="AT31" s="118"/>
      <c r="AU31" s="109"/>
      <c r="AV31" s="123">
        <v>45809</v>
      </c>
      <c r="AW31" s="119"/>
      <c r="AX31" s="124"/>
      <c r="AY31" s="124"/>
      <c r="AZ31" s="125"/>
      <c r="BA31" s="126"/>
      <c r="BB31" s="120"/>
      <c r="BC31" s="120"/>
      <c r="BD31" s="121"/>
      <c r="BE31" s="109"/>
      <c r="BF31" s="176"/>
      <c r="BG31" s="176"/>
      <c r="BH31" s="176"/>
      <c r="BI31" s="176"/>
      <c r="BJ31" s="176"/>
      <c r="BK31" s="176"/>
      <c r="BL31" s="176"/>
      <c r="BM31" s="55"/>
    </row>
    <row r="32" spans="1:65" s="43" customFormat="1" ht="15" customHeight="1" x14ac:dyDescent="0.25">
      <c r="A32" s="118" t="s">
        <v>129</v>
      </c>
      <c r="B32" s="118" t="s">
        <v>130</v>
      </c>
      <c r="C32" s="120"/>
      <c r="D32" s="121"/>
      <c r="E32" s="120"/>
      <c r="F32" s="121"/>
      <c r="G32" s="120"/>
      <c r="H32" s="121"/>
      <c r="I32" s="122"/>
      <c r="J32" s="121"/>
      <c r="K32" s="120"/>
      <c r="L32" s="121"/>
      <c r="M32" s="120"/>
      <c r="N32" s="121"/>
      <c r="O32" s="121"/>
      <c r="P32" s="123">
        <f t="shared" si="7"/>
        <v>45901</v>
      </c>
      <c r="Q32" s="107"/>
      <c r="R32" s="107"/>
      <c r="S32" s="107"/>
      <c r="T32" s="107"/>
      <c r="U32" s="107"/>
      <c r="V32" s="107"/>
      <c r="W32" s="107"/>
      <c r="X32" s="119" t="str">
        <f t="shared" si="8"/>
        <v>9/31/2025</v>
      </c>
      <c r="Y32" s="124"/>
      <c r="Z32" s="121"/>
      <c r="AA32" s="107"/>
      <c r="AB32" s="107"/>
      <c r="AC32" s="182"/>
      <c r="AD32" s="181"/>
      <c r="AE32" s="107"/>
      <c r="AF32" s="119" t="str">
        <f t="shared" si="20"/>
        <v>9/31/2025</v>
      </c>
      <c r="AG32" s="120"/>
      <c r="AH32" s="121"/>
      <c r="AI32" s="120"/>
      <c r="AJ32" s="121"/>
      <c r="AK32" s="120"/>
      <c r="AL32" s="121"/>
      <c r="AM32" s="120"/>
      <c r="AN32" s="121"/>
      <c r="AO32" s="120"/>
      <c r="AP32" s="121"/>
      <c r="AQ32" s="120"/>
      <c r="AR32" s="121"/>
      <c r="AS32" s="120"/>
      <c r="AT32" s="118"/>
      <c r="AU32" s="109"/>
      <c r="AV32" s="123">
        <v>45901</v>
      </c>
      <c r="AW32" s="119"/>
      <c r="AX32" s="124"/>
      <c r="AY32" s="124"/>
      <c r="AZ32" s="125"/>
      <c r="BA32" s="126"/>
      <c r="BB32" s="120"/>
      <c r="BC32" s="120"/>
      <c r="BD32" s="121"/>
      <c r="BE32" s="109"/>
      <c r="BF32" s="176"/>
      <c r="BG32" s="176"/>
      <c r="BH32" s="176"/>
      <c r="BI32" s="176"/>
      <c r="BJ32" s="176"/>
      <c r="BK32" s="176"/>
      <c r="BL32" s="176"/>
      <c r="BM32" s="55"/>
    </row>
    <row r="33" spans="1:65" s="43" customFormat="1" ht="15" customHeight="1" x14ac:dyDescent="0.25">
      <c r="A33" s="137" t="s">
        <v>131</v>
      </c>
      <c r="B33" s="138">
        <v>46022</v>
      </c>
      <c r="C33" s="139"/>
      <c r="D33" s="140"/>
      <c r="E33" s="139"/>
      <c r="F33" s="140"/>
      <c r="G33" s="139"/>
      <c r="H33" s="140"/>
      <c r="I33" s="141"/>
      <c r="J33" s="140"/>
      <c r="K33" s="139"/>
      <c r="L33" s="140"/>
      <c r="M33" s="139"/>
      <c r="N33" s="140"/>
      <c r="O33" s="140"/>
      <c r="P33" s="142">
        <f t="shared" si="7"/>
        <v>45992</v>
      </c>
      <c r="Q33" s="143"/>
      <c r="R33" s="143"/>
      <c r="S33" s="143"/>
      <c r="T33" s="143"/>
      <c r="U33" s="143"/>
      <c r="V33" s="143"/>
      <c r="W33" s="143"/>
      <c r="X33" s="138">
        <f t="shared" si="8"/>
        <v>46022</v>
      </c>
      <c r="Y33" s="159"/>
      <c r="Z33" s="140"/>
      <c r="AA33" s="143"/>
      <c r="AB33" s="143"/>
      <c r="AC33" s="180"/>
      <c r="AD33" s="181"/>
      <c r="AE33" s="143"/>
      <c r="AF33" s="138">
        <f t="shared" si="20"/>
        <v>46022</v>
      </c>
      <c r="AG33" s="139"/>
      <c r="AH33" s="140"/>
      <c r="AI33" s="139"/>
      <c r="AJ33" s="140"/>
      <c r="AK33" s="139"/>
      <c r="AL33" s="140"/>
      <c r="AM33" s="139"/>
      <c r="AN33" s="140"/>
      <c r="AO33" s="139"/>
      <c r="AP33" s="140"/>
      <c r="AQ33" s="139"/>
      <c r="AR33" s="140"/>
      <c r="AS33" s="139"/>
      <c r="AT33" s="137"/>
      <c r="AU33" s="158"/>
      <c r="AV33" s="142">
        <v>45992</v>
      </c>
      <c r="AW33" s="138"/>
      <c r="AX33" s="159"/>
      <c r="AY33" s="159"/>
      <c r="AZ33" s="160"/>
      <c r="BA33" s="161"/>
      <c r="BB33" s="120"/>
      <c r="BC33" s="120"/>
      <c r="BD33" s="121"/>
      <c r="BE33" s="109"/>
      <c r="BF33" s="176"/>
      <c r="BG33" s="176"/>
      <c r="BH33" s="176"/>
      <c r="BI33" s="176"/>
      <c r="BJ33" s="176"/>
      <c r="BK33" s="176"/>
      <c r="BL33" s="176"/>
      <c r="BM33" s="55"/>
    </row>
    <row r="34" spans="1:65" s="43" customFormat="1" ht="15" customHeight="1" x14ac:dyDescent="0.25">
      <c r="A34" s="118" t="s">
        <v>132</v>
      </c>
      <c r="B34" s="119">
        <v>46112</v>
      </c>
      <c r="C34" s="120"/>
      <c r="D34" s="121"/>
      <c r="E34" s="120"/>
      <c r="F34" s="121"/>
      <c r="G34" s="120"/>
      <c r="H34" s="121"/>
      <c r="I34" s="122"/>
      <c r="J34" s="121"/>
      <c r="K34" s="120"/>
      <c r="L34" s="121"/>
      <c r="M34" s="120"/>
      <c r="N34" s="121"/>
      <c r="O34" s="121"/>
      <c r="P34" s="123">
        <f t="shared" si="7"/>
        <v>46082</v>
      </c>
      <c r="Q34" s="107"/>
      <c r="R34" s="107"/>
      <c r="S34" s="107"/>
      <c r="T34" s="107"/>
      <c r="U34" s="107"/>
      <c r="V34" s="107"/>
      <c r="W34" s="107"/>
      <c r="X34" s="119">
        <f t="shared" si="8"/>
        <v>46112</v>
      </c>
      <c r="Y34" s="124"/>
      <c r="Z34" s="121"/>
      <c r="AA34" s="107"/>
      <c r="AB34" s="107"/>
      <c r="AC34" s="182"/>
      <c r="AD34" s="181"/>
      <c r="AE34" s="107"/>
      <c r="AF34" s="119">
        <f t="shared" si="20"/>
        <v>46112</v>
      </c>
      <c r="AG34" s="120"/>
      <c r="AH34" s="121"/>
      <c r="AI34" s="120"/>
      <c r="AJ34" s="121"/>
      <c r="AK34" s="120"/>
      <c r="AL34" s="121"/>
      <c r="AM34" s="120"/>
      <c r="AN34" s="121"/>
      <c r="AO34" s="120"/>
      <c r="AP34" s="121"/>
      <c r="AQ34" s="120"/>
      <c r="AR34" s="121"/>
      <c r="AS34" s="120"/>
      <c r="AT34" s="118"/>
      <c r="AU34" s="109"/>
      <c r="AV34" s="123">
        <v>46082</v>
      </c>
      <c r="AW34" s="119"/>
      <c r="AX34" s="124"/>
      <c r="AY34" s="124"/>
      <c r="AZ34" s="125"/>
      <c r="BA34" s="126"/>
      <c r="BB34" s="120"/>
      <c r="BC34" s="120"/>
      <c r="BD34" s="121"/>
      <c r="BE34" s="109"/>
      <c r="BF34" s="176"/>
      <c r="BG34" s="176"/>
      <c r="BH34" s="176"/>
      <c r="BI34" s="176"/>
      <c r="BJ34" s="176"/>
      <c r="BK34" s="176"/>
      <c r="BL34" s="176"/>
      <c r="BM34" s="55"/>
    </row>
    <row r="35" spans="1:65" s="43" customFormat="1" ht="15" customHeight="1" x14ac:dyDescent="0.25">
      <c r="A35" s="118" t="s">
        <v>133</v>
      </c>
      <c r="B35" s="118" t="s">
        <v>134</v>
      </c>
      <c r="C35" s="120"/>
      <c r="D35" s="121"/>
      <c r="E35" s="120"/>
      <c r="F35" s="121"/>
      <c r="G35" s="120"/>
      <c r="H35" s="121"/>
      <c r="I35" s="122"/>
      <c r="J35" s="121"/>
      <c r="K35" s="120"/>
      <c r="L35" s="121"/>
      <c r="M35" s="120"/>
      <c r="N35" s="121"/>
      <c r="O35" s="121"/>
      <c r="P35" s="123">
        <f t="shared" si="7"/>
        <v>46174</v>
      </c>
      <c r="Q35" s="107"/>
      <c r="R35" s="107"/>
      <c r="S35" s="107"/>
      <c r="T35" s="107"/>
      <c r="U35" s="107"/>
      <c r="V35" s="107"/>
      <c r="W35" s="107"/>
      <c r="X35" s="119" t="str">
        <f t="shared" si="8"/>
        <v>6/31/2026</v>
      </c>
      <c r="Y35" s="124"/>
      <c r="Z35" s="121"/>
      <c r="AA35" s="107"/>
      <c r="AB35" s="107"/>
      <c r="AC35" s="182"/>
      <c r="AD35" s="181"/>
      <c r="AE35" s="107"/>
      <c r="AF35" s="119" t="str">
        <f t="shared" si="20"/>
        <v>6/31/2026</v>
      </c>
      <c r="AG35" s="120"/>
      <c r="AH35" s="121"/>
      <c r="AI35" s="120"/>
      <c r="AJ35" s="121"/>
      <c r="AK35" s="120"/>
      <c r="AL35" s="121"/>
      <c r="AM35" s="120"/>
      <c r="AN35" s="121"/>
      <c r="AO35" s="120"/>
      <c r="AP35" s="121"/>
      <c r="AQ35" s="120"/>
      <c r="AR35" s="121"/>
      <c r="AS35" s="120"/>
      <c r="AT35" s="118"/>
      <c r="AU35" s="109"/>
      <c r="AV35" s="123">
        <v>46174</v>
      </c>
      <c r="AW35" s="119"/>
      <c r="AX35" s="124"/>
      <c r="AY35" s="124"/>
      <c r="AZ35" s="125"/>
      <c r="BA35" s="126"/>
      <c r="BB35" s="120"/>
      <c r="BC35" s="120"/>
      <c r="BD35" s="121"/>
      <c r="BE35" s="109"/>
      <c r="BF35" s="176"/>
      <c r="BG35" s="176"/>
      <c r="BH35" s="176"/>
      <c r="BI35" s="176"/>
      <c r="BJ35" s="176"/>
      <c r="BK35" s="176"/>
      <c r="BL35" s="176"/>
      <c r="BM35" s="55"/>
    </row>
    <row r="36" spans="1:65" s="43" customFormat="1" ht="15" customHeight="1" x14ac:dyDescent="0.25">
      <c r="A36" s="118" t="s">
        <v>135</v>
      </c>
      <c r="B36" s="118" t="s">
        <v>136</v>
      </c>
      <c r="C36" s="120"/>
      <c r="D36" s="121"/>
      <c r="E36" s="120"/>
      <c r="F36" s="121"/>
      <c r="G36" s="120"/>
      <c r="H36" s="121"/>
      <c r="I36" s="122"/>
      <c r="J36" s="121"/>
      <c r="K36" s="120"/>
      <c r="L36" s="121"/>
      <c r="M36" s="120"/>
      <c r="N36" s="121"/>
      <c r="O36" s="121"/>
      <c r="P36" s="123">
        <f t="shared" si="7"/>
        <v>46266</v>
      </c>
      <c r="Q36" s="107"/>
      <c r="R36" s="107"/>
      <c r="S36" s="107"/>
      <c r="T36" s="107"/>
      <c r="U36" s="107"/>
      <c r="V36" s="107"/>
      <c r="W36" s="107"/>
      <c r="X36" s="119" t="str">
        <f t="shared" si="8"/>
        <v>9/31/2026</v>
      </c>
      <c r="Y36" s="124"/>
      <c r="Z36" s="121"/>
      <c r="AA36" s="107"/>
      <c r="AB36" s="107"/>
      <c r="AC36" s="182"/>
      <c r="AD36" s="181"/>
      <c r="AE36" s="107"/>
      <c r="AF36" s="119" t="str">
        <f t="shared" si="20"/>
        <v>9/31/2026</v>
      </c>
      <c r="AG36" s="120"/>
      <c r="AH36" s="121"/>
      <c r="AI36" s="120"/>
      <c r="AJ36" s="121"/>
      <c r="AK36" s="120"/>
      <c r="AL36" s="121"/>
      <c r="AM36" s="120"/>
      <c r="AN36" s="121"/>
      <c r="AO36" s="120"/>
      <c r="AP36" s="121"/>
      <c r="AQ36" s="120"/>
      <c r="AR36" s="121"/>
      <c r="AS36" s="120"/>
      <c r="AT36" s="118"/>
      <c r="AU36" s="109"/>
      <c r="AV36" s="123">
        <v>46266</v>
      </c>
      <c r="AW36" s="119"/>
      <c r="AX36" s="124"/>
      <c r="AY36" s="124"/>
      <c r="AZ36" s="125"/>
      <c r="BA36" s="126"/>
      <c r="BB36" s="120"/>
      <c r="BC36" s="120"/>
      <c r="BD36" s="121"/>
      <c r="BE36" s="109"/>
      <c r="BF36" s="176"/>
      <c r="BG36" s="176"/>
      <c r="BH36" s="176"/>
      <c r="BI36" s="176"/>
      <c r="BJ36" s="176"/>
      <c r="BK36" s="176"/>
      <c r="BL36" s="176"/>
      <c r="BM36" s="55"/>
    </row>
    <row r="37" spans="1:65" s="43" customFormat="1" ht="15" customHeight="1" x14ac:dyDescent="0.25">
      <c r="A37" s="137" t="s">
        <v>137</v>
      </c>
      <c r="B37" s="138">
        <v>46387</v>
      </c>
      <c r="C37" s="139"/>
      <c r="D37" s="140"/>
      <c r="E37" s="139"/>
      <c r="F37" s="140"/>
      <c r="G37" s="139"/>
      <c r="H37" s="140"/>
      <c r="I37" s="141"/>
      <c r="J37" s="140"/>
      <c r="K37" s="139"/>
      <c r="L37" s="140"/>
      <c r="M37" s="139"/>
      <c r="N37" s="140"/>
      <c r="O37" s="140"/>
      <c r="P37" s="142">
        <f t="shared" si="7"/>
        <v>46357</v>
      </c>
      <c r="Q37" s="143"/>
      <c r="R37" s="143"/>
      <c r="S37" s="143"/>
      <c r="T37" s="143"/>
      <c r="U37" s="143"/>
      <c r="V37" s="143"/>
      <c r="W37" s="143"/>
      <c r="X37" s="138">
        <f t="shared" si="8"/>
        <v>46387</v>
      </c>
      <c r="Y37" s="159"/>
      <c r="Z37" s="140"/>
      <c r="AA37" s="143"/>
      <c r="AB37" s="143"/>
      <c r="AC37" s="180"/>
      <c r="AD37" s="181"/>
      <c r="AE37" s="143"/>
      <c r="AF37" s="138">
        <f t="shared" si="20"/>
        <v>46387</v>
      </c>
      <c r="AG37" s="139"/>
      <c r="AH37" s="140"/>
      <c r="AI37" s="139"/>
      <c r="AJ37" s="140"/>
      <c r="AK37" s="139"/>
      <c r="AL37" s="140"/>
      <c r="AM37" s="139"/>
      <c r="AN37" s="140"/>
      <c r="AO37" s="139"/>
      <c r="AP37" s="140"/>
      <c r="AQ37" s="139"/>
      <c r="AR37" s="140"/>
      <c r="AS37" s="139"/>
      <c r="AT37" s="137"/>
      <c r="AU37" s="158"/>
      <c r="AV37" s="142">
        <v>46357</v>
      </c>
      <c r="AW37" s="138"/>
      <c r="AX37" s="159"/>
      <c r="AY37" s="159"/>
      <c r="AZ37" s="160"/>
      <c r="BA37" s="161"/>
      <c r="BB37" s="120"/>
      <c r="BC37" s="120"/>
      <c r="BD37" s="121"/>
      <c r="BE37" s="109"/>
      <c r="BF37" s="176"/>
      <c r="BG37" s="176"/>
      <c r="BH37" s="176"/>
      <c r="BI37" s="176"/>
      <c r="BJ37" s="176"/>
      <c r="BK37" s="176"/>
      <c r="BL37" s="176"/>
      <c r="BM37" s="55"/>
    </row>
    <row r="38" spans="1:65" s="43" customFormat="1" ht="15" customHeight="1" x14ac:dyDescent="0.25">
      <c r="A38" s="118" t="s">
        <v>138</v>
      </c>
      <c r="B38" s="119">
        <v>46477</v>
      </c>
      <c r="C38" s="120"/>
      <c r="D38" s="121"/>
      <c r="E38" s="120"/>
      <c r="F38" s="121"/>
      <c r="G38" s="120"/>
      <c r="H38" s="121"/>
      <c r="I38" s="122"/>
      <c r="J38" s="121"/>
      <c r="K38" s="120"/>
      <c r="L38" s="121"/>
      <c r="M38" s="120"/>
      <c r="N38" s="121"/>
      <c r="O38" s="121"/>
      <c r="P38" s="123">
        <f t="shared" si="7"/>
        <v>46447</v>
      </c>
      <c r="Q38" s="107"/>
      <c r="R38" s="107"/>
      <c r="S38" s="107"/>
      <c r="T38" s="107"/>
      <c r="U38" s="107"/>
      <c r="V38" s="107"/>
      <c r="W38" s="107"/>
      <c r="X38" s="119">
        <f t="shared" si="8"/>
        <v>46477</v>
      </c>
      <c r="Y38" s="124"/>
      <c r="Z38" s="121"/>
      <c r="AA38" s="107"/>
      <c r="AB38" s="107"/>
      <c r="AC38" s="182"/>
      <c r="AD38" s="181"/>
      <c r="AE38" s="107"/>
      <c r="AF38" s="119">
        <f t="shared" si="20"/>
        <v>46477</v>
      </c>
      <c r="AG38" s="120"/>
      <c r="AH38" s="121"/>
      <c r="AI38" s="120"/>
      <c r="AJ38" s="121"/>
      <c r="AK38" s="120"/>
      <c r="AL38" s="121"/>
      <c r="AM38" s="120"/>
      <c r="AN38" s="121"/>
      <c r="AO38" s="120"/>
      <c r="AP38" s="121"/>
      <c r="AQ38" s="120"/>
      <c r="AR38" s="121"/>
      <c r="AS38" s="120"/>
      <c r="AT38" s="118"/>
      <c r="AU38" s="109"/>
      <c r="AV38" s="123">
        <v>46447</v>
      </c>
      <c r="AW38" s="119"/>
      <c r="AX38" s="124"/>
      <c r="AY38" s="124"/>
      <c r="AZ38" s="125"/>
      <c r="BA38" s="126"/>
      <c r="BB38" s="120"/>
      <c r="BC38" s="120"/>
      <c r="BD38" s="121"/>
      <c r="BE38" s="109"/>
      <c r="BF38" s="176"/>
      <c r="BG38" s="176"/>
      <c r="BH38" s="176"/>
      <c r="BI38" s="176"/>
      <c r="BJ38" s="176"/>
      <c r="BK38" s="176"/>
      <c r="BL38" s="176"/>
      <c r="BM38" s="55"/>
    </row>
    <row r="39" spans="1:65" s="43" customFormat="1" ht="15" customHeight="1" x14ac:dyDescent="0.25">
      <c r="A39" s="118" t="s">
        <v>139</v>
      </c>
      <c r="B39" s="118" t="s">
        <v>140</v>
      </c>
      <c r="C39" s="120"/>
      <c r="D39" s="121"/>
      <c r="E39" s="120"/>
      <c r="F39" s="121"/>
      <c r="G39" s="120"/>
      <c r="H39" s="121"/>
      <c r="I39" s="122"/>
      <c r="J39" s="121"/>
      <c r="K39" s="120"/>
      <c r="L39" s="121"/>
      <c r="M39" s="120"/>
      <c r="N39" s="121"/>
      <c r="O39" s="121"/>
      <c r="P39" s="123">
        <f t="shared" si="7"/>
        <v>46539</v>
      </c>
      <c r="Q39" s="107"/>
      <c r="R39" s="107"/>
      <c r="S39" s="107"/>
      <c r="T39" s="107"/>
      <c r="U39" s="107"/>
      <c r="V39" s="107"/>
      <c r="W39" s="107"/>
      <c r="X39" s="119" t="str">
        <f t="shared" si="8"/>
        <v>6/31/2027</v>
      </c>
      <c r="Y39" s="124"/>
      <c r="Z39" s="121"/>
      <c r="AA39" s="107"/>
      <c r="AB39" s="107"/>
      <c r="AC39" s="182"/>
      <c r="AD39" s="181"/>
      <c r="AE39" s="107"/>
      <c r="AF39" s="119" t="str">
        <f t="shared" si="20"/>
        <v>6/31/2027</v>
      </c>
      <c r="AG39" s="120"/>
      <c r="AH39" s="121"/>
      <c r="AI39" s="120"/>
      <c r="AJ39" s="121"/>
      <c r="AK39" s="120"/>
      <c r="AL39" s="121"/>
      <c r="AM39" s="120"/>
      <c r="AN39" s="121"/>
      <c r="AO39" s="120"/>
      <c r="AP39" s="121"/>
      <c r="AQ39" s="120"/>
      <c r="AR39" s="121"/>
      <c r="AS39" s="120"/>
      <c r="AT39" s="118"/>
      <c r="AU39" s="109"/>
      <c r="AV39" s="123">
        <v>46539</v>
      </c>
      <c r="AW39" s="119"/>
      <c r="AX39" s="124"/>
      <c r="AY39" s="124"/>
      <c r="AZ39" s="125"/>
      <c r="BA39" s="126"/>
      <c r="BB39" s="120"/>
      <c r="BC39" s="120"/>
      <c r="BD39" s="121"/>
      <c r="BE39" s="109"/>
      <c r="BF39" s="176"/>
      <c r="BG39" s="176"/>
      <c r="BH39" s="176"/>
      <c r="BI39" s="176"/>
      <c r="BJ39" s="176"/>
      <c r="BK39" s="176"/>
      <c r="BL39" s="176"/>
      <c r="BM39" s="55"/>
    </row>
    <row r="40" spans="1:65" s="43" customFormat="1" ht="15" customHeight="1" x14ac:dyDescent="0.25">
      <c r="A40" s="118" t="s">
        <v>141</v>
      </c>
      <c r="B40" s="118" t="s">
        <v>142</v>
      </c>
      <c r="C40" s="120"/>
      <c r="D40" s="121"/>
      <c r="E40" s="120"/>
      <c r="F40" s="121"/>
      <c r="G40" s="120"/>
      <c r="H40" s="121"/>
      <c r="I40" s="122"/>
      <c r="J40" s="121"/>
      <c r="K40" s="120"/>
      <c r="L40" s="121"/>
      <c r="M40" s="120"/>
      <c r="N40" s="121"/>
      <c r="O40" s="121"/>
      <c r="P40" s="123">
        <f t="shared" si="7"/>
        <v>46631</v>
      </c>
      <c r="Q40" s="107"/>
      <c r="R40" s="107"/>
      <c r="S40" s="107"/>
      <c r="T40" s="107"/>
      <c r="U40" s="107"/>
      <c r="V40" s="107"/>
      <c r="W40" s="107"/>
      <c r="X40" s="119" t="str">
        <f t="shared" si="8"/>
        <v>9/31/2027</v>
      </c>
      <c r="Y40" s="124"/>
      <c r="Z40" s="121"/>
      <c r="AA40" s="107"/>
      <c r="AB40" s="107"/>
      <c r="AC40" s="182"/>
      <c r="AD40" s="181"/>
      <c r="AE40" s="107"/>
      <c r="AF40" s="119" t="str">
        <f t="shared" si="20"/>
        <v>9/31/2027</v>
      </c>
      <c r="AG40" s="120"/>
      <c r="AH40" s="121"/>
      <c r="AI40" s="120"/>
      <c r="AJ40" s="121"/>
      <c r="AK40" s="120"/>
      <c r="AL40" s="121"/>
      <c r="AM40" s="120"/>
      <c r="AN40" s="121"/>
      <c r="AO40" s="120"/>
      <c r="AP40" s="121"/>
      <c r="AQ40" s="120"/>
      <c r="AR40" s="121"/>
      <c r="AS40" s="120"/>
      <c r="AT40" s="118"/>
      <c r="AU40" s="109"/>
      <c r="AV40" s="123">
        <v>46631</v>
      </c>
      <c r="AW40" s="119"/>
      <c r="AX40" s="124"/>
      <c r="AY40" s="124"/>
      <c r="AZ40" s="125"/>
      <c r="BA40" s="126"/>
      <c r="BB40" s="120"/>
      <c r="BC40" s="120"/>
      <c r="BD40" s="121"/>
      <c r="BE40" s="109"/>
      <c r="BF40" s="176"/>
      <c r="BG40" s="176"/>
      <c r="BH40" s="176"/>
      <c r="BI40" s="176"/>
      <c r="BJ40" s="176"/>
      <c r="BK40" s="176"/>
      <c r="BL40" s="176"/>
      <c r="BM40" s="55"/>
    </row>
    <row r="41" spans="1:65" s="43" customFormat="1" ht="15" customHeight="1" x14ac:dyDescent="0.25">
      <c r="A41" s="137" t="s">
        <v>143</v>
      </c>
      <c r="B41" s="138">
        <v>46752</v>
      </c>
      <c r="C41" s="139"/>
      <c r="D41" s="140"/>
      <c r="E41" s="139"/>
      <c r="F41" s="140"/>
      <c r="G41" s="139"/>
      <c r="H41" s="140"/>
      <c r="I41" s="141"/>
      <c r="J41" s="140"/>
      <c r="K41" s="139"/>
      <c r="L41" s="140"/>
      <c r="M41" s="139"/>
      <c r="N41" s="140"/>
      <c r="O41" s="140"/>
      <c r="P41" s="142">
        <f t="shared" si="7"/>
        <v>46722</v>
      </c>
      <c r="Q41" s="143"/>
      <c r="R41" s="143"/>
      <c r="S41" s="143"/>
      <c r="T41" s="143"/>
      <c r="U41" s="143"/>
      <c r="V41" s="143"/>
      <c r="W41" s="143"/>
      <c r="X41" s="138">
        <f t="shared" si="8"/>
        <v>46752</v>
      </c>
      <c r="Y41" s="159"/>
      <c r="Z41" s="140"/>
      <c r="AA41" s="143"/>
      <c r="AB41" s="143"/>
      <c r="AC41" s="180"/>
      <c r="AD41" s="181"/>
      <c r="AE41" s="143"/>
      <c r="AF41" s="138">
        <f t="shared" si="20"/>
        <v>46752</v>
      </c>
      <c r="AG41" s="139"/>
      <c r="AH41" s="140"/>
      <c r="AI41" s="139"/>
      <c r="AJ41" s="140"/>
      <c r="AK41" s="139"/>
      <c r="AL41" s="140"/>
      <c r="AM41" s="139"/>
      <c r="AN41" s="140"/>
      <c r="AO41" s="139"/>
      <c r="AP41" s="140"/>
      <c r="AQ41" s="139"/>
      <c r="AR41" s="140"/>
      <c r="AS41" s="139"/>
      <c r="AT41" s="137"/>
      <c r="AU41" s="158"/>
      <c r="AV41" s="142">
        <v>46722</v>
      </c>
      <c r="AW41" s="138"/>
      <c r="AX41" s="159"/>
      <c r="AY41" s="159"/>
      <c r="AZ41" s="160"/>
      <c r="BA41" s="161"/>
      <c r="BB41" s="120"/>
      <c r="BC41" s="120"/>
      <c r="BD41" s="121"/>
      <c r="BE41" s="109"/>
      <c r="BF41" s="176"/>
      <c r="BG41" s="176"/>
      <c r="BH41" s="176"/>
      <c r="BI41" s="176"/>
      <c r="BJ41" s="176"/>
      <c r="BK41" s="176"/>
      <c r="BL41" s="176"/>
      <c r="BM41" s="55"/>
    </row>
    <row r="42" spans="1:65" s="43" customFormat="1" ht="15" customHeight="1" x14ac:dyDescent="0.25">
      <c r="A42" s="118" t="s">
        <v>144</v>
      </c>
      <c r="B42" s="119">
        <v>46843</v>
      </c>
      <c r="C42" s="120"/>
      <c r="D42" s="121"/>
      <c r="E42" s="120"/>
      <c r="F42" s="121"/>
      <c r="G42" s="120"/>
      <c r="H42" s="121"/>
      <c r="I42" s="122"/>
      <c r="J42" s="121"/>
      <c r="K42" s="120"/>
      <c r="L42" s="121"/>
      <c r="M42" s="120"/>
      <c r="N42" s="121"/>
      <c r="O42" s="121"/>
      <c r="P42" s="123">
        <f t="shared" si="7"/>
        <v>46813</v>
      </c>
      <c r="Q42" s="107"/>
      <c r="R42" s="107"/>
      <c r="S42" s="107"/>
      <c r="T42" s="107"/>
      <c r="U42" s="107"/>
      <c r="V42" s="107"/>
      <c r="W42" s="107"/>
      <c r="X42" s="119">
        <f t="shared" si="8"/>
        <v>46843</v>
      </c>
      <c r="Y42" s="124"/>
      <c r="Z42" s="121"/>
      <c r="AA42" s="107"/>
      <c r="AB42" s="107"/>
      <c r="AC42" s="182"/>
      <c r="AD42" s="181"/>
      <c r="AE42" s="107"/>
      <c r="AF42" s="119">
        <f t="shared" si="20"/>
        <v>46843</v>
      </c>
      <c r="AG42" s="120"/>
      <c r="AH42" s="121"/>
      <c r="AI42" s="120"/>
      <c r="AJ42" s="121"/>
      <c r="AK42" s="120"/>
      <c r="AL42" s="121"/>
      <c r="AM42" s="120"/>
      <c r="AN42" s="121"/>
      <c r="AO42" s="120"/>
      <c r="AP42" s="121"/>
      <c r="AQ42" s="120"/>
      <c r="AR42" s="121"/>
      <c r="AS42" s="120"/>
      <c r="AT42" s="118"/>
      <c r="AU42" s="109"/>
      <c r="AV42" s="123">
        <v>46813</v>
      </c>
      <c r="AW42" s="119"/>
      <c r="AX42" s="124"/>
      <c r="AY42" s="124"/>
      <c r="AZ42" s="125"/>
      <c r="BA42" s="126"/>
      <c r="BB42" s="120"/>
      <c r="BC42" s="120"/>
      <c r="BD42" s="121"/>
      <c r="BE42" s="109"/>
      <c r="BF42" s="176"/>
      <c r="BG42" s="176"/>
      <c r="BH42" s="176"/>
      <c r="BI42" s="176"/>
      <c r="BJ42" s="176"/>
      <c r="BK42" s="176"/>
      <c r="BL42" s="176"/>
      <c r="BM42" s="55"/>
    </row>
    <row r="43" spans="1:65" s="43" customFormat="1" ht="15" customHeight="1" x14ac:dyDescent="0.25">
      <c r="A43" s="118" t="s">
        <v>145</v>
      </c>
      <c r="B43" s="118" t="s">
        <v>146</v>
      </c>
      <c r="C43" s="120"/>
      <c r="D43" s="121"/>
      <c r="E43" s="120"/>
      <c r="F43" s="121"/>
      <c r="G43" s="120"/>
      <c r="H43" s="121"/>
      <c r="I43" s="122"/>
      <c r="J43" s="121"/>
      <c r="K43" s="120"/>
      <c r="L43" s="121"/>
      <c r="M43" s="120"/>
      <c r="N43" s="121"/>
      <c r="O43" s="121"/>
      <c r="P43" s="123">
        <f t="shared" si="7"/>
        <v>46905</v>
      </c>
      <c r="Q43" s="107"/>
      <c r="R43" s="107"/>
      <c r="S43" s="107"/>
      <c r="T43" s="107"/>
      <c r="U43" s="107"/>
      <c r="V43" s="107"/>
      <c r="W43" s="107"/>
      <c r="X43" s="119" t="str">
        <f t="shared" si="8"/>
        <v>6/31/2028</v>
      </c>
      <c r="Y43" s="124"/>
      <c r="Z43" s="121"/>
      <c r="AA43" s="107"/>
      <c r="AB43" s="107"/>
      <c r="AC43" s="182"/>
      <c r="AD43" s="181"/>
      <c r="AE43" s="107"/>
      <c r="AF43" s="119" t="str">
        <f t="shared" si="20"/>
        <v>6/31/2028</v>
      </c>
      <c r="AG43" s="120"/>
      <c r="AH43" s="121"/>
      <c r="AI43" s="120"/>
      <c r="AJ43" s="121"/>
      <c r="AK43" s="120"/>
      <c r="AL43" s="121"/>
      <c r="AM43" s="120"/>
      <c r="AN43" s="121"/>
      <c r="AO43" s="120"/>
      <c r="AP43" s="121"/>
      <c r="AQ43" s="120"/>
      <c r="AR43" s="121"/>
      <c r="AS43" s="120"/>
      <c r="AT43" s="118"/>
      <c r="AU43" s="109"/>
      <c r="AV43" s="123">
        <v>46905</v>
      </c>
      <c r="AW43" s="119"/>
      <c r="AX43" s="124"/>
      <c r="AY43" s="124"/>
      <c r="AZ43" s="125"/>
      <c r="BA43" s="126"/>
      <c r="BB43" s="120"/>
      <c r="BC43" s="120"/>
      <c r="BD43" s="121"/>
      <c r="BE43" s="109"/>
      <c r="BF43" s="176"/>
      <c r="BG43" s="176"/>
      <c r="BH43" s="176"/>
      <c r="BI43" s="176"/>
      <c r="BJ43" s="176"/>
      <c r="BK43" s="176"/>
      <c r="BL43" s="176"/>
      <c r="BM43" s="55"/>
    </row>
    <row r="44" spans="1:65" s="43" customFormat="1" ht="15" customHeight="1" x14ac:dyDescent="0.25">
      <c r="A44" s="118" t="s">
        <v>147</v>
      </c>
      <c r="B44" s="118" t="s">
        <v>148</v>
      </c>
      <c r="C44" s="120"/>
      <c r="D44" s="121"/>
      <c r="E44" s="120"/>
      <c r="F44" s="121"/>
      <c r="G44" s="120"/>
      <c r="H44" s="121"/>
      <c r="I44" s="122"/>
      <c r="J44" s="121"/>
      <c r="K44" s="120"/>
      <c r="L44" s="121"/>
      <c r="M44" s="120"/>
      <c r="N44" s="121"/>
      <c r="O44" s="121"/>
      <c r="P44" s="123">
        <f t="shared" si="7"/>
        <v>46997</v>
      </c>
      <c r="Q44" s="107"/>
      <c r="R44" s="107"/>
      <c r="S44" s="107"/>
      <c r="T44" s="107"/>
      <c r="U44" s="107"/>
      <c r="V44" s="107"/>
      <c r="W44" s="107"/>
      <c r="X44" s="119" t="str">
        <f t="shared" si="8"/>
        <v>9/31/2028</v>
      </c>
      <c r="Y44" s="124"/>
      <c r="Z44" s="121"/>
      <c r="AA44" s="107"/>
      <c r="AB44" s="107"/>
      <c r="AC44" s="182"/>
      <c r="AD44" s="181"/>
      <c r="AE44" s="107"/>
      <c r="AF44" s="119" t="str">
        <f t="shared" si="20"/>
        <v>9/31/2028</v>
      </c>
      <c r="AG44" s="120"/>
      <c r="AH44" s="121"/>
      <c r="AI44" s="120"/>
      <c r="AJ44" s="121"/>
      <c r="AK44" s="120"/>
      <c r="AL44" s="121"/>
      <c r="AM44" s="120"/>
      <c r="AN44" s="121"/>
      <c r="AO44" s="120"/>
      <c r="AP44" s="121"/>
      <c r="AQ44" s="120"/>
      <c r="AR44" s="121"/>
      <c r="AS44" s="120"/>
      <c r="AT44" s="118"/>
      <c r="AU44" s="109"/>
      <c r="AV44" s="123">
        <v>46997</v>
      </c>
      <c r="AW44" s="119"/>
      <c r="AX44" s="124"/>
      <c r="AY44" s="124"/>
      <c r="AZ44" s="125"/>
      <c r="BA44" s="126"/>
      <c r="BB44" s="120"/>
      <c r="BC44" s="120"/>
      <c r="BD44" s="121"/>
      <c r="BE44" s="109"/>
      <c r="BF44" s="176"/>
      <c r="BG44" s="176"/>
      <c r="BH44" s="176"/>
      <c r="BI44" s="176"/>
      <c r="BJ44" s="176"/>
      <c r="BK44" s="176"/>
      <c r="BL44" s="176"/>
      <c r="BM44" s="55"/>
    </row>
    <row r="45" spans="1:65" s="43" customFormat="1" ht="15" customHeight="1" x14ac:dyDescent="0.25">
      <c r="A45" s="137" t="s">
        <v>149</v>
      </c>
      <c r="B45" s="138">
        <v>47118</v>
      </c>
      <c r="C45" s="139"/>
      <c r="D45" s="140"/>
      <c r="E45" s="139"/>
      <c r="F45" s="140"/>
      <c r="G45" s="139"/>
      <c r="H45" s="140"/>
      <c r="I45" s="141"/>
      <c r="J45" s="140"/>
      <c r="K45" s="139"/>
      <c r="L45" s="140"/>
      <c r="M45" s="139"/>
      <c r="N45" s="140"/>
      <c r="O45" s="140"/>
      <c r="P45" s="142">
        <f t="shared" si="7"/>
        <v>47088</v>
      </c>
      <c r="Q45" s="143"/>
      <c r="R45" s="143"/>
      <c r="S45" s="143"/>
      <c r="T45" s="143"/>
      <c r="U45" s="143"/>
      <c r="V45" s="143"/>
      <c r="W45" s="143"/>
      <c r="X45" s="138">
        <f t="shared" si="8"/>
        <v>47118</v>
      </c>
      <c r="Y45" s="159"/>
      <c r="Z45" s="140"/>
      <c r="AA45" s="143"/>
      <c r="AB45" s="143"/>
      <c r="AC45" s="180"/>
      <c r="AD45" s="181"/>
      <c r="AE45" s="143"/>
      <c r="AF45" s="138">
        <f t="shared" si="20"/>
        <v>47118</v>
      </c>
      <c r="AG45" s="139"/>
      <c r="AH45" s="140"/>
      <c r="AI45" s="139"/>
      <c r="AJ45" s="140"/>
      <c r="AK45" s="139"/>
      <c r="AL45" s="140"/>
      <c r="AM45" s="139"/>
      <c r="AN45" s="140"/>
      <c r="AO45" s="139"/>
      <c r="AP45" s="140"/>
      <c r="AQ45" s="139"/>
      <c r="AR45" s="140"/>
      <c r="AS45" s="139"/>
      <c r="AT45" s="137"/>
      <c r="AU45" s="158"/>
      <c r="AV45" s="142">
        <v>47088</v>
      </c>
      <c r="AW45" s="138"/>
      <c r="AX45" s="159"/>
      <c r="AY45" s="159"/>
      <c r="AZ45" s="160"/>
      <c r="BA45" s="161"/>
      <c r="BB45" s="120"/>
      <c r="BC45" s="120"/>
      <c r="BD45" s="121"/>
      <c r="BE45" s="109"/>
      <c r="BF45" s="54"/>
      <c r="BG45" s="54"/>
      <c r="BH45" s="54"/>
      <c r="BI45" s="54"/>
      <c r="BJ45" s="54"/>
      <c r="BK45" s="54"/>
      <c r="BL45" s="54"/>
      <c r="BM45" s="55"/>
    </row>
    <row r="46" spans="1:65" x14ac:dyDescent="0.2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107"/>
      <c r="AB46" s="81"/>
      <c r="AC46" s="81"/>
      <c r="AD46" s="81"/>
      <c r="AE46" s="81"/>
      <c r="AF46" s="51"/>
      <c r="AG46" s="54"/>
      <c r="AH46" s="62"/>
      <c r="AI46" s="54"/>
      <c r="AJ46" s="62"/>
      <c r="AK46" s="54"/>
      <c r="AL46" s="62"/>
      <c r="AM46" s="54"/>
      <c r="AN46" s="62"/>
      <c r="AO46" s="54"/>
      <c r="AP46" s="54"/>
      <c r="AQ46" s="54"/>
      <c r="AR46" s="54"/>
      <c r="AS46" s="54"/>
      <c r="AT46" s="54"/>
      <c r="AU46" s="54"/>
      <c r="AV46" s="91"/>
      <c r="AW46" s="58"/>
      <c r="AX46" s="59"/>
      <c r="AY46" s="59"/>
      <c r="AZ46" s="108"/>
      <c r="BA46" s="59"/>
      <c r="BB46" s="51"/>
      <c r="BC46" s="51"/>
      <c r="BD46" s="51"/>
      <c r="BE46" s="54"/>
      <c r="BF46" s="54"/>
      <c r="BG46" s="54"/>
      <c r="BH46" s="54"/>
      <c r="BI46" s="54"/>
      <c r="BJ46" s="54"/>
      <c r="BK46" s="54"/>
      <c r="BL46" s="54"/>
      <c r="BM46" s="54"/>
    </row>
    <row r="47" spans="1:65" x14ac:dyDescent="0.2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51"/>
      <c r="AG47" s="54"/>
      <c r="AH47" s="62"/>
      <c r="AI47" s="54"/>
      <c r="AJ47" s="62"/>
      <c r="AK47" s="54"/>
      <c r="AL47" s="62"/>
      <c r="AM47" s="54"/>
      <c r="AN47" s="62"/>
      <c r="AO47" s="54"/>
      <c r="AP47" s="54"/>
      <c r="AQ47" s="54"/>
      <c r="AR47" s="54"/>
      <c r="AS47" s="54"/>
      <c r="AT47" s="54"/>
      <c r="AU47" s="54"/>
      <c r="AV47" s="91"/>
      <c r="AW47" s="58"/>
      <c r="AX47" s="59"/>
      <c r="AY47" s="59"/>
      <c r="AZ47" s="108"/>
      <c r="BA47" s="59"/>
      <c r="BB47" s="51"/>
      <c r="BC47" s="51"/>
      <c r="BD47" s="51"/>
      <c r="BE47" s="54"/>
      <c r="BF47" s="54"/>
      <c r="BG47" s="54"/>
      <c r="BH47" s="54"/>
      <c r="BI47" s="54"/>
      <c r="BJ47" s="54"/>
      <c r="BK47" s="54"/>
      <c r="BL47" s="54"/>
      <c r="BM47" s="54"/>
    </row>
    <row r="48" spans="1:65" ht="15" customHeight="1" x14ac:dyDescent="0.2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51"/>
      <c r="AG48" s="54"/>
      <c r="AH48" s="62"/>
      <c r="AI48" s="54"/>
      <c r="AJ48" s="62"/>
      <c r="AK48" s="54"/>
      <c r="AL48" s="62"/>
      <c r="AM48" s="54"/>
      <c r="AN48" s="62"/>
      <c r="AO48" s="54"/>
      <c r="AP48" s="54"/>
      <c r="AQ48" s="54"/>
      <c r="AR48" s="54"/>
      <c r="AS48" s="54"/>
      <c r="AT48" s="54"/>
      <c r="AU48" s="54"/>
      <c r="AV48" s="91"/>
      <c r="AW48" s="58"/>
      <c r="AX48" s="59"/>
      <c r="AY48" s="59"/>
      <c r="AZ48" s="108"/>
      <c r="BA48" s="59"/>
      <c r="BB48" s="51"/>
      <c r="BC48" s="51"/>
      <c r="BD48" s="51"/>
      <c r="BE48" s="54"/>
      <c r="BF48" s="54"/>
      <c r="BG48" s="54"/>
      <c r="BH48" s="54"/>
      <c r="BI48" s="54"/>
      <c r="BJ48" s="54"/>
      <c r="BK48" s="54"/>
      <c r="BL48" s="54"/>
      <c r="BM48" s="54"/>
    </row>
    <row r="49" spans="1:65" ht="15" customHeight="1" x14ac:dyDescent="0.2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51"/>
      <c r="AG49" s="54"/>
      <c r="AH49" s="62"/>
      <c r="AI49" s="54"/>
      <c r="AJ49" s="62"/>
      <c r="AK49" s="54"/>
      <c r="AL49" s="62"/>
      <c r="AM49" s="54"/>
      <c r="AN49" s="62"/>
      <c r="AO49" s="54"/>
      <c r="AP49" s="54"/>
      <c r="AQ49" s="54"/>
      <c r="AR49" s="54"/>
      <c r="AS49" s="54"/>
      <c r="AT49" s="54"/>
      <c r="AU49" s="54"/>
      <c r="AV49" s="91"/>
      <c r="AW49" s="58"/>
      <c r="AX49" s="59"/>
      <c r="AY49" s="59"/>
      <c r="AZ49" s="108"/>
      <c r="BA49" s="59"/>
      <c r="BB49" s="51"/>
      <c r="BC49" s="51"/>
      <c r="BD49" s="51"/>
      <c r="BE49" s="54"/>
      <c r="BF49" s="54"/>
      <c r="BG49" s="54"/>
      <c r="BH49" s="54"/>
      <c r="BI49" s="54"/>
      <c r="BJ49" s="54"/>
      <c r="BK49" s="54"/>
      <c r="BL49" s="54"/>
      <c r="BM49" s="54"/>
    </row>
    <row r="50" spans="1:65" x14ac:dyDescent="0.2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51"/>
      <c r="AG50" s="54"/>
      <c r="AH50" s="62"/>
      <c r="AI50" s="54"/>
      <c r="AJ50" s="62"/>
      <c r="AK50" s="54"/>
      <c r="AL50" s="62"/>
      <c r="AM50" s="54"/>
      <c r="AN50" s="62"/>
      <c r="AO50" s="54"/>
      <c r="AP50" s="54"/>
      <c r="AQ50" s="54"/>
      <c r="AR50" s="54"/>
      <c r="AS50" s="54"/>
      <c r="AT50" s="54"/>
      <c r="AU50" s="54"/>
      <c r="AV50" s="91"/>
      <c r="AW50" s="91"/>
      <c r="AX50" s="91"/>
      <c r="AY50" s="91"/>
      <c r="AZ50" s="91"/>
      <c r="BA50" s="91"/>
      <c r="BB50" s="91"/>
      <c r="BC50" s="91"/>
      <c r="BD50" s="91"/>
      <c r="BE50" s="54"/>
      <c r="BF50" s="54"/>
      <c r="BG50" s="54"/>
      <c r="BH50" s="54"/>
      <c r="BI50" s="54"/>
      <c r="BJ50" s="54"/>
      <c r="BK50" s="54"/>
      <c r="BL50" s="54"/>
      <c r="BM50" s="54"/>
    </row>
    <row r="51" spans="1:65" x14ac:dyDescent="0.2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51"/>
      <c r="AG51" s="54"/>
      <c r="AH51" s="62"/>
      <c r="AI51" s="54"/>
      <c r="AJ51" s="62"/>
      <c r="AK51" s="54"/>
      <c r="AL51" s="62"/>
      <c r="AM51" s="54"/>
      <c r="AN51" s="62"/>
      <c r="AO51" s="54"/>
      <c r="AP51" s="54"/>
      <c r="AQ51" s="54"/>
      <c r="AR51" s="54"/>
      <c r="AS51" s="54"/>
      <c r="AT51" s="54"/>
      <c r="AU51" s="54"/>
      <c r="AV51" s="91"/>
      <c r="AW51" s="91"/>
      <c r="AX51" s="91"/>
      <c r="AY51" s="91"/>
      <c r="AZ51" s="91"/>
      <c r="BA51" s="91"/>
      <c r="BB51" s="91"/>
      <c r="BC51" s="91"/>
      <c r="BD51" s="91"/>
      <c r="BE51" s="54"/>
      <c r="BF51" s="54"/>
      <c r="BG51" s="54"/>
      <c r="BH51" s="54"/>
      <c r="BI51" s="54"/>
      <c r="BJ51" s="54"/>
      <c r="BK51" s="54"/>
      <c r="BL51" s="54"/>
      <c r="BM51" s="54"/>
    </row>
    <row r="52" spans="1:65" ht="15" customHeight="1" x14ac:dyDescent="0.2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51"/>
      <c r="AG52" s="54"/>
      <c r="AH52" s="62"/>
      <c r="AI52" s="54"/>
      <c r="AJ52" s="62"/>
      <c r="AK52" s="54"/>
      <c r="AL52" s="62"/>
      <c r="AM52" s="54"/>
      <c r="AN52" s="62"/>
      <c r="AO52" s="54"/>
      <c r="AP52" s="54"/>
      <c r="AQ52" s="54"/>
      <c r="AR52" s="54"/>
      <c r="AS52" s="54"/>
      <c r="AT52" s="54"/>
      <c r="AU52" s="54"/>
      <c r="AV52" s="91"/>
      <c r="AW52" s="91"/>
      <c r="AX52" s="91"/>
      <c r="AY52" s="91"/>
      <c r="AZ52" s="91"/>
      <c r="BA52" s="91"/>
      <c r="BB52" s="91"/>
      <c r="BC52" s="91"/>
      <c r="BD52" s="91"/>
      <c r="BE52" s="54"/>
      <c r="BF52" s="54"/>
      <c r="BG52" s="54"/>
      <c r="BH52" s="54"/>
      <c r="BI52" s="54"/>
      <c r="BJ52" s="54"/>
      <c r="BK52" s="54"/>
      <c r="BL52" s="54"/>
      <c r="BM52" s="54"/>
    </row>
    <row r="53" spans="1:65" x14ac:dyDescent="0.2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51"/>
      <c r="AG53" s="54"/>
      <c r="AH53" s="62"/>
      <c r="AI53" s="54"/>
      <c r="AJ53" s="62"/>
      <c r="AK53" s="54"/>
      <c r="AL53" s="62"/>
      <c r="AM53" s="54"/>
      <c r="AN53" s="62"/>
      <c r="AO53" s="54"/>
      <c r="AP53" s="54"/>
      <c r="AQ53" s="54"/>
      <c r="AR53" s="54"/>
      <c r="AS53" s="54"/>
      <c r="AT53" s="54"/>
      <c r="AU53" s="54"/>
      <c r="AV53" s="91"/>
      <c r="AW53" s="91"/>
      <c r="AX53" s="91"/>
      <c r="AY53" s="91"/>
      <c r="AZ53" s="91"/>
      <c r="BA53" s="91"/>
      <c r="BB53" s="91"/>
      <c r="BC53" s="91"/>
      <c r="BD53" s="91"/>
      <c r="BE53" s="54"/>
      <c r="BF53" s="54"/>
      <c r="BG53" s="54"/>
      <c r="BH53" s="54"/>
      <c r="BI53" s="54"/>
      <c r="BJ53" s="54"/>
      <c r="BK53" s="54"/>
      <c r="BL53" s="54"/>
      <c r="BM53" s="54"/>
    </row>
    <row r="54" spans="1:65" x14ac:dyDescent="0.2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51"/>
      <c r="AG54" s="54"/>
      <c r="AH54" s="62"/>
      <c r="AI54" s="54"/>
      <c r="AJ54" s="62"/>
      <c r="AK54" s="54"/>
      <c r="AL54" s="62"/>
      <c r="AM54" s="54"/>
      <c r="AN54" s="62"/>
      <c r="AO54" s="54"/>
      <c r="AP54" s="54"/>
      <c r="AQ54" s="54"/>
      <c r="AR54" s="54"/>
      <c r="AS54" s="54"/>
      <c r="AT54" s="54"/>
      <c r="AU54" s="54"/>
      <c r="AV54" s="91"/>
      <c r="AW54" s="91"/>
      <c r="AX54" s="91"/>
      <c r="AY54" s="91"/>
      <c r="AZ54" s="91"/>
      <c r="BA54" s="91"/>
      <c r="BB54" s="91"/>
      <c r="BC54" s="91"/>
      <c r="BD54" s="91"/>
      <c r="BE54" s="54"/>
      <c r="BF54" s="54"/>
      <c r="BG54" s="54"/>
      <c r="BH54" s="54"/>
      <c r="BI54" s="54"/>
      <c r="BJ54" s="54"/>
      <c r="BK54" s="54"/>
      <c r="BL54" s="54"/>
      <c r="BM54" s="54"/>
    </row>
    <row r="55" spans="1:65" x14ac:dyDescent="0.2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51"/>
      <c r="AG55" s="54"/>
      <c r="AH55" s="62"/>
      <c r="AI55" s="54"/>
      <c r="AJ55" s="62"/>
      <c r="AK55" s="54"/>
      <c r="AL55" s="62"/>
      <c r="AM55" s="54"/>
      <c r="AN55" s="62"/>
      <c r="AO55" s="54"/>
      <c r="AP55" s="54"/>
      <c r="AQ55" s="54"/>
      <c r="AR55" s="54"/>
      <c r="AS55" s="54"/>
      <c r="AT55" s="54"/>
      <c r="AU55" s="54"/>
      <c r="AV55" s="91"/>
      <c r="AW55" s="91"/>
      <c r="AX55" s="91"/>
      <c r="AY55" s="91"/>
      <c r="AZ55" s="91"/>
      <c r="BA55" s="91"/>
      <c r="BB55" s="91"/>
      <c r="BC55" s="91"/>
      <c r="BD55" s="91"/>
      <c r="BE55" s="54"/>
      <c r="BF55" s="54"/>
      <c r="BG55" s="54"/>
      <c r="BH55" s="54"/>
      <c r="BI55" s="54"/>
      <c r="BJ55" s="54"/>
      <c r="BK55" s="54"/>
      <c r="BL55" s="54"/>
      <c r="BM55" s="54"/>
    </row>
    <row r="56" spans="1:65" x14ac:dyDescent="0.2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51"/>
      <c r="AG56" s="54"/>
      <c r="AH56" s="62"/>
      <c r="AI56" s="54"/>
      <c r="AJ56" s="62"/>
      <c r="AK56" s="54"/>
      <c r="AL56" s="62"/>
      <c r="AM56" s="54"/>
      <c r="AN56" s="62"/>
      <c r="AO56" s="54"/>
      <c r="AP56" s="54"/>
      <c r="AQ56" s="54"/>
      <c r="AR56" s="54"/>
      <c r="AS56" s="54"/>
      <c r="AT56" s="54"/>
      <c r="AU56" s="54"/>
      <c r="AV56" s="91"/>
      <c r="AW56" s="91"/>
      <c r="AX56" s="91"/>
      <c r="AY56" s="91"/>
      <c r="AZ56" s="91"/>
      <c r="BA56" s="91"/>
      <c r="BB56" s="91"/>
      <c r="BC56" s="91"/>
      <c r="BD56" s="91"/>
      <c r="BE56" s="54"/>
      <c r="BF56" s="54"/>
      <c r="BG56" s="54"/>
      <c r="BH56" s="54"/>
      <c r="BI56" s="54"/>
      <c r="BJ56" s="54"/>
      <c r="BK56" s="54"/>
      <c r="BL56" s="54"/>
      <c r="BM56" s="54"/>
    </row>
    <row r="57" spans="1:65" ht="15" customHeight="1" x14ac:dyDescent="0.2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51"/>
      <c r="AG57" s="54"/>
      <c r="AH57" s="62"/>
      <c r="AI57" s="54"/>
      <c r="AJ57" s="62"/>
      <c r="AK57" s="54"/>
      <c r="AL57" s="62"/>
      <c r="AM57" s="54"/>
      <c r="AN57" s="62"/>
      <c r="AO57" s="54"/>
      <c r="AP57" s="54"/>
      <c r="AQ57" s="54"/>
      <c r="AR57" s="54"/>
      <c r="AS57" s="54"/>
      <c r="AT57" s="54"/>
      <c r="AU57" s="54"/>
      <c r="AV57" s="91"/>
      <c r="AW57" s="91"/>
      <c r="AX57" s="91"/>
      <c r="AY57" s="91"/>
      <c r="AZ57" s="91"/>
      <c r="BA57" s="91"/>
      <c r="BB57" s="91"/>
      <c r="BC57" s="91"/>
      <c r="BD57" s="91"/>
      <c r="BE57" s="54"/>
      <c r="BF57" s="54"/>
      <c r="BG57" s="54"/>
      <c r="BH57" s="54"/>
      <c r="BI57" s="54"/>
      <c r="BJ57" s="54"/>
      <c r="BK57" s="54"/>
      <c r="BL57" s="54"/>
      <c r="BM57" s="54"/>
    </row>
    <row r="58" spans="1:65" ht="15" customHeight="1" x14ac:dyDescent="0.2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51"/>
      <c r="AG58" s="54"/>
      <c r="AH58" s="62"/>
      <c r="AI58" s="54"/>
      <c r="AJ58" s="62"/>
      <c r="AK58" s="54"/>
      <c r="AL58" s="62"/>
      <c r="AM58" s="54"/>
      <c r="AN58" s="62"/>
      <c r="AO58" s="54"/>
      <c r="AP58" s="54"/>
      <c r="AQ58" s="54"/>
      <c r="AR58" s="54"/>
      <c r="AS58" s="54"/>
      <c r="AT58" s="54"/>
      <c r="AU58" s="54"/>
      <c r="AV58" s="91"/>
      <c r="AW58" s="91"/>
      <c r="AX58" s="91"/>
      <c r="AY58" s="91"/>
      <c r="AZ58" s="91"/>
      <c r="BA58" s="91"/>
      <c r="BB58" s="91"/>
      <c r="BC58" s="91"/>
      <c r="BD58" s="91"/>
      <c r="BE58" s="54"/>
      <c r="BF58" s="54"/>
      <c r="BG58" s="54"/>
      <c r="BH58" s="54"/>
      <c r="BI58" s="54"/>
      <c r="BJ58" s="54"/>
      <c r="BK58" s="54"/>
      <c r="BL58" s="54"/>
      <c r="BM58" s="54"/>
    </row>
    <row r="59" spans="1:65" ht="15" customHeight="1" x14ac:dyDescent="0.2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51"/>
      <c r="AG59" s="54"/>
      <c r="AH59" s="62"/>
      <c r="AI59" s="54"/>
      <c r="AJ59" s="62"/>
      <c r="AK59" s="54"/>
      <c r="AL59" s="62"/>
      <c r="AM59" s="54"/>
      <c r="AN59" s="62"/>
      <c r="AO59" s="54"/>
      <c r="AP59" s="54"/>
      <c r="AQ59" s="54"/>
      <c r="AR59" s="54"/>
      <c r="AS59" s="54"/>
      <c r="AT59" s="54"/>
      <c r="AU59" s="54"/>
      <c r="AV59" s="91"/>
      <c r="AW59" s="91"/>
      <c r="AX59" s="91"/>
      <c r="AY59" s="91"/>
      <c r="AZ59" s="91"/>
      <c r="BA59" s="91"/>
      <c r="BB59" s="91"/>
      <c r="BC59" s="91"/>
      <c r="BD59" s="91"/>
      <c r="BE59" s="54"/>
      <c r="BF59" s="54"/>
      <c r="BG59" s="54"/>
      <c r="BH59" s="54"/>
      <c r="BI59" s="54"/>
      <c r="BJ59" s="54"/>
      <c r="BK59" s="54"/>
      <c r="BL59" s="54"/>
      <c r="BM59" s="54"/>
    </row>
    <row r="60" spans="1:65" ht="15" customHeight="1" x14ac:dyDescent="0.2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51"/>
      <c r="AG60" s="54"/>
      <c r="AH60" s="62"/>
      <c r="AI60" s="54"/>
      <c r="AJ60" s="62"/>
      <c r="AK60" s="54"/>
      <c r="AL60" s="62"/>
      <c r="AM60" s="54"/>
      <c r="AN60" s="62"/>
      <c r="AO60" s="54"/>
      <c r="AP60" s="54"/>
      <c r="AQ60" s="54"/>
      <c r="AR60" s="54"/>
      <c r="AS60" s="54"/>
      <c r="AT60" s="54"/>
      <c r="AU60" s="54"/>
      <c r="AV60" s="91"/>
      <c r="AW60" s="91"/>
      <c r="AX60" s="91"/>
      <c r="AY60" s="91"/>
      <c r="AZ60" s="91"/>
      <c r="BA60" s="91"/>
      <c r="BB60" s="91"/>
      <c r="BC60" s="91"/>
      <c r="BD60" s="91"/>
      <c r="BE60" s="51"/>
      <c r="BF60" s="54"/>
      <c r="BG60" s="54"/>
      <c r="BH60" s="54"/>
      <c r="BI60" s="54"/>
      <c r="BJ60" s="54"/>
      <c r="BK60" s="54"/>
      <c r="BL60" s="54"/>
      <c r="BM60" s="54"/>
    </row>
    <row r="61" spans="1:65" ht="15" customHeight="1" x14ac:dyDescent="0.2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51"/>
      <c r="AG61" s="54"/>
      <c r="AH61" s="62"/>
      <c r="AI61" s="54"/>
      <c r="AJ61" s="62"/>
      <c r="AK61" s="54"/>
      <c r="AL61" s="62"/>
      <c r="AM61" s="54"/>
      <c r="AN61" s="62"/>
      <c r="AO61" s="54"/>
      <c r="AP61" s="54"/>
      <c r="AQ61" s="54"/>
      <c r="AR61" s="54"/>
      <c r="AS61" s="54"/>
      <c r="AT61" s="54"/>
      <c r="AU61" s="54"/>
      <c r="AV61" s="91"/>
      <c r="AW61" s="91"/>
      <c r="AX61" s="91"/>
      <c r="AY61" s="91"/>
      <c r="AZ61" s="91"/>
      <c r="BA61" s="91"/>
      <c r="BB61" s="91"/>
      <c r="BC61" s="91"/>
      <c r="BD61" s="91"/>
      <c r="BE61" s="51"/>
      <c r="BF61" s="54"/>
      <c r="BG61" s="54"/>
      <c r="BH61" s="54"/>
      <c r="BI61" s="54"/>
      <c r="BJ61" s="54"/>
      <c r="BK61" s="54"/>
      <c r="BL61" s="54"/>
      <c r="BM61" s="54"/>
    </row>
    <row r="62" spans="1:65" ht="15" customHeight="1" x14ac:dyDescent="0.2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51"/>
      <c r="AG62" s="54"/>
      <c r="AH62" s="62"/>
      <c r="AI62" s="54"/>
      <c r="AJ62" s="62"/>
      <c r="AK62" s="54"/>
      <c r="AL62" s="62"/>
      <c r="AM62" s="54"/>
      <c r="AN62" s="62"/>
      <c r="AO62" s="54"/>
      <c r="AP62" s="54"/>
      <c r="AQ62" s="54"/>
      <c r="AR62" s="54"/>
      <c r="AS62" s="54"/>
      <c r="AT62" s="54"/>
      <c r="AU62" s="54"/>
      <c r="AV62" s="91"/>
      <c r="AW62" s="91"/>
      <c r="AX62" s="91"/>
      <c r="AY62" s="91"/>
      <c r="AZ62" s="91"/>
      <c r="BA62" s="91"/>
      <c r="BB62" s="91"/>
      <c r="BC62" s="91"/>
      <c r="BD62" s="91"/>
      <c r="BE62" s="51"/>
      <c r="BF62" s="54"/>
      <c r="BG62" s="54"/>
      <c r="BH62" s="54"/>
      <c r="BI62" s="54"/>
      <c r="BJ62" s="54"/>
      <c r="BK62" s="54"/>
      <c r="BL62" s="54"/>
      <c r="BM62" s="54"/>
    </row>
    <row r="63" spans="1:65" ht="15" customHeight="1" x14ac:dyDescent="0.2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51"/>
      <c r="AG63" s="54"/>
      <c r="AH63" s="62"/>
      <c r="AI63" s="54"/>
      <c r="AJ63" s="62"/>
      <c r="AK63" s="54"/>
      <c r="AL63" s="62"/>
      <c r="AM63" s="54"/>
      <c r="AN63" s="62"/>
      <c r="AO63" s="54"/>
      <c r="AP63" s="54"/>
      <c r="AQ63" s="54"/>
      <c r="AR63" s="54"/>
      <c r="AS63" s="54"/>
      <c r="AT63" s="54"/>
      <c r="AU63" s="54"/>
      <c r="AV63" s="91"/>
      <c r="AW63" s="58"/>
      <c r="AX63" s="59"/>
      <c r="AY63" s="59"/>
      <c r="AZ63" s="108"/>
      <c r="BA63" s="59"/>
      <c r="BB63" s="51"/>
      <c r="BC63" s="51"/>
      <c r="BD63" s="51"/>
      <c r="BE63" s="54"/>
      <c r="BF63" s="54"/>
      <c r="BG63" s="54"/>
      <c r="BH63" s="54"/>
      <c r="BI63" s="54"/>
      <c r="BJ63" s="54"/>
      <c r="BK63" s="54"/>
      <c r="BL63" s="54"/>
      <c r="BM63" s="54"/>
    </row>
    <row r="64" spans="1:65" ht="15" customHeight="1" x14ac:dyDescent="0.2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51"/>
      <c r="AG64" s="54"/>
      <c r="AH64" s="62"/>
      <c r="AI64" s="54"/>
      <c r="AJ64" s="62"/>
      <c r="AK64" s="54"/>
      <c r="AL64" s="62"/>
      <c r="AM64" s="54"/>
      <c r="AN64" s="62"/>
      <c r="AO64" s="54"/>
      <c r="AP64" s="54"/>
      <c r="AQ64" s="54"/>
      <c r="AR64" s="54"/>
      <c r="AS64" s="54"/>
      <c r="AT64" s="54"/>
      <c r="AU64" s="54"/>
      <c r="AV64" s="91"/>
      <c r="AW64" s="58"/>
      <c r="AX64" s="59"/>
      <c r="AY64" s="59"/>
      <c r="AZ64" s="108"/>
      <c r="BA64" s="59"/>
      <c r="BB64" s="51"/>
      <c r="BC64" s="51"/>
      <c r="BD64" s="51"/>
      <c r="BE64" s="54"/>
      <c r="BF64" s="54"/>
      <c r="BG64" s="54"/>
      <c r="BH64" s="54"/>
      <c r="BI64" s="54"/>
      <c r="BJ64" s="54"/>
      <c r="BK64" s="54"/>
      <c r="BL64" s="54"/>
      <c r="BM64" s="54"/>
    </row>
    <row r="65" spans="1:65" x14ac:dyDescent="0.2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51"/>
      <c r="AG65" s="54"/>
      <c r="AH65" s="62"/>
      <c r="AI65" s="54"/>
      <c r="AJ65" s="62"/>
      <c r="AK65" s="54"/>
      <c r="AL65" s="62"/>
      <c r="AM65" s="54"/>
      <c r="AN65" s="62"/>
      <c r="AO65" s="54"/>
      <c r="AP65" s="54"/>
      <c r="AQ65" s="54"/>
      <c r="AR65" s="54"/>
      <c r="AS65" s="54"/>
      <c r="AT65" s="54"/>
      <c r="AU65" s="54"/>
      <c r="AV65" s="91"/>
      <c r="AW65" s="54"/>
      <c r="AX65" s="54"/>
      <c r="AY65" s="54"/>
      <c r="AZ65" s="91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</row>
    <row r="66" spans="1:65" x14ac:dyDescent="0.2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51"/>
      <c r="AG66" s="54"/>
      <c r="AH66" s="62"/>
      <c r="AI66" s="54"/>
      <c r="AJ66" s="62"/>
      <c r="AK66" s="54"/>
      <c r="AL66" s="62"/>
      <c r="AM66" s="54"/>
      <c r="AN66" s="62"/>
      <c r="AO66" s="54"/>
      <c r="AP66" s="54"/>
      <c r="AQ66" s="54"/>
      <c r="AR66" s="54"/>
      <c r="AS66" s="54"/>
      <c r="AT66" s="54"/>
      <c r="AU66" s="54"/>
      <c r="AV66" s="91"/>
      <c r="AW66" s="58"/>
      <c r="AX66" s="59"/>
      <c r="AY66" s="59"/>
      <c r="AZ66" s="108"/>
      <c r="BA66" s="59"/>
      <c r="BB66" s="51"/>
      <c r="BC66" s="51"/>
      <c r="BD66" s="51"/>
      <c r="BE66" s="54"/>
      <c r="BF66" s="54"/>
      <c r="BG66" s="54"/>
      <c r="BH66" s="54"/>
      <c r="BI66" s="54"/>
      <c r="BJ66" s="54"/>
      <c r="BK66" s="54"/>
      <c r="BL66" s="54"/>
      <c r="BM66" s="54"/>
    </row>
    <row r="67" spans="1:65" x14ac:dyDescent="0.2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51"/>
      <c r="AG67" s="54"/>
      <c r="AH67" s="62"/>
      <c r="AI67" s="54"/>
      <c r="AJ67" s="62"/>
      <c r="AK67" s="54"/>
      <c r="AL67" s="62"/>
      <c r="AM67" s="54"/>
      <c r="AN67" s="62"/>
      <c r="AO67" s="54"/>
      <c r="AP67" s="54"/>
      <c r="AQ67" s="54"/>
      <c r="AR67" s="54"/>
      <c r="AS67" s="54"/>
      <c r="AT67" s="54"/>
      <c r="AU67" s="54"/>
      <c r="AV67" s="91"/>
      <c r="AW67" s="58"/>
      <c r="AX67" s="59"/>
      <c r="AY67" s="59"/>
      <c r="AZ67" s="108"/>
      <c r="BA67" s="59"/>
      <c r="BB67" s="51"/>
      <c r="BC67" s="51"/>
      <c r="BD67" s="51"/>
      <c r="BE67" s="54"/>
      <c r="BF67" s="54"/>
      <c r="BG67" s="54"/>
      <c r="BH67" s="54"/>
      <c r="BI67" s="54"/>
      <c r="BJ67" s="54"/>
      <c r="BK67" s="54"/>
      <c r="BL67" s="54"/>
      <c r="BM67" s="54"/>
    </row>
    <row r="68" spans="1:65" x14ac:dyDescent="0.2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51"/>
      <c r="AG68" s="54"/>
      <c r="AH68" s="62"/>
      <c r="AI68" s="54"/>
      <c r="AJ68" s="62"/>
      <c r="AK68" s="54"/>
      <c r="AL68" s="62"/>
      <c r="AM68" s="54"/>
      <c r="AN68" s="62"/>
      <c r="AO68" s="54"/>
      <c r="AP68" s="54"/>
      <c r="AQ68" s="54"/>
      <c r="AR68" s="54"/>
      <c r="AS68" s="54"/>
      <c r="AT68" s="54"/>
      <c r="AU68" s="54"/>
      <c r="AV68" s="91"/>
      <c r="AW68" s="58"/>
      <c r="AX68" s="59"/>
      <c r="AY68" s="59"/>
      <c r="AZ68" s="108"/>
      <c r="BA68" s="59"/>
      <c r="BB68" s="51"/>
      <c r="BC68" s="51"/>
      <c r="BD68" s="51"/>
      <c r="BE68" s="54"/>
      <c r="BF68" s="54"/>
      <c r="BG68" s="54"/>
      <c r="BH68" s="54"/>
      <c r="BI68" s="54"/>
      <c r="BJ68" s="54"/>
      <c r="BK68" s="54"/>
      <c r="BL68" s="54"/>
      <c r="BM68" s="54"/>
    </row>
    <row r="69" spans="1:65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51"/>
      <c r="AG69" s="54"/>
      <c r="AH69" s="62"/>
      <c r="AI69" s="54"/>
      <c r="AJ69" s="62"/>
      <c r="AK69" s="54"/>
      <c r="AL69" s="62"/>
      <c r="AM69" s="54"/>
      <c r="AN69" s="62"/>
      <c r="AO69" s="54"/>
      <c r="AP69" s="54"/>
      <c r="AQ69" s="54"/>
      <c r="AR69" s="54"/>
      <c r="AS69" s="54"/>
      <c r="AT69" s="54"/>
      <c r="AU69" s="54"/>
      <c r="AV69" s="91"/>
      <c r="AW69" s="58"/>
      <c r="AX69" s="59"/>
      <c r="AY69" s="59"/>
      <c r="AZ69" s="108"/>
      <c r="BA69" s="59"/>
      <c r="BB69" s="51"/>
      <c r="BC69" s="51"/>
      <c r="BD69" s="51"/>
      <c r="BE69" s="54"/>
      <c r="BF69" s="54"/>
      <c r="BG69" s="54"/>
      <c r="BH69" s="54"/>
      <c r="BI69" s="54"/>
      <c r="BJ69" s="54"/>
      <c r="BK69" s="54"/>
      <c r="BL69" s="54"/>
      <c r="BM69" s="54"/>
    </row>
    <row r="70" spans="1:65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51"/>
      <c r="AG70" s="54"/>
      <c r="AH70" s="62"/>
      <c r="AI70" s="54"/>
      <c r="AJ70" s="62"/>
      <c r="AK70" s="54"/>
      <c r="AL70" s="62"/>
      <c r="AM70" s="54"/>
      <c r="AN70" s="62"/>
      <c r="AO70" s="54"/>
      <c r="AP70" s="54"/>
      <c r="AQ70" s="54"/>
      <c r="AR70" s="54"/>
      <c r="AS70" s="54"/>
      <c r="AT70" s="54"/>
      <c r="AU70" s="54"/>
      <c r="AV70" s="91"/>
      <c r="AW70" s="58"/>
      <c r="AX70" s="59"/>
      <c r="AY70" s="59"/>
      <c r="AZ70" s="108"/>
      <c r="BA70" s="59"/>
      <c r="BB70" s="51"/>
      <c r="BC70" s="51"/>
      <c r="BD70" s="51"/>
      <c r="BE70" s="54"/>
      <c r="BF70" s="54"/>
      <c r="BG70" s="54"/>
      <c r="BH70" s="54"/>
      <c r="BI70" s="54"/>
      <c r="BJ70" s="54"/>
      <c r="BK70" s="54"/>
      <c r="BL70" s="54"/>
      <c r="BM70" s="54"/>
    </row>
    <row r="71" spans="1:65" x14ac:dyDescent="0.25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4"/>
      <c r="AH71" s="65"/>
      <c r="AI71" s="64"/>
      <c r="AJ71" s="65"/>
      <c r="AK71" s="64"/>
      <c r="AL71" s="65"/>
      <c r="AM71" s="64"/>
      <c r="AN71" s="65"/>
      <c r="AO71" s="64"/>
      <c r="AP71" s="64"/>
      <c r="AQ71" s="64"/>
      <c r="AR71" s="64"/>
      <c r="AS71" s="64"/>
      <c r="AT71" s="64"/>
      <c r="AU71" s="64"/>
      <c r="AV71" s="64"/>
      <c r="AW71" s="66"/>
      <c r="AX71" s="67"/>
      <c r="AY71" s="67"/>
      <c r="AZ71" s="67"/>
      <c r="BA71" s="67"/>
      <c r="BB71" s="63"/>
      <c r="BC71" s="63"/>
      <c r="BD71" s="63"/>
      <c r="BE71" s="64"/>
      <c r="BF71" s="64"/>
      <c r="BG71" s="64"/>
      <c r="BH71" s="64"/>
      <c r="BI71" s="64"/>
      <c r="BJ71" s="64"/>
      <c r="BK71" s="64"/>
      <c r="BL71" s="64"/>
      <c r="BM71" s="64"/>
    </row>
  </sheetData>
  <mergeCells count="29">
    <mergeCell ref="BC2:BD3"/>
    <mergeCell ref="AC31:AD31"/>
    <mergeCell ref="BB2:BB3"/>
    <mergeCell ref="AC40:AD40"/>
    <mergeCell ref="AV2:AW3"/>
    <mergeCell ref="AC36:AD36"/>
    <mergeCell ref="AC27:AD27"/>
    <mergeCell ref="Q2:Q4"/>
    <mergeCell ref="AX2:BA3"/>
    <mergeCell ref="AC30:AD30"/>
    <mergeCell ref="AC33:AD33"/>
    <mergeCell ref="V2:V4"/>
    <mergeCell ref="R2:R4"/>
    <mergeCell ref="U2:U4"/>
    <mergeCell ref="AC29:AD29"/>
    <mergeCell ref="S2:S4"/>
    <mergeCell ref="AC45:AD45"/>
    <mergeCell ref="AC32:AD32"/>
    <mergeCell ref="T2:T4"/>
    <mergeCell ref="AC28:AD28"/>
    <mergeCell ref="AC37:AD37"/>
    <mergeCell ref="AC43:AD43"/>
    <mergeCell ref="AC39:AD39"/>
    <mergeCell ref="AC42:AD42"/>
    <mergeCell ref="AC35:AD35"/>
    <mergeCell ref="AC38:AD38"/>
    <mergeCell ref="AC34:AD34"/>
    <mergeCell ref="AC44:AD44"/>
    <mergeCell ref="AC41:AD41"/>
  </mergeCells>
  <conditionalFormatting sqref="Q6:S25 U6:V25">
    <cfRule type="colorScale" priority="1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income-sheet</vt:lpstr>
      <vt:lpstr>balance-sheet</vt:lpstr>
      <vt:lpstr>cash-flow-sheet</vt:lpstr>
      <vt:lpstr>stock-history</vt:lpstr>
      <vt:lpstr>condense-sheets</vt:lpstr>
      <vt:lpstr>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Punniaraj, Joel</cp:lastModifiedBy>
  <dcterms:created xsi:type="dcterms:W3CDTF">2024-04-06T17:44:32Z</dcterms:created>
  <dcterms:modified xsi:type="dcterms:W3CDTF">2024-04-09T02:33:04Z</dcterms:modified>
</cp:coreProperties>
</file>