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oelp\greenback\model\"/>
    </mc:Choice>
  </mc:AlternateContent>
  <xr:revisionPtr revIDLastSave="0" documentId="13_ncr:1_{00D56AEC-AB20-4FC3-B1F3-8A04269D463E}" xr6:coauthVersionLast="47" xr6:coauthVersionMax="47" xr10:uidLastSave="{00000000-0000-0000-0000-000000000000}"/>
  <bookViews>
    <workbookView xWindow="-120" yWindow="-120" windowWidth="29040" windowHeight="16440" activeTab="5" xr2:uid="{00000000-000D-0000-FFFF-FFFF00000000}"/>
  </bookViews>
  <sheets>
    <sheet name="income-sheet" sheetId="1" r:id="rId1"/>
    <sheet name="balance-sheet" sheetId="2" r:id="rId2"/>
    <sheet name="cash-flow-sheet" sheetId="3" r:id="rId3"/>
    <sheet name="stock-history" sheetId="4" r:id="rId4"/>
    <sheet name="condense-sheets" sheetId="5" r:id="rId5"/>
    <sheet name="projection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44" i="6" l="1"/>
  <c r="Y44" i="6"/>
  <c r="AO44" i="6" s="1"/>
  <c r="X44" i="6"/>
  <c r="S44" i="6"/>
  <c r="AQ43" i="6"/>
  <c r="Y43" i="6"/>
  <c r="AO43" i="6" s="1"/>
  <c r="X43" i="6"/>
  <c r="S43" i="6"/>
  <c r="AQ42" i="6"/>
  <c r="AO42" i="6"/>
  <c r="Y42" i="6"/>
  <c r="X42" i="6"/>
  <c r="S42" i="6"/>
  <c r="AQ41" i="6"/>
  <c r="Y41" i="6"/>
  <c r="AO41" i="6" s="1"/>
  <c r="X41" i="6"/>
  <c r="S41" i="6"/>
  <c r="AQ40" i="6"/>
  <c r="Y40" i="6"/>
  <c r="AO40" i="6" s="1"/>
  <c r="X40" i="6"/>
  <c r="S40" i="6"/>
  <c r="AQ39" i="6"/>
  <c r="Y39" i="6"/>
  <c r="AO39" i="6" s="1"/>
  <c r="X39" i="6"/>
  <c r="S39" i="6"/>
  <c r="AQ38" i="6"/>
  <c r="Y38" i="6"/>
  <c r="AO38" i="6" s="1"/>
  <c r="X38" i="6"/>
  <c r="S38" i="6"/>
  <c r="AQ37" i="6"/>
  <c r="Y37" i="6"/>
  <c r="AO37" i="6" s="1"/>
  <c r="X37" i="6"/>
  <c r="S37" i="6"/>
  <c r="AQ36" i="6"/>
  <c r="Y36" i="6"/>
  <c r="AO36" i="6" s="1"/>
  <c r="X36" i="6"/>
  <c r="S36" i="6"/>
  <c r="AQ35" i="6"/>
  <c r="Y35" i="6"/>
  <c r="AO35" i="6" s="1"/>
  <c r="X35" i="6"/>
  <c r="S35" i="6"/>
  <c r="AQ34" i="6"/>
  <c r="Y34" i="6"/>
  <c r="AO34" i="6" s="1"/>
  <c r="X34" i="6"/>
  <c r="S34" i="6"/>
  <c r="AQ33" i="6"/>
  <c r="Y33" i="6"/>
  <c r="AO33" i="6" s="1"/>
  <c r="X33" i="6"/>
  <c r="S33" i="6"/>
  <c r="AQ32" i="6"/>
  <c r="Y32" i="6"/>
  <c r="AO32" i="6" s="1"/>
  <c r="X32" i="6"/>
  <c r="S32" i="6"/>
  <c r="AQ31" i="6"/>
  <c r="Y31" i="6"/>
  <c r="AO31" i="6" s="1"/>
  <c r="X31" i="6"/>
  <c r="S31" i="6"/>
  <c r="AQ30" i="6"/>
  <c r="Y30" i="6"/>
  <c r="AO30" i="6" s="1"/>
  <c r="X30" i="6"/>
  <c r="S30" i="6"/>
  <c r="AQ29" i="6"/>
  <c r="Y29" i="6"/>
  <c r="AO29" i="6" s="1"/>
  <c r="X29" i="6"/>
  <c r="S29" i="6"/>
  <c r="AQ28" i="6"/>
  <c r="Y28" i="6"/>
  <c r="AO28" i="6" s="1"/>
  <c r="X28" i="6"/>
  <c r="S28" i="6"/>
  <c r="AQ27" i="6"/>
  <c r="Y27" i="6"/>
  <c r="AO27" i="6" s="1"/>
  <c r="X27" i="6"/>
  <c r="S27" i="6"/>
  <c r="AQ26" i="6"/>
  <c r="AO26" i="6"/>
  <c r="Y26" i="6"/>
  <c r="X26" i="6"/>
  <c r="S26" i="6"/>
  <c r="AQ25" i="6"/>
  <c r="Y25" i="6"/>
  <c r="AO25" i="6" s="1"/>
  <c r="X25" i="6"/>
  <c r="S25" i="6"/>
  <c r="AO24" i="6"/>
  <c r="Y24" i="6"/>
  <c r="S24" i="6"/>
  <c r="AS23" i="6"/>
  <c r="T23" i="6" s="1"/>
  <c r="Y23" i="6"/>
  <c r="AO23" i="6" s="1"/>
  <c r="S23" i="6"/>
  <c r="AS22" i="6"/>
  <c r="T22" i="6" s="1"/>
  <c r="AO22" i="6"/>
  <c r="Y22" i="6"/>
  <c r="S22" i="6"/>
  <c r="AS21" i="6"/>
  <c r="AO21" i="6"/>
  <c r="Y21" i="6"/>
  <c r="S21" i="6"/>
  <c r="AS20" i="6"/>
  <c r="T20" i="6" s="1"/>
  <c r="Y20" i="6"/>
  <c r="AO20" i="6" s="1"/>
  <c r="S20" i="6"/>
  <c r="AS19" i="6"/>
  <c r="Y19" i="6"/>
  <c r="AO19" i="6" s="1"/>
  <c r="S19" i="6"/>
  <c r="AS18" i="6"/>
  <c r="Y18" i="6"/>
  <c r="AO18" i="6" s="1"/>
  <c r="S18" i="6"/>
  <c r="AS17" i="6"/>
  <c r="T17" i="6" s="1"/>
  <c r="Y17" i="6"/>
  <c r="AO17" i="6" s="1"/>
  <c r="S17" i="6"/>
  <c r="AS16" i="6"/>
  <c r="T16" i="6" s="1"/>
  <c r="Y16" i="6"/>
  <c r="AO16" i="6" s="1"/>
  <c r="S16" i="6"/>
  <c r="AS15" i="6"/>
  <c r="T15" i="6" s="1"/>
  <c r="Y15" i="6"/>
  <c r="AO15" i="6" s="1"/>
  <c r="S15" i="6"/>
  <c r="AS14" i="6"/>
  <c r="AO14" i="6"/>
  <c r="Y14" i="6"/>
  <c r="S14" i="6"/>
  <c r="AS13" i="6"/>
  <c r="Y13" i="6"/>
  <c r="AO13" i="6" s="1"/>
  <c r="S13" i="6"/>
  <c r="AS12" i="6"/>
  <c r="Y12" i="6"/>
  <c r="AO12" i="6" s="1"/>
  <c r="T12" i="6"/>
  <c r="S12" i="6"/>
  <c r="AS11" i="6"/>
  <c r="Y11" i="6"/>
  <c r="AO11" i="6" s="1"/>
  <c r="S11" i="6"/>
  <c r="AS10" i="6"/>
  <c r="T10" i="6" s="1"/>
  <c r="AO10" i="6"/>
  <c r="Y10" i="6"/>
  <c r="S10" i="6"/>
  <c r="Y9" i="6"/>
  <c r="AO9" i="6" s="1"/>
  <c r="T9" i="6"/>
  <c r="S9" i="6"/>
  <c r="Y8" i="6"/>
  <c r="AO8" i="6" s="1"/>
  <c r="T8" i="6"/>
  <c r="S8" i="6"/>
  <c r="AO7" i="6"/>
  <c r="Y7" i="6"/>
  <c r="T7" i="6"/>
  <c r="S7" i="6"/>
  <c r="AO6" i="6"/>
  <c r="Y6" i="6"/>
  <c r="T6" i="6"/>
  <c r="S6" i="6"/>
  <c r="Y5" i="6"/>
  <c r="AO5" i="6" s="1"/>
  <c r="T5" i="6"/>
  <c r="S5" i="6"/>
  <c r="AR4" i="6"/>
  <c r="AQ4" i="6"/>
  <c r="AP4" i="6"/>
  <c r="AO4" i="6"/>
  <c r="X3" i="6"/>
  <c r="AT1" i="6" a="1"/>
  <c r="AT1" i="6" s="1"/>
  <c r="AS1" i="6" a="1"/>
  <c r="AS1" i="6" s="1"/>
  <c r="AO1" i="6" a="1"/>
  <c r="AO1" i="6" s="1"/>
  <c r="AO56" i="6" s="1"/>
  <c r="AO59" i="6" s="1"/>
  <c r="W1" i="6"/>
  <c r="U1" i="6"/>
  <c r="N1" i="6"/>
  <c r="U38" i="5" a="1"/>
  <c r="U38" i="5" s="1"/>
  <c r="AL5" i="6" s="1"/>
  <c r="T38" i="5" a="1"/>
  <c r="T38" i="5" s="1"/>
  <c r="AL6" i="6" s="1"/>
  <c r="AM6" i="6" s="1"/>
  <c r="S38" i="5" a="1"/>
  <c r="S38" i="5" s="1"/>
  <c r="AL7" i="6" s="1"/>
  <c r="R38" i="5" a="1"/>
  <c r="R38" i="5" s="1"/>
  <c r="AL8" i="6" s="1"/>
  <c r="AM8" i="6" s="1"/>
  <c r="Q38" i="5" a="1"/>
  <c r="Q38" i="5" s="1"/>
  <c r="AL9" i="6" s="1"/>
  <c r="P38" i="5" a="1"/>
  <c r="P38" i="5" s="1"/>
  <c r="AL10" i="6" s="1"/>
  <c r="O38" i="5" a="1"/>
  <c r="O38" i="5" s="1"/>
  <c r="AL11" i="6" s="1"/>
  <c r="N38" i="5" a="1"/>
  <c r="N38" i="5" s="1"/>
  <c r="AL12" i="6" s="1"/>
  <c r="M38" i="5" a="1"/>
  <c r="M38" i="5" s="1"/>
  <c r="AL13" i="6" s="1"/>
  <c r="L38" i="5" a="1"/>
  <c r="L38" i="5" s="1"/>
  <c r="AL14" i="6" s="1"/>
  <c r="AM14" i="6" s="1"/>
  <c r="K38" i="5" a="1"/>
  <c r="K38" i="5" s="1"/>
  <c r="AL15" i="6" s="1"/>
  <c r="J38" i="5" a="1"/>
  <c r="J38" i="5" s="1"/>
  <c r="AL16" i="6" s="1"/>
  <c r="I38" i="5" a="1"/>
  <c r="I38" i="5" s="1"/>
  <c r="AL17" i="6" s="1"/>
  <c r="H38" i="5" a="1"/>
  <c r="H38" i="5" s="1"/>
  <c r="AL18" i="6" s="1"/>
  <c r="G38" i="5" a="1"/>
  <c r="G38" i="5" s="1"/>
  <c r="AL19" i="6" s="1"/>
  <c r="F38" i="5" a="1"/>
  <c r="F38" i="5" s="1"/>
  <c r="AL20" i="6" s="1"/>
  <c r="E38" i="5" a="1"/>
  <c r="E38" i="5" s="1"/>
  <c r="AL21" i="6" s="1"/>
  <c r="D38" i="5" a="1"/>
  <c r="D38" i="5" s="1"/>
  <c r="AL22" i="6" s="1"/>
  <c r="AM22" i="6" s="1"/>
  <c r="C38" i="5" a="1"/>
  <c r="C38" i="5" s="1"/>
  <c r="AL23" i="6" s="1"/>
  <c r="B38" i="5" a="1"/>
  <c r="B38" i="5" s="1"/>
  <c r="AL24" i="6" s="1"/>
  <c r="A38" i="5"/>
  <c r="U37" i="5" a="1"/>
  <c r="U37" i="5" s="1"/>
  <c r="AJ5" i="6" s="1"/>
  <c r="T37" i="5" a="1"/>
  <c r="T37" i="5" s="1"/>
  <c r="AJ6" i="6" s="1"/>
  <c r="S37" i="5" a="1"/>
  <c r="S37" i="5" s="1"/>
  <c r="AJ7" i="6" s="1"/>
  <c r="R37" i="5" a="1"/>
  <c r="R37" i="5" s="1"/>
  <c r="AJ8" i="6" s="1"/>
  <c r="Q37" i="5" a="1"/>
  <c r="Q37" i="5" s="1"/>
  <c r="AJ9" i="6" s="1"/>
  <c r="P37" i="5" a="1"/>
  <c r="P37" i="5" s="1"/>
  <c r="AJ10" i="6" s="1"/>
  <c r="O37" i="5" a="1"/>
  <c r="O37" i="5" s="1"/>
  <c r="AJ11" i="6" s="1"/>
  <c r="N37" i="5" a="1"/>
  <c r="N37" i="5" s="1"/>
  <c r="AJ12" i="6" s="1"/>
  <c r="AK12" i="6" s="1"/>
  <c r="M37" i="5" a="1"/>
  <c r="M37" i="5" s="1"/>
  <c r="AJ13" i="6" s="1"/>
  <c r="L37" i="5" a="1"/>
  <c r="L37" i="5" s="1"/>
  <c r="AJ14" i="6" s="1"/>
  <c r="K37" i="5" a="1"/>
  <c r="K37" i="5" s="1"/>
  <c r="AJ15" i="6" s="1"/>
  <c r="J37" i="5" a="1"/>
  <c r="J37" i="5" s="1"/>
  <c r="AJ16" i="6" s="1"/>
  <c r="I37" i="5" a="1"/>
  <c r="I37" i="5"/>
  <c r="AJ17" i="6" s="1"/>
  <c r="H37" i="5" a="1"/>
  <c r="H37" i="5" s="1"/>
  <c r="AJ18" i="6" s="1"/>
  <c r="G37" i="5" a="1"/>
  <c r="G37" i="5" s="1"/>
  <c r="AJ19" i="6" s="1"/>
  <c r="AK19" i="6" s="1"/>
  <c r="F37" i="5" a="1"/>
  <c r="F37" i="5" s="1"/>
  <c r="AJ20" i="6" s="1"/>
  <c r="E37" i="5" a="1"/>
  <c r="E37" i="5" s="1"/>
  <c r="AJ21" i="6" s="1"/>
  <c r="D37" i="5" a="1"/>
  <c r="D37" i="5" s="1"/>
  <c r="AJ22" i="6" s="1"/>
  <c r="C37" i="5" a="1"/>
  <c r="C37" i="5" s="1"/>
  <c r="AJ23" i="6" s="1"/>
  <c r="B37" i="5" a="1"/>
  <c r="B37" i="5" s="1"/>
  <c r="AJ24" i="6" s="1"/>
  <c r="A37" i="5"/>
  <c r="U36" i="5" a="1"/>
  <c r="U36" i="5" s="1"/>
  <c r="T36" i="5" a="1"/>
  <c r="T36" i="5" s="1"/>
  <c r="S36" i="5" a="1"/>
  <c r="S36" i="5" s="1"/>
  <c r="R36" i="5" a="1"/>
  <c r="R36" i="5"/>
  <c r="Q36" i="5" a="1"/>
  <c r="Q36" i="5" s="1"/>
  <c r="P36" i="5" a="1"/>
  <c r="P36" i="5" s="1"/>
  <c r="O36" i="5" a="1"/>
  <c r="O36" i="5" s="1"/>
  <c r="N36" i="5" a="1"/>
  <c r="N36" i="5"/>
  <c r="M36" i="5" a="1"/>
  <c r="M36" i="5" s="1"/>
  <c r="L36" i="5" a="1"/>
  <c r="L36" i="5" s="1"/>
  <c r="K36" i="5" a="1"/>
  <c r="K36" i="5" s="1"/>
  <c r="J36" i="5" a="1"/>
  <c r="J36" i="5" s="1"/>
  <c r="I36" i="5" a="1"/>
  <c r="I36" i="5"/>
  <c r="H36" i="5" a="1"/>
  <c r="H36" i="5" s="1"/>
  <c r="G36" i="5" a="1"/>
  <c r="G36" i="5"/>
  <c r="F36" i="5" a="1"/>
  <c r="F36" i="5" s="1"/>
  <c r="E36" i="5" a="1"/>
  <c r="E36" i="5" s="1"/>
  <c r="D36" i="5" a="1"/>
  <c r="D36" i="5" s="1"/>
  <c r="C36" i="5" a="1"/>
  <c r="C36" i="5" s="1"/>
  <c r="B36" i="5" a="1"/>
  <c r="B36" i="5" s="1"/>
  <c r="A36" i="5"/>
  <c r="U35" i="5" a="1"/>
  <c r="U35" i="5" s="1"/>
  <c r="T35" i="5" a="1"/>
  <c r="T35" i="5" s="1"/>
  <c r="S35" i="5" a="1"/>
  <c r="S35" i="5" s="1"/>
  <c r="R35" i="5" a="1"/>
  <c r="R35" i="5"/>
  <c r="Q35" i="5" a="1"/>
  <c r="Q35" i="5" s="1"/>
  <c r="P35" i="5" a="1"/>
  <c r="P35" i="5" s="1"/>
  <c r="O35" i="5" a="1"/>
  <c r="O35" i="5" s="1"/>
  <c r="N35" i="5" a="1"/>
  <c r="N35" i="5"/>
  <c r="M35" i="5" a="1"/>
  <c r="M35" i="5" s="1"/>
  <c r="L35" i="5" a="1"/>
  <c r="L35" i="5" s="1"/>
  <c r="K35" i="5" a="1"/>
  <c r="K35" i="5" s="1"/>
  <c r="J35" i="5" a="1"/>
  <c r="J35" i="5" s="1"/>
  <c r="I35" i="5" a="1"/>
  <c r="I35" i="5" s="1"/>
  <c r="H35" i="5" a="1"/>
  <c r="H35" i="5" s="1"/>
  <c r="G35" i="5" a="1"/>
  <c r="G35" i="5" s="1"/>
  <c r="F35" i="5" a="1"/>
  <c r="F35" i="5" s="1"/>
  <c r="E35" i="5" a="1"/>
  <c r="E35" i="5" s="1"/>
  <c r="D35" i="5" a="1"/>
  <c r="D35" i="5" s="1"/>
  <c r="C35" i="5" a="1"/>
  <c r="C35" i="5" s="1"/>
  <c r="B35" i="5" a="1"/>
  <c r="B35" i="5" s="1"/>
  <c r="A35" i="5"/>
  <c r="U34" i="5" a="1"/>
  <c r="U34" i="5" s="1"/>
  <c r="AH5" i="6" s="1"/>
  <c r="T34" i="5" a="1"/>
  <c r="T34" i="5" s="1"/>
  <c r="AH6" i="6" s="1"/>
  <c r="S34" i="5" a="1"/>
  <c r="S34" i="5" s="1"/>
  <c r="AH7" i="6" s="1"/>
  <c r="R34" i="5" a="1"/>
  <c r="R34" i="5"/>
  <c r="AH8" i="6" s="1"/>
  <c r="Q34" i="5" a="1"/>
  <c r="Q34" i="5" s="1"/>
  <c r="AH9" i="6" s="1"/>
  <c r="P34" i="5" a="1"/>
  <c r="P34" i="5" s="1"/>
  <c r="AH10" i="6" s="1"/>
  <c r="O34" i="5" a="1"/>
  <c r="O34" i="5" s="1"/>
  <c r="AH11" i="6" s="1"/>
  <c r="N34" i="5" a="1"/>
  <c r="N34" i="5" s="1"/>
  <c r="AH12" i="6" s="1"/>
  <c r="M34" i="5" a="1"/>
  <c r="M34" i="5" s="1"/>
  <c r="AH13" i="6" s="1"/>
  <c r="L34" i="5" a="1"/>
  <c r="L34" i="5" s="1"/>
  <c r="AH14" i="6" s="1"/>
  <c r="K34" i="5" a="1"/>
  <c r="K34" i="5" s="1"/>
  <c r="AH15" i="6" s="1"/>
  <c r="J34" i="5" a="1"/>
  <c r="J34" i="5" s="1"/>
  <c r="AH16" i="6" s="1"/>
  <c r="I34" i="5" a="1"/>
  <c r="I34" i="5"/>
  <c r="AH17" i="6" s="1"/>
  <c r="H34" i="5" a="1"/>
  <c r="H34" i="5" s="1"/>
  <c r="AH18" i="6" s="1"/>
  <c r="G34" i="5" a="1"/>
  <c r="G34" i="5" s="1"/>
  <c r="AH19" i="6" s="1"/>
  <c r="F34" i="5" a="1"/>
  <c r="F34" i="5" s="1"/>
  <c r="AH20" i="6" s="1"/>
  <c r="E34" i="5" a="1"/>
  <c r="E34" i="5" s="1"/>
  <c r="AH21" i="6" s="1"/>
  <c r="D34" i="5" a="1"/>
  <c r="D34" i="5" s="1"/>
  <c r="AH22" i="6" s="1"/>
  <c r="C34" i="5" a="1"/>
  <c r="C34" i="5" s="1"/>
  <c r="AH23" i="6" s="1"/>
  <c r="B34" i="5" a="1"/>
  <c r="B34" i="5" s="1"/>
  <c r="AH24" i="6" s="1"/>
  <c r="A34" i="5"/>
  <c r="U33" i="5" a="1"/>
  <c r="U33" i="5" s="1"/>
  <c r="AF5" i="6" s="1"/>
  <c r="T33" i="5" a="1"/>
  <c r="T33" i="5" s="1"/>
  <c r="AF6" i="6" s="1"/>
  <c r="S33" i="5" a="1"/>
  <c r="S33" i="5" s="1"/>
  <c r="AF7" i="6" s="1"/>
  <c r="R33" i="5" a="1"/>
  <c r="R33" i="5" s="1"/>
  <c r="AF8" i="6" s="1"/>
  <c r="Q33" i="5" a="1"/>
  <c r="Q33" i="5" s="1"/>
  <c r="AF9" i="6" s="1"/>
  <c r="P33" i="5" a="1"/>
  <c r="P33" i="5" s="1"/>
  <c r="AF10" i="6" s="1"/>
  <c r="O33" i="5" a="1"/>
  <c r="O33" i="5"/>
  <c r="AF11" i="6" s="1"/>
  <c r="N33" i="5" a="1"/>
  <c r="N33" i="5" s="1"/>
  <c r="AF12" i="6" s="1"/>
  <c r="AG12" i="6" s="1"/>
  <c r="M33" i="5" a="1"/>
  <c r="M33" i="5" s="1"/>
  <c r="AF13" i="6" s="1"/>
  <c r="AG13" i="6" s="1"/>
  <c r="L33" i="5" a="1"/>
  <c r="L33" i="5" s="1"/>
  <c r="AF14" i="6" s="1"/>
  <c r="K33" i="5" a="1"/>
  <c r="K33" i="5" s="1"/>
  <c r="AF15" i="6" s="1"/>
  <c r="J33" i="5" a="1"/>
  <c r="J33" i="5" s="1"/>
  <c r="AF16" i="6" s="1"/>
  <c r="I33" i="5" a="1"/>
  <c r="I33" i="5" s="1"/>
  <c r="AF17" i="6" s="1"/>
  <c r="H33" i="5" a="1"/>
  <c r="H33" i="5" s="1"/>
  <c r="AF18" i="6" s="1"/>
  <c r="G33" i="5" a="1"/>
  <c r="G33" i="5" s="1"/>
  <c r="AF19" i="6" s="1"/>
  <c r="AG19" i="6" s="1"/>
  <c r="F33" i="5" a="1"/>
  <c r="F33" i="5" s="1"/>
  <c r="AF20" i="6" s="1"/>
  <c r="E33" i="5" a="1"/>
  <c r="E33" i="5" s="1"/>
  <c r="AF21" i="6" s="1"/>
  <c r="D33" i="5" a="1"/>
  <c r="D33" i="5" s="1"/>
  <c r="AF22" i="6" s="1"/>
  <c r="C33" i="5" a="1"/>
  <c r="C33" i="5" s="1"/>
  <c r="AF23" i="6" s="1"/>
  <c r="B33" i="5" a="1"/>
  <c r="B33" i="5" s="1"/>
  <c r="AF24" i="6" s="1"/>
  <c r="A33" i="5"/>
  <c r="U32" i="5" a="1"/>
  <c r="U32" i="5" s="1"/>
  <c r="AD5" i="6" s="1"/>
  <c r="T32" i="5" a="1"/>
  <c r="T32" i="5" s="1"/>
  <c r="AD6" i="6" s="1"/>
  <c r="S32" i="5" a="1"/>
  <c r="S32" i="5" s="1"/>
  <c r="AD7" i="6" s="1"/>
  <c r="R32" i="5" a="1"/>
  <c r="R32" i="5"/>
  <c r="AD8" i="6" s="1"/>
  <c r="Q32" i="5" a="1"/>
  <c r="Q32" i="5" s="1"/>
  <c r="AD9" i="6" s="1"/>
  <c r="P32" i="5" a="1"/>
  <c r="P32" i="5" s="1"/>
  <c r="AD10" i="6" s="1"/>
  <c r="O32" i="5" a="1"/>
  <c r="O32" i="5" s="1"/>
  <c r="AD11" i="6" s="1"/>
  <c r="N32" i="5" a="1"/>
  <c r="N32" i="5" s="1"/>
  <c r="AD12" i="6" s="1"/>
  <c r="M32" i="5" a="1"/>
  <c r="M32" i="5" s="1"/>
  <c r="AD13" i="6" s="1"/>
  <c r="L32" i="5" a="1"/>
  <c r="L32" i="5" s="1"/>
  <c r="AD14" i="6" s="1"/>
  <c r="K32" i="5" a="1"/>
  <c r="K32" i="5"/>
  <c r="AD15" i="6" s="1"/>
  <c r="J32" i="5" a="1"/>
  <c r="J32" i="5" s="1"/>
  <c r="AD16" i="6" s="1"/>
  <c r="I32" i="5" a="1"/>
  <c r="I32" i="5" s="1"/>
  <c r="AD17" i="6" s="1"/>
  <c r="H32" i="5" a="1"/>
  <c r="H32" i="5" s="1"/>
  <c r="AD18" i="6" s="1"/>
  <c r="G32" i="5" a="1"/>
  <c r="G32" i="5" s="1"/>
  <c r="AD19" i="6" s="1"/>
  <c r="F32" i="5" a="1"/>
  <c r="F32" i="5" s="1"/>
  <c r="AD20" i="6" s="1"/>
  <c r="E32" i="5" a="1"/>
  <c r="E32" i="5" s="1"/>
  <c r="AD21" i="6" s="1"/>
  <c r="D32" i="5" a="1"/>
  <c r="D32" i="5" s="1"/>
  <c r="AD22" i="6" s="1"/>
  <c r="C32" i="5" a="1"/>
  <c r="C32" i="5" s="1"/>
  <c r="AD23" i="6" s="1"/>
  <c r="AE23" i="6" s="1"/>
  <c r="B32" i="5" a="1"/>
  <c r="B32" i="5" s="1"/>
  <c r="AD24" i="6" s="1"/>
  <c r="A32" i="5"/>
  <c r="U31" i="5" a="1"/>
  <c r="U31" i="5" s="1"/>
  <c r="T31" i="5" a="1"/>
  <c r="T31" i="5" s="1"/>
  <c r="S31" i="5" a="1"/>
  <c r="S31" i="5" s="1"/>
  <c r="R31" i="5" a="1"/>
  <c r="R31" i="5" s="1"/>
  <c r="Q31" i="5" a="1"/>
  <c r="Q31" i="5" s="1"/>
  <c r="P31" i="5" a="1"/>
  <c r="P31" i="5" s="1"/>
  <c r="O31" i="5" a="1"/>
  <c r="O31" i="5" s="1"/>
  <c r="N31" i="5" a="1"/>
  <c r="N31" i="5" s="1"/>
  <c r="M31" i="5" a="1"/>
  <c r="M31" i="5" s="1"/>
  <c r="L31" i="5" a="1"/>
  <c r="L31" i="5"/>
  <c r="K31" i="5" a="1"/>
  <c r="K31" i="5"/>
  <c r="J31" i="5" a="1"/>
  <c r="J31" i="5" s="1"/>
  <c r="I31" i="5" a="1"/>
  <c r="I31" i="5" s="1"/>
  <c r="H31" i="5" a="1"/>
  <c r="H31" i="5" s="1"/>
  <c r="G31" i="5" a="1"/>
  <c r="G31" i="5"/>
  <c r="F31" i="5" a="1"/>
  <c r="F31" i="5" s="1"/>
  <c r="E31" i="5" a="1"/>
  <c r="E31" i="5" s="1"/>
  <c r="D31" i="5" a="1"/>
  <c r="D31" i="5"/>
  <c r="C31" i="5" a="1"/>
  <c r="C31" i="5" s="1"/>
  <c r="B31" i="5" a="1"/>
  <c r="B31" i="5" s="1"/>
  <c r="A31" i="5"/>
  <c r="U30" i="5" a="1"/>
  <c r="U30" i="5"/>
  <c r="T30" i="5" a="1"/>
  <c r="T30" i="5"/>
  <c r="S30" i="5" a="1"/>
  <c r="S30" i="5" s="1"/>
  <c r="R30" i="5" a="1"/>
  <c r="R30" i="5"/>
  <c r="Q30" i="5" a="1"/>
  <c r="Q30" i="5" s="1"/>
  <c r="P30" i="5" a="1"/>
  <c r="P30" i="5" s="1"/>
  <c r="O30" i="5" a="1"/>
  <c r="O30" i="5"/>
  <c r="N30" i="5" a="1"/>
  <c r="N30" i="5" s="1"/>
  <c r="M30" i="5" a="1"/>
  <c r="M30" i="5" s="1"/>
  <c r="L30" i="5" a="1"/>
  <c r="L30" i="5"/>
  <c r="K30" i="5" a="1"/>
  <c r="K30" i="5"/>
  <c r="J30" i="5" a="1"/>
  <c r="J30" i="5"/>
  <c r="I30" i="5" a="1"/>
  <c r="I30" i="5" s="1"/>
  <c r="H30" i="5" a="1"/>
  <c r="H30" i="5" s="1"/>
  <c r="G30" i="5" a="1"/>
  <c r="G30" i="5" s="1"/>
  <c r="F30" i="5" a="1"/>
  <c r="F30" i="5" s="1"/>
  <c r="E30" i="5" a="1"/>
  <c r="E30" i="5" s="1"/>
  <c r="D30" i="5" a="1"/>
  <c r="D30" i="5" s="1"/>
  <c r="C30" i="5" a="1"/>
  <c r="C30" i="5"/>
  <c r="B30" i="5" a="1"/>
  <c r="B30" i="5" s="1"/>
  <c r="A30" i="5"/>
  <c r="U29" i="5" a="1"/>
  <c r="U29" i="5" s="1"/>
  <c r="T29" i="5" a="1"/>
  <c r="T29" i="5" s="1"/>
  <c r="S29" i="5" a="1"/>
  <c r="S29" i="5" s="1"/>
  <c r="R29" i="5" a="1"/>
  <c r="R29" i="5" s="1"/>
  <c r="Q29" i="5" a="1"/>
  <c r="Q29" i="5" s="1"/>
  <c r="P29" i="5" a="1"/>
  <c r="P29" i="5" s="1"/>
  <c r="O29" i="5" a="1"/>
  <c r="O29" i="5" s="1"/>
  <c r="N29" i="5" a="1"/>
  <c r="N29" i="5" s="1"/>
  <c r="M29" i="5" a="1"/>
  <c r="M29" i="5" s="1"/>
  <c r="L29" i="5" a="1"/>
  <c r="L29" i="5" s="1"/>
  <c r="K29" i="5" a="1"/>
  <c r="K29" i="5" s="1"/>
  <c r="J29" i="5" a="1"/>
  <c r="J29" i="5" s="1"/>
  <c r="I29" i="5" a="1"/>
  <c r="I29" i="5" s="1"/>
  <c r="H29" i="5" a="1"/>
  <c r="H29" i="5" s="1"/>
  <c r="G29" i="5" a="1"/>
  <c r="G29" i="5" s="1"/>
  <c r="F29" i="5" a="1"/>
  <c r="F29" i="5"/>
  <c r="E29" i="5" a="1"/>
  <c r="E29" i="5" s="1"/>
  <c r="D29" i="5" a="1"/>
  <c r="D29" i="5" s="1"/>
  <c r="C29" i="5" a="1"/>
  <c r="C29" i="5" s="1"/>
  <c r="B29" i="5" a="1"/>
  <c r="B29" i="5" s="1"/>
  <c r="A29" i="5"/>
  <c r="U28" i="5" a="1"/>
  <c r="U28" i="5" s="1"/>
  <c r="T28" i="5" a="1"/>
  <c r="T28" i="5" s="1"/>
  <c r="S28" i="5" a="1"/>
  <c r="S28" i="5"/>
  <c r="R28" i="5" a="1"/>
  <c r="R28" i="5" s="1"/>
  <c r="Q28" i="5" a="1"/>
  <c r="Q28" i="5" s="1"/>
  <c r="P28" i="5" a="1"/>
  <c r="P28" i="5" s="1"/>
  <c r="O28" i="5" a="1"/>
  <c r="O28" i="5"/>
  <c r="N28" i="5" a="1"/>
  <c r="N28" i="5" s="1"/>
  <c r="M28" i="5" a="1"/>
  <c r="M28" i="5" s="1"/>
  <c r="L28" i="5" a="1"/>
  <c r="L28" i="5" s="1"/>
  <c r="K28" i="5" a="1"/>
  <c r="K28" i="5"/>
  <c r="J28" i="5" a="1"/>
  <c r="J28" i="5" s="1"/>
  <c r="I28" i="5" a="1"/>
  <c r="I28" i="5" s="1"/>
  <c r="H28" i="5" a="1"/>
  <c r="H28" i="5" s="1"/>
  <c r="G28" i="5" a="1"/>
  <c r="G28" i="5"/>
  <c r="F28" i="5" a="1"/>
  <c r="F28" i="5" s="1"/>
  <c r="E28" i="5" a="1"/>
  <c r="E28" i="5" s="1"/>
  <c r="D28" i="5" a="1"/>
  <c r="D28" i="5" s="1"/>
  <c r="C28" i="5" a="1"/>
  <c r="C28" i="5"/>
  <c r="B28" i="5" a="1"/>
  <c r="B28" i="5" s="1"/>
  <c r="A28" i="5"/>
  <c r="U27" i="5" a="1"/>
  <c r="U27" i="5" s="1"/>
  <c r="AB5" i="6" s="1"/>
  <c r="T27" i="5" a="1"/>
  <c r="T27" i="5" s="1"/>
  <c r="AB6" i="6" s="1"/>
  <c r="S27" i="5" a="1"/>
  <c r="S27" i="5" s="1"/>
  <c r="AB7" i="6" s="1"/>
  <c r="R27" i="5" a="1"/>
  <c r="R27" i="5" s="1"/>
  <c r="AB8" i="6" s="1"/>
  <c r="Q27" i="5" a="1"/>
  <c r="Q27" i="5" s="1"/>
  <c r="AB9" i="6" s="1"/>
  <c r="P27" i="5" a="1"/>
  <c r="P27" i="5" s="1"/>
  <c r="AB10" i="6" s="1"/>
  <c r="O27" i="5" a="1"/>
  <c r="O27" i="5"/>
  <c r="AB11" i="6" s="1"/>
  <c r="N27" i="5" a="1"/>
  <c r="N27" i="5" s="1"/>
  <c r="AB12" i="6" s="1"/>
  <c r="M27" i="5" a="1"/>
  <c r="M27" i="5" s="1"/>
  <c r="AB13" i="6" s="1"/>
  <c r="AC13" i="6" s="1"/>
  <c r="L27" i="5" a="1"/>
  <c r="L27" i="5" s="1"/>
  <c r="AB14" i="6" s="1"/>
  <c r="K27" i="5" a="1"/>
  <c r="K27" i="5" s="1"/>
  <c r="AB15" i="6" s="1"/>
  <c r="J27" i="5" a="1"/>
  <c r="J27" i="5" s="1"/>
  <c r="AB16" i="6" s="1"/>
  <c r="I27" i="5" a="1"/>
  <c r="I27" i="5" s="1"/>
  <c r="AB17" i="6" s="1"/>
  <c r="H27" i="5" a="1"/>
  <c r="H27" i="5" s="1"/>
  <c r="AB18" i="6" s="1"/>
  <c r="G27" i="5" a="1"/>
  <c r="G27" i="5" s="1"/>
  <c r="AB19" i="6" s="1"/>
  <c r="F27" i="5" a="1"/>
  <c r="F27" i="5" s="1"/>
  <c r="AB20" i="6" s="1"/>
  <c r="E27" i="5" a="1"/>
  <c r="E27" i="5" s="1"/>
  <c r="AB21" i="6" s="1"/>
  <c r="D27" i="5" a="1"/>
  <c r="D27" i="5" s="1"/>
  <c r="AB22" i="6" s="1"/>
  <c r="C27" i="5" a="1"/>
  <c r="C27" i="5" s="1"/>
  <c r="AB23" i="6" s="1"/>
  <c r="B27" i="5" a="1"/>
  <c r="B27" i="5" s="1"/>
  <c r="AB24" i="6" s="1"/>
  <c r="A27" i="5"/>
  <c r="U26" i="5" a="1"/>
  <c r="U26" i="5" s="1"/>
  <c r="T26" i="5" a="1"/>
  <c r="T26" i="5" s="1"/>
  <c r="S26" i="5" a="1"/>
  <c r="S26" i="5"/>
  <c r="R26" i="5" a="1"/>
  <c r="R26" i="5" s="1"/>
  <c r="Q26" i="5" a="1"/>
  <c r="Q26" i="5" s="1"/>
  <c r="P26" i="5" a="1"/>
  <c r="P26" i="5" s="1"/>
  <c r="O26" i="5" a="1"/>
  <c r="O26" i="5" s="1"/>
  <c r="N26" i="5" a="1"/>
  <c r="N26" i="5" s="1"/>
  <c r="M26" i="5" a="1"/>
  <c r="M26" i="5" s="1"/>
  <c r="L26" i="5" a="1"/>
  <c r="L26" i="5" s="1"/>
  <c r="K26" i="5" a="1"/>
  <c r="K26" i="5" s="1"/>
  <c r="J26" i="5" a="1"/>
  <c r="J26" i="5" s="1"/>
  <c r="I26" i="5" a="1"/>
  <c r="I26" i="5" s="1"/>
  <c r="H26" i="5" a="1"/>
  <c r="H26" i="5" s="1"/>
  <c r="G26" i="5" a="1"/>
  <c r="G26" i="5" s="1"/>
  <c r="F26" i="5" a="1"/>
  <c r="F26" i="5" s="1"/>
  <c r="E26" i="5" a="1"/>
  <c r="E26" i="5" s="1"/>
  <c r="D26" i="5" a="1"/>
  <c r="D26" i="5" s="1"/>
  <c r="C26" i="5" a="1"/>
  <c r="C26" i="5"/>
  <c r="B26" i="5" a="1"/>
  <c r="B26" i="5" s="1"/>
  <c r="A26" i="5"/>
  <c r="U25" i="5" a="1"/>
  <c r="U25" i="5" s="1"/>
  <c r="T25" i="5" a="1"/>
  <c r="T25" i="5" s="1"/>
  <c r="S25" i="5" a="1"/>
  <c r="S25" i="5" s="1"/>
  <c r="R25" i="5" a="1"/>
  <c r="R25" i="5" s="1"/>
  <c r="Q25" i="5" a="1"/>
  <c r="Q25" i="5" s="1"/>
  <c r="P25" i="5" a="1"/>
  <c r="P25" i="5" s="1"/>
  <c r="O25" i="5" a="1"/>
  <c r="O25" i="5" s="1"/>
  <c r="N25" i="5" a="1"/>
  <c r="N25" i="5" s="1"/>
  <c r="M25" i="5" a="1"/>
  <c r="M25" i="5" s="1"/>
  <c r="L25" i="5" a="1"/>
  <c r="L25" i="5" s="1"/>
  <c r="K25" i="5" a="1"/>
  <c r="K25" i="5" s="1"/>
  <c r="J25" i="5" a="1"/>
  <c r="J25" i="5" s="1"/>
  <c r="I25" i="5" a="1"/>
  <c r="I25" i="5" s="1"/>
  <c r="H25" i="5" a="1"/>
  <c r="H25" i="5" s="1"/>
  <c r="G25" i="5" a="1"/>
  <c r="G25" i="5" s="1"/>
  <c r="F25" i="5" a="1"/>
  <c r="F25" i="5" s="1"/>
  <c r="E25" i="5" a="1"/>
  <c r="E25" i="5" s="1"/>
  <c r="D25" i="5" a="1"/>
  <c r="D25" i="5" s="1"/>
  <c r="C25" i="5" a="1"/>
  <c r="C25" i="5" s="1"/>
  <c r="B25" i="5" a="1"/>
  <c r="B25" i="5" s="1"/>
  <c r="A25" i="5"/>
  <c r="U24" i="5" a="1"/>
  <c r="U24" i="5"/>
  <c r="Z5" i="6" s="1"/>
  <c r="T24" i="5" a="1"/>
  <c r="T24" i="5" s="1"/>
  <c r="Z6" i="6" s="1"/>
  <c r="AA6" i="6" s="1"/>
  <c r="S24" i="5" a="1"/>
  <c r="S24" i="5"/>
  <c r="Z7" i="6" s="1"/>
  <c r="R24" i="5" a="1"/>
  <c r="R24" i="5"/>
  <c r="Z8" i="6" s="1"/>
  <c r="Q24" i="5" a="1"/>
  <c r="Q24" i="5"/>
  <c r="Z9" i="6" s="1"/>
  <c r="P24" i="5" a="1"/>
  <c r="P24" i="5" s="1"/>
  <c r="Z10" i="6" s="1"/>
  <c r="AA10" i="6" s="1"/>
  <c r="O24" i="5" a="1"/>
  <c r="O24" i="5"/>
  <c r="Z11" i="6" s="1"/>
  <c r="N24" i="5" a="1"/>
  <c r="N24" i="5"/>
  <c r="Z12" i="6" s="1"/>
  <c r="M24" i="5" a="1"/>
  <c r="M24" i="5"/>
  <c r="Z13" i="6" s="1"/>
  <c r="L24" i="5" a="1"/>
  <c r="L24" i="5" s="1"/>
  <c r="Z14" i="6" s="1"/>
  <c r="AA14" i="6" s="1"/>
  <c r="K24" i="5" a="1"/>
  <c r="K24" i="5"/>
  <c r="Z15" i="6" s="1"/>
  <c r="J24" i="5" a="1"/>
  <c r="J24" i="5"/>
  <c r="Z16" i="6" s="1"/>
  <c r="I24" i="5" a="1"/>
  <c r="I24" i="5"/>
  <c r="Z17" i="6" s="1"/>
  <c r="H24" i="5" a="1"/>
  <c r="H24" i="5" s="1"/>
  <c r="Z18" i="6" s="1"/>
  <c r="AA18" i="6" s="1"/>
  <c r="G24" i="5" a="1"/>
  <c r="G24" i="5"/>
  <c r="Z19" i="6" s="1"/>
  <c r="F24" i="5" a="1"/>
  <c r="F24" i="5"/>
  <c r="Z20" i="6" s="1"/>
  <c r="E24" i="5" a="1"/>
  <c r="E24" i="5"/>
  <c r="Z21" i="6" s="1"/>
  <c r="D24" i="5" a="1"/>
  <c r="D24" i="5" s="1"/>
  <c r="Z22" i="6" s="1"/>
  <c r="AA22" i="6" s="1"/>
  <c r="C24" i="5" a="1"/>
  <c r="C24" i="5"/>
  <c r="Z23" i="6" s="1"/>
  <c r="B24" i="5" a="1"/>
  <c r="B24" i="5"/>
  <c r="Z24" i="6" s="1"/>
  <c r="A24" i="5"/>
  <c r="U23" i="5" a="1"/>
  <c r="U23" i="5"/>
  <c r="T23" i="5" a="1"/>
  <c r="T23" i="5" s="1"/>
  <c r="S23" i="5" a="1"/>
  <c r="S23" i="5" s="1"/>
  <c r="R23" i="5" a="1"/>
  <c r="R23" i="5" s="1"/>
  <c r="Q23" i="5" a="1"/>
  <c r="Q23" i="5" s="1"/>
  <c r="P23" i="5" a="1"/>
  <c r="P23" i="5" s="1"/>
  <c r="O23" i="5" a="1"/>
  <c r="O23" i="5" s="1"/>
  <c r="N23" i="5" a="1"/>
  <c r="N23" i="5" s="1"/>
  <c r="M23" i="5" a="1"/>
  <c r="M23" i="5" s="1"/>
  <c r="L23" i="5" a="1"/>
  <c r="L23" i="5" s="1"/>
  <c r="K23" i="5" a="1"/>
  <c r="K23" i="5" s="1"/>
  <c r="J23" i="5" a="1"/>
  <c r="J23" i="5" s="1"/>
  <c r="I23" i="5" a="1"/>
  <c r="I23" i="5" s="1"/>
  <c r="H23" i="5" a="1"/>
  <c r="H23" i="5" s="1"/>
  <c r="G23" i="5" a="1"/>
  <c r="G23" i="5" s="1"/>
  <c r="F23" i="5" a="1"/>
  <c r="F23" i="5" s="1"/>
  <c r="E23" i="5" a="1"/>
  <c r="E23" i="5" s="1"/>
  <c r="D23" i="5" a="1"/>
  <c r="D23" i="5" s="1"/>
  <c r="C23" i="5" a="1"/>
  <c r="C23" i="5" s="1"/>
  <c r="B23" i="5" a="1"/>
  <c r="B23" i="5" s="1"/>
  <c r="A23" i="5"/>
  <c r="U22" i="5" a="1"/>
  <c r="U22" i="5" s="1"/>
  <c r="T22" i="5" a="1"/>
  <c r="T22" i="5" s="1"/>
  <c r="S22" i="5" a="1"/>
  <c r="S22" i="5" s="1"/>
  <c r="R22" i="5" a="1"/>
  <c r="R22" i="5" s="1"/>
  <c r="Q22" i="5" a="1"/>
  <c r="Q22" i="5" s="1"/>
  <c r="P22" i="5" a="1"/>
  <c r="P22" i="5" s="1"/>
  <c r="O22" i="5" a="1"/>
  <c r="O22" i="5" s="1"/>
  <c r="N22" i="5" a="1"/>
  <c r="N22" i="5" s="1"/>
  <c r="M22" i="5" a="1"/>
  <c r="M22" i="5" s="1"/>
  <c r="L22" i="5" a="1"/>
  <c r="L22" i="5" s="1"/>
  <c r="K22" i="5" a="1"/>
  <c r="K22" i="5" s="1"/>
  <c r="J22" i="5" a="1"/>
  <c r="J22" i="5" s="1"/>
  <c r="I22" i="5" a="1"/>
  <c r="I22" i="5" s="1"/>
  <c r="H22" i="5" a="1"/>
  <c r="H22" i="5" s="1"/>
  <c r="G22" i="5" a="1"/>
  <c r="G22" i="5" s="1"/>
  <c r="F22" i="5" a="1"/>
  <c r="F22" i="5"/>
  <c r="E22" i="5" a="1"/>
  <c r="E22" i="5" s="1"/>
  <c r="D22" i="5" a="1"/>
  <c r="D22" i="5" s="1"/>
  <c r="C22" i="5" a="1"/>
  <c r="C22" i="5" s="1"/>
  <c r="B22" i="5" a="1"/>
  <c r="B22" i="5" s="1"/>
  <c r="A22" i="5"/>
  <c r="U21" i="5" a="1"/>
  <c r="U21" i="5" s="1"/>
  <c r="T21" i="5" a="1"/>
  <c r="T21" i="5" s="1"/>
  <c r="S21" i="5" a="1"/>
  <c r="S21" i="5" s="1"/>
  <c r="R21" i="5" a="1"/>
  <c r="R21" i="5" s="1"/>
  <c r="Q21" i="5" a="1"/>
  <c r="Q21" i="5" s="1"/>
  <c r="P21" i="5" a="1"/>
  <c r="P21" i="5" s="1"/>
  <c r="O21" i="5" a="1"/>
  <c r="O21" i="5" s="1"/>
  <c r="N21" i="5" a="1"/>
  <c r="N21" i="5"/>
  <c r="M21" i="5" a="1"/>
  <c r="M21" i="5" s="1"/>
  <c r="L21" i="5" a="1"/>
  <c r="L21" i="5" s="1"/>
  <c r="K21" i="5" a="1"/>
  <c r="K21" i="5" s="1"/>
  <c r="J21" i="5" a="1"/>
  <c r="J21" i="5" s="1"/>
  <c r="I21" i="5" a="1"/>
  <c r="I21" i="5" s="1"/>
  <c r="H21" i="5" a="1"/>
  <c r="H21" i="5" s="1"/>
  <c r="G21" i="5" a="1"/>
  <c r="G21" i="5" s="1"/>
  <c r="F21" i="5" a="1"/>
  <c r="F21" i="5" s="1"/>
  <c r="E21" i="5" a="1"/>
  <c r="E21" i="5" s="1"/>
  <c r="D21" i="5" a="1"/>
  <c r="D21" i="5" s="1"/>
  <c r="C21" i="5" a="1"/>
  <c r="C21" i="5" s="1"/>
  <c r="B21" i="5" a="1"/>
  <c r="B21" i="5" s="1"/>
  <c r="A21" i="5"/>
  <c r="U20" i="5" a="1"/>
  <c r="U20" i="5"/>
  <c r="T20" i="5" a="1"/>
  <c r="T20" i="5"/>
  <c r="S20" i="5" a="1"/>
  <c r="S20" i="5" s="1"/>
  <c r="R20" i="5" a="1"/>
  <c r="R20" i="5" s="1"/>
  <c r="Q20" i="5" a="1"/>
  <c r="Q20" i="5"/>
  <c r="P20" i="5" a="1"/>
  <c r="P20" i="5" s="1"/>
  <c r="O20" i="5" a="1"/>
  <c r="O20" i="5" s="1"/>
  <c r="N20" i="5" a="1"/>
  <c r="N20" i="5" s="1"/>
  <c r="M20" i="5" a="1"/>
  <c r="M20" i="5" s="1"/>
  <c r="L20" i="5" a="1"/>
  <c r="L20" i="5"/>
  <c r="K20" i="5" a="1"/>
  <c r="K20" i="5" s="1"/>
  <c r="J20" i="5" a="1"/>
  <c r="J20" i="5" s="1"/>
  <c r="I20" i="5" a="1"/>
  <c r="I20" i="5" s="1"/>
  <c r="H20" i="5" a="1"/>
  <c r="H20" i="5"/>
  <c r="G20" i="5" a="1"/>
  <c r="G20" i="5" s="1"/>
  <c r="F20" i="5" a="1"/>
  <c r="F20" i="5" s="1"/>
  <c r="E20" i="5" a="1"/>
  <c r="E20" i="5" s="1"/>
  <c r="D20" i="5" a="1"/>
  <c r="D20" i="5" s="1"/>
  <c r="C20" i="5" a="1"/>
  <c r="C20" i="5" s="1"/>
  <c r="B20" i="5" a="1"/>
  <c r="B20" i="5" s="1"/>
  <c r="A20" i="5"/>
  <c r="U19" i="5" a="1"/>
  <c r="U19" i="5" s="1"/>
  <c r="T19" i="5" a="1"/>
  <c r="T19" i="5" s="1"/>
  <c r="S19" i="5" a="1"/>
  <c r="S19" i="5" s="1"/>
  <c r="R19" i="5" a="1"/>
  <c r="R19" i="5" s="1"/>
  <c r="Q19" i="5" a="1"/>
  <c r="Q19" i="5" s="1"/>
  <c r="P19" i="5" a="1"/>
  <c r="P19" i="5" s="1"/>
  <c r="O19" i="5" a="1"/>
  <c r="O19" i="5"/>
  <c r="N19" i="5" a="1"/>
  <c r="N19" i="5" s="1"/>
  <c r="M19" i="5" a="1"/>
  <c r="M19" i="5" s="1"/>
  <c r="L19" i="5" a="1"/>
  <c r="L19" i="5" s="1"/>
  <c r="K19" i="5" a="1"/>
  <c r="K19" i="5" s="1"/>
  <c r="J19" i="5" a="1"/>
  <c r="J19" i="5" s="1"/>
  <c r="I19" i="5" a="1"/>
  <c r="I19" i="5" s="1"/>
  <c r="H19" i="5" a="1"/>
  <c r="H19" i="5" s="1"/>
  <c r="G19" i="5" a="1"/>
  <c r="G19" i="5" s="1"/>
  <c r="F19" i="5" a="1"/>
  <c r="F19" i="5" s="1"/>
  <c r="E19" i="5" a="1"/>
  <c r="E19" i="5" s="1"/>
  <c r="D19" i="5" a="1"/>
  <c r="D19" i="5" s="1"/>
  <c r="C19" i="5" a="1"/>
  <c r="C19" i="5" s="1"/>
  <c r="B19" i="5" a="1"/>
  <c r="B19" i="5" s="1"/>
  <c r="A19" i="5"/>
  <c r="U18" i="5" a="1"/>
  <c r="U18" i="5"/>
  <c r="T18" i="5" a="1"/>
  <c r="T18" i="5" s="1"/>
  <c r="S18" i="5" a="1"/>
  <c r="S18" i="5" s="1"/>
  <c r="R18" i="5" a="1"/>
  <c r="R18" i="5" s="1"/>
  <c r="Q18" i="5" a="1"/>
  <c r="Q18" i="5" s="1"/>
  <c r="P18" i="5" a="1"/>
  <c r="P18" i="5" s="1"/>
  <c r="O18" i="5" a="1"/>
  <c r="O18" i="5" s="1"/>
  <c r="N18" i="5" a="1"/>
  <c r="N18" i="5" s="1"/>
  <c r="M18" i="5" a="1"/>
  <c r="M18" i="5"/>
  <c r="L18" i="5" a="1"/>
  <c r="L18" i="5" s="1"/>
  <c r="K18" i="5" a="1"/>
  <c r="K18" i="5" s="1"/>
  <c r="J18" i="5" a="1"/>
  <c r="J18" i="5" s="1"/>
  <c r="I18" i="5" a="1"/>
  <c r="I18" i="5"/>
  <c r="H18" i="5" a="1"/>
  <c r="H18" i="5" s="1"/>
  <c r="G18" i="5" a="1"/>
  <c r="G18" i="5" s="1"/>
  <c r="F18" i="5" a="1"/>
  <c r="F18" i="5" s="1"/>
  <c r="E18" i="5" a="1"/>
  <c r="E18" i="5" s="1"/>
  <c r="D18" i="5" a="1"/>
  <c r="D18" i="5" s="1"/>
  <c r="C18" i="5" a="1"/>
  <c r="C18" i="5" s="1"/>
  <c r="B18" i="5" a="1"/>
  <c r="B18" i="5" s="1"/>
  <c r="A18" i="5"/>
  <c r="U17" i="5" a="1"/>
  <c r="U17" i="5" s="1"/>
  <c r="T17" i="5" a="1"/>
  <c r="T17" i="5" s="1"/>
  <c r="S17" i="5" a="1"/>
  <c r="S17" i="5" s="1"/>
  <c r="R17" i="5" a="1"/>
  <c r="R17" i="5" s="1"/>
  <c r="Q17" i="5" a="1"/>
  <c r="Q17" i="5" s="1"/>
  <c r="P17" i="5" a="1"/>
  <c r="P17" i="5" s="1"/>
  <c r="O17" i="5" a="1"/>
  <c r="O17" i="5" s="1"/>
  <c r="N17" i="5" a="1"/>
  <c r="N17" i="5" s="1"/>
  <c r="M17" i="5" a="1"/>
  <c r="M17" i="5" s="1"/>
  <c r="L17" i="5" a="1"/>
  <c r="L17" i="5" s="1"/>
  <c r="K17" i="5" a="1"/>
  <c r="K17" i="5" s="1"/>
  <c r="J17" i="5" a="1"/>
  <c r="J17" i="5" s="1"/>
  <c r="I17" i="5" a="1"/>
  <c r="I17" i="5" s="1"/>
  <c r="H17" i="5" a="1"/>
  <c r="H17" i="5" s="1"/>
  <c r="G17" i="5" a="1"/>
  <c r="G17" i="5" s="1"/>
  <c r="F17" i="5" a="1"/>
  <c r="F17" i="5" s="1"/>
  <c r="E17" i="5" a="1"/>
  <c r="E17" i="5" s="1"/>
  <c r="D17" i="5" a="1"/>
  <c r="D17" i="5" s="1"/>
  <c r="C17" i="5" a="1"/>
  <c r="C17" i="5" s="1"/>
  <c r="B17" i="5" a="1"/>
  <c r="B17" i="5" s="1"/>
  <c r="A17" i="5"/>
  <c r="U16" i="5" a="1"/>
  <c r="U16" i="5"/>
  <c r="T16" i="5" a="1"/>
  <c r="T16" i="5"/>
  <c r="S16" i="5" a="1"/>
  <c r="S16" i="5" s="1"/>
  <c r="R16" i="5" a="1"/>
  <c r="R16" i="5" s="1"/>
  <c r="Q16" i="5" a="1"/>
  <c r="Q16" i="5"/>
  <c r="P16" i="5" a="1"/>
  <c r="P16" i="5" s="1"/>
  <c r="O16" i="5" a="1"/>
  <c r="O16" i="5"/>
  <c r="N16" i="5" a="1"/>
  <c r="N16" i="5" s="1"/>
  <c r="M16" i="5" a="1"/>
  <c r="M16" i="5"/>
  <c r="L16" i="5" a="1"/>
  <c r="L16" i="5" s="1"/>
  <c r="K16" i="5" a="1"/>
  <c r="K16" i="5" s="1"/>
  <c r="J16" i="5" a="1"/>
  <c r="J16" i="5" s="1"/>
  <c r="I16" i="5" a="1"/>
  <c r="I16" i="5" s="1"/>
  <c r="H16" i="5" a="1"/>
  <c r="H16" i="5" s="1"/>
  <c r="G16" i="5" a="1"/>
  <c r="G16" i="5" s="1"/>
  <c r="F16" i="5" a="1"/>
  <c r="F16" i="5" s="1"/>
  <c r="E16" i="5" a="1"/>
  <c r="E16" i="5" s="1"/>
  <c r="D16" i="5" a="1"/>
  <c r="D16" i="5" s="1"/>
  <c r="C16" i="5" a="1"/>
  <c r="C16" i="5"/>
  <c r="B16" i="5" a="1"/>
  <c r="B16" i="5" s="1"/>
  <c r="A16" i="5"/>
  <c r="U15" i="5" a="1"/>
  <c r="U15" i="5" s="1"/>
  <c r="T15" i="5" a="1"/>
  <c r="T15" i="5" s="1"/>
  <c r="S15" i="5" a="1"/>
  <c r="S15" i="5" s="1"/>
  <c r="R15" i="5" a="1"/>
  <c r="R15" i="5" s="1"/>
  <c r="Q15" i="5" a="1"/>
  <c r="Q15" i="5" s="1"/>
  <c r="P15" i="5" a="1"/>
  <c r="P15" i="5" s="1"/>
  <c r="O15" i="5" a="1"/>
  <c r="O15" i="5" s="1"/>
  <c r="N15" i="5" a="1"/>
  <c r="N15" i="5" s="1"/>
  <c r="M15" i="5" a="1"/>
  <c r="M15" i="5"/>
  <c r="L15" i="5" a="1"/>
  <c r="L15" i="5" s="1"/>
  <c r="K15" i="5" a="1"/>
  <c r="K15" i="5" s="1"/>
  <c r="J15" i="5" a="1"/>
  <c r="J15" i="5" s="1"/>
  <c r="I15" i="5" a="1"/>
  <c r="I15" i="5" s="1"/>
  <c r="H15" i="5" a="1"/>
  <c r="H15" i="5" s="1"/>
  <c r="G15" i="5" a="1"/>
  <c r="G15" i="5" s="1"/>
  <c r="F15" i="5" a="1"/>
  <c r="F15" i="5" s="1"/>
  <c r="E15" i="5" a="1"/>
  <c r="E15" i="5" s="1"/>
  <c r="D15" i="5" a="1"/>
  <c r="D15" i="5" s="1"/>
  <c r="C15" i="5" a="1"/>
  <c r="C15" i="5" s="1"/>
  <c r="B15" i="5" a="1"/>
  <c r="B15" i="5" s="1"/>
  <c r="A15" i="5"/>
  <c r="U14" i="5" a="1"/>
  <c r="U14" i="5" s="1"/>
  <c r="K5" i="6" s="1"/>
  <c r="T14" i="5" a="1"/>
  <c r="T14" i="5"/>
  <c r="K6" i="6" s="1"/>
  <c r="S14" i="5" a="1"/>
  <c r="S14" i="5" s="1"/>
  <c r="K7" i="6" s="1"/>
  <c r="R14" i="5" a="1"/>
  <c r="R14" i="5" s="1"/>
  <c r="K8" i="6" s="1"/>
  <c r="Q14" i="5" a="1"/>
  <c r="Q14" i="5" s="1"/>
  <c r="K9" i="6" s="1"/>
  <c r="P14" i="5" a="1"/>
  <c r="P14" i="5" s="1"/>
  <c r="K10" i="6" s="1"/>
  <c r="O14" i="5" a="1"/>
  <c r="O14" i="5" s="1"/>
  <c r="K11" i="6" s="1"/>
  <c r="N14" i="5" a="1"/>
  <c r="N14" i="5" s="1"/>
  <c r="K12" i="6" s="1"/>
  <c r="M14" i="5" a="1"/>
  <c r="M14" i="5" s="1"/>
  <c r="K13" i="6" s="1"/>
  <c r="L14" i="5" a="1"/>
  <c r="L14" i="5" s="1"/>
  <c r="K14" i="6" s="1"/>
  <c r="K14" i="5" a="1"/>
  <c r="K14" i="5" s="1"/>
  <c r="K15" i="6" s="1"/>
  <c r="J14" i="5" a="1"/>
  <c r="J14" i="5" s="1"/>
  <c r="K16" i="6" s="1"/>
  <c r="I14" i="5" a="1"/>
  <c r="I14" i="5" s="1"/>
  <c r="K17" i="6" s="1"/>
  <c r="H14" i="5" a="1"/>
  <c r="H14" i="5" s="1"/>
  <c r="K18" i="6" s="1"/>
  <c r="G14" i="5" a="1"/>
  <c r="G14" i="5" s="1"/>
  <c r="K19" i="6" s="1"/>
  <c r="F14" i="5" a="1"/>
  <c r="F14" i="5" s="1"/>
  <c r="K20" i="6" s="1"/>
  <c r="E14" i="5" a="1"/>
  <c r="E14" i="5" s="1"/>
  <c r="K21" i="6" s="1"/>
  <c r="D14" i="5" a="1"/>
  <c r="D14" i="5"/>
  <c r="K22" i="6" s="1"/>
  <c r="C14" i="5" a="1"/>
  <c r="C14" i="5" s="1"/>
  <c r="K23" i="6" s="1"/>
  <c r="B14" i="5" a="1"/>
  <c r="B14" i="5"/>
  <c r="K24" i="6" s="1"/>
  <c r="A14" i="5"/>
  <c r="U13" i="5" a="1"/>
  <c r="U13" i="5" s="1"/>
  <c r="T13" i="5" a="1"/>
  <c r="T13" i="5" s="1"/>
  <c r="S13" i="5" a="1"/>
  <c r="S13" i="5" s="1"/>
  <c r="R13" i="5" a="1"/>
  <c r="R13" i="5" s="1"/>
  <c r="Q13" i="5" a="1"/>
  <c r="Q13" i="5" s="1"/>
  <c r="P13" i="5" a="1"/>
  <c r="P13" i="5" s="1"/>
  <c r="O13" i="5" a="1"/>
  <c r="O13" i="5" s="1"/>
  <c r="N13" i="5" a="1"/>
  <c r="N13" i="5"/>
  <c r="M13" i="5" a="1"/>
  <c r="M13" i="5" s="1"/>
  <c r="L13" i="5" a="1"/>
  <c r="L13" i="5" s="1"/>
  <c r="K13" i="5" a="1"/>
  <c r="K13" i="5" s="1"/>
  <c r="J13" i="5" a="1"/>
  <c r="J13" i="5"/>
  <c r="I13" i="5" a="1"/>
  <c r="I13" i="5" s="1"/>
  <c r="H13" i="5" a="1"/>
  <c r="H13" i="5" s="1"/>
  <c r="G13" i="5" a="1"/>
  <c r="G13" i="5" s="1"/>
  <c r="F13" i="5" a="1"/>
  <c r="F13" i="5"/>
  <c r="E13" i="5" a="1"/>
  <c r="E13" i="5" s="1"/>
  <c r="D13" i="5" a="1"/>
  <c r="D13" i="5" s="1"/>
  <c r="C13" i="5" a="1"/>
  <c r="C13" i="5" s="1"/>
  <c r="B13" i="5" a="1"/>
  <c r="B13" i="5" s="1"/>
  <c r="A13" i="5"/>
  <c r="U12" i="5" a="1"/>
  <c r="U12" i="5"/>
  <c r="T12" i="5" a="1"/>
  <c r="T12" i="5" s="1"/>
  <c r="S12" i="5" a="1"/>
  <c r="S12" i="5" s="1"/>
  <c r="R12" i="5" a="1"/>
  <c r="R12" i="5" s="1"/>
  <c r="Q12" i="5" a="1"/>
  <c r="Q12" i="5" s="1"/>
  <c r="P12" i="5" a="1"/>
  <c r="P12" i="5" s="1"/>
  <c r="O12" i="5" a="1"/>
  <c r="O12" i="5"/>
  <c r="N12" i="5" a="1"/>
  <c r="N12" i="5" s="1"/>
  <c r="M12" i="5" a="1"/>
  <c r="M12" i="5" s="1"/>
  <c r="L12" i="5" a="1"/>
  <c r="L12" i="5" s="1"/>
  <c r="K12" i="5" a="1"/>
  <c r="K12" i="5" s="1"/>
  <c r="J12" i="5" a="1"/>
  <c r="J12" i="5" s="1"/>
  <c r="I12" i="5" a="1"/>
  <c r="I12" i="5"/>
  <c r="H12" i="5" a="1"/>
  <c r="H12" i="5" s="1"/>
  <c r="G12" i="5" a="1"/>
  <c r="G12" i="5" s="1"/>
  <c r="F12" i="5" a="1"/>
  <c r="F12" i="5" s="1"/>
  <c r="E12" i="5" a="1"/>
  <c r="E12" i="5" s="1"/>
  <c r="D12" i="5" a="1"/>
  <c r="D12" i="5" s="1"/>
  <c r="C12" i="5" a="1"/>
  <c r="C12" i="5"/>
  <c r="B12" i="5" a="1"/>
  <c r="B12" i="5" s="1"/>
  <c r="A12" i="5"/>
  <c r="U11" i="5" a="1"/>
  <c r="U11" i="5" s="1"/>
  <c r="I5" i="6" s="1"/>
  <c r="T11" i="5" a="1"/>
  <c r="T11" i="5" s="1"/>
  <c r="I6" i="6" s="1"/>
  <c r="S11" i="5" a="1"/>
  <c r="S11" i="5" s="1"/>
  <c r="I7" i="6" s="1"/>
  <c r="R11" i="5" a="1"/>
  <c r="R11" i="5" s="1"/>
  <c r="I8" i="6" s="1"/>
  <c r="Q11" i="5" a="1"/>
  <c r="Q11" i="5" s="1"/>
  <c r="I9" i="6" s="1"/>
  <c r="P11" i="5" a="1"/>
  <c r="P11" i="5" s="1"/>
  <c r="I10" i="6" s="1"/>
  <c r="O11" i="5" a="1"/>
  <c r="O11" i="5" s="1"/>
  <c r="I11" i="6" s="1"/>
  <c r="N11" i="5" a="1"/>
  <c r="N11" i="5" s="1"/>
  <c r="I12" i="6" s="1"/>
  <c r="M11" i="5" a="1"/>
  <c r="M11" i="5" s="1"/>
  <c r="I13" i="6" s="1"/>
  <c r="L11" i="5" a="1"/>
  <c r="L11" i="5" s="1"/>
  <c r="I14" i="6" s="1"/>
  <c r="K11" i="5" a="1"/>
  <c r="K11" i="5" s="1"/>
  <c r="I15" i="6" s="1"/>
  <c r="J11" i="5" a="1"/>
  <c r="J11" i="5" s="1"/>
  <c r="I16" i="6" s="1"/>
  <c r="I11" i="5" a="1"/>
  <c r="I11" i="5" s="1"/>
  <c r="I17" i="6" s="1"/>
  <c r="H11" i="5" a="1"/>
  <c r="H11" i="5" s="1"/>
  <c r="I18" i="6" s="1"/>
  <c r="G11" i="5" a="1"/>
  <c r="G11" i="5" s="1"/>
  <c r="I19" i="6" s="1"/>
  <c r="F11" i="5" a="1"/>
  <c r="F11" i="5" s="1"/>
  <c r="I20" i="6" s="1"/>
  <c r="E11" i="5" a="1"/>
  <c r="E11" i="5" s="1"/>
  <c r="I21" i="6" s="1"/>
  <c r="D11" i="5" a="1"/>
  <c r="D11" i="5" s="1"/>
  <c r="I22" i="6" s="1"/>
  <c r="C11" i="5" a="1"/>
  <c r="C11" i="5" s="1"/>
  <c r="I23" i="6" s="1"/>
  <c r="B11" i="5" a="1"/>
  <c r="B11" i="5" s="1"/>
  <c r="I24" i="6" s="1"/>
  <c r="A11" i="5"/>
  <c r="U10" i="5" a="1"/>
  <c r="U10" i="5" s="1"/>
  <c r="G5" i="6" s="1"/>
  <c r="T10" i="5" a="1"/>
  <c r="T10" i="5"/>
  <c r="G6" i="6" s="1"/>
  <c r="S10" i="5" a="1"/>
  <c r="S10" i="5" s="1"/>
  <c r="G7" i="6" s="1"/>
  <c r="R10" i="5" a="1"/>
  <c r="R10" i="5"/>
  <c r="G8" i="6" s="1"/>
  <c r="Q10" i="5" a="1"/>
  <c r="Q10" i="5" s="1"/>
  <c r="G9" i="6" s="1"/>
  <c r="P10" i="5" a="1"/>
  <c r="P10" i="5" s="1"/>
  <c r="G10" i="6" s="1"/>
  <c r="O10" i="5" a="1"/>
  <c r="O10" i="5" s="1"/>
  <c r="G11" i="6" s="1"/>
  <c r="N10" i="5" a="1"/>
  <c r="N10" i="5" s="1"/>
  <c r="G12" i="6" s="1"/>
  <c r="M10" i="5" a="1"/>
  <c r="M10" i="5" s="1"/>
  <c r="G13" i="6" s="1"/>
  <c r="L10" i="5" a="1"/>
  <c r="L10" i="5" s="1"/>
  <c r="G14" i="6" s="1"/>
  <c r="K10" i="5" a="1"/>
  <c r="K10" i="5" s="1"/>
  <c r="G15" i="6" s="1"/>
  <c r="J10" i="5" a="1"/>
  <c r="J10" i="5" s="1"/>
  <c r="G16" i="6" s="1"/>
  <c r="I10" i="5" a="1"/>
  <c r="I10" i="5"/>
  <c r="G17" i="6" s="1"/>
  <c r="H10" i="5" a="1"/>
  <c r="H10" i="5"/>
  <c r="G18" i="6" s="1"/>
  <c r="G10" i="5" a="1"/>
  <c r="G10" i="5" s="1"/>
  <c r="G19" i="6" s="1"/>
  <c r="F10" i="5" a="1"/>
  <c r="F10" i="5"/>
  <c r="G20" i="6" s="1"/>
  <c r="E10" i="5" a="1"/>
  <c r="E10" i="5" s="1"/>
  <c r="G21" i="6" s="1"/>
  <c r="D10" i="5" a="1"/>
  <c r="D10" i="5" s="1"/>
  <c r="G22" i="6" s="1"/>
  <c r="C10" i="5" a="1"/>
  <c r="C10" i="5" s="1"/>
  <c r="G23" i="6" s="1"/>
  <c r="B10" i="5" a="1"/>
  <c r="B10" i="5" s="1"/>
  <c r="G24" i="6" s="1"/>
  <c r="A10" i="5"/>
  <c r="U9" i="5" a="1"/>
  <c r="U9" i="5" s="1"/>
  <c r="T9" i="5" a="1"/>
  <c r="T9" i="5"/>
  <c r="S9" i="5" a="1"/>
  <c r="S9" i="5" s="1"/>
  <c r="R9" i="5" a="1"/>
  <c r="R9" i="5" s="1"/>
  <c r="Q9" i="5" a="1"/>
  <c r="Q9" i="5" s="1"/>
  <c r="P9" i="5" a="1"/>
  <c r="P9" i="5" s="1"/>
  <c r="O9" i="5" a="1"/>
  <c r="O9" i="5" s="1"/>
  <c r="N9" i="5" a="1"/>
  <c r="N9" i="5" s="1"/>
  <c r="M9" i="5" a="1"/>
  <c r="M9" i="5" s="1"/>
  <c r="L9" i="5" a="1"/>
  <c r="L9" i="5" s="1"/>
  <c r="K9" i="5" a="1"/>
  <c r="K9" i="5" s="1"/>
  <c r="J9" i="5" a="1"/>
  <c r="J9" i="5" s="1"/>
  <c r="I9" i="5" a="1"/>
  <c r="I9" i="5" s="1"/>
  <c r="H9" i="5" a="1"/>
  <c r="H9" i="5" s="1"/>
  <c r="G9" i="5" a="1"/>
  <c r="G9" i="5" s="1"/>
  <c r="F9" i="5" a="1"/>
  <c r="F9" i="5" s="1"/>
  <c r="E9" i="5" a="1"/>
  <c r="E9" i="5" s="1"/>
  <c r="D9" i="5" a="1"/>
  <c r="D9" i="5" s="1"/>
  <c r="C9" i="5" a="1"/>
  <c r="C9" i="5" s="1"/>
  <c r="B9" i="5" a="1"/>
  <c r="B9" i="5" s="1"/>
  <c r="A9" i="5"/>
  <c r="U8" i="5" a="1"/>
  <c r="U8" i="5" s="1"/>
  <c r="E5" i="6" s="1"/>
  <c r="T8" i="5" a="1"/>
  <c r="T8" i="5" s="1"/>
  <c r="E6" i="6" s="1"/>
  <c r="S8" i="5" a="1"/>
  <c r="S8" i="5" s="1"/>
  <c r="E7" i="6" s="1"/>
  <c r="R8" i="5" a="1"/>
  <c r="R8" i="5" s="1"/>
  <c r="E8" i="6" s="1"/>
  <c r="Q8" i="5" a="1"/>
  <c r="Q8" i="5"/>
  <c r="E9" i="6" s="1"/>
  <c r="P8" i="5" a="1"/>
  <c r="P8" i="5" s="1"/>
  <c r="E10" i="6" s="1"/>
  <c r="O8" i="5" a="1"/>
  <c r="O8" i="5" s="1"/>
  <c r="E11" i="6" s="1"/>
  <c r="N8" i="5" a="1"/>
  <c r="N8" i="5" s="1"/>
  <c r="E12" i="6" s="1"/>
  <c r="M8" i="5" a="1"/>
  <c r="M8" i="5" s="1"/>
  <c r="E13" i="6" s="1"/>
  <c r="L8" i="5" a="1"/>
  <c r="L8" i="5" s="1"/>
  <c r="E14" i="6" s="1"/>
  <c r="K8" i="5" a="1"/>
  <c r="K8" i="5"/>
  <c r="E15" i="6" s="1"/>
  <c r="J8" i="5" a="1"/>
  <c r="J8" i="5" s="1"/>
  <c r="E16" i="6" s="1"/>
  <c r="I8" i="5" a="1"/>
  <c r="I8" i="5" s="1"/>
  <c r="E17" i="6" s="1"/>
  <c r="H8" i="5" a="1"/>
  <c r="H8" i="5" s="1"/>
  <c r="E18" i="6" s="1"/>
  <c r="G8" i="5" a="1"/>
  <c r="G8" i="5" s="1"/>
  <c r="E19" i="6" s="1"/>
  <c r="F8" i="5" a="1"/>
  <c r="F8" i="5" s="1"/>
  <c r="E20" i="6" s="1"/>
  <c r="E8" i="5" a="1"/>
  <c r="E8" i="5" s="1"/>
  <c r="E21" i="6" s="1"/>
  <c r="D8" i="5" a="1"/>
  <c r="D8" i="5" s="1"/>
  <c r="E22" i="6" s="1"/>
  <c r="C8" i="5" a="1"/>
  <c r="C8" i="5" s="1"/>
  <c r="E23" i="6" s="1"/>
  <c r="B8" i="5" a="1"/>
  <c r="B8" i="5" s="1"/>
  <c r="E24" i="6" s="1"/>
  <c r="A8" i="5"/>
  <c r="U7" i="5" a="1"/>
  <c r="U7" i="5" s="1"/>
  <c r="T7" i="5" a="1"/>
  <c r="T7" i="5" s="1"/>
  <c r="S7" i="5" a="1"/>
  <c r="S7" i="5" s="1"/>
  <c r="R7" i="5" a="1"/>
  <c r="R7" i="5" s="1"/>
  <c r="Q7" i="5" a="1"/>
  <c r="Q7" i="5" s="1"/>
  <c r="P7" i="5" a="1"/>
  <c r="P7" i="5" s="1"/>
  <c r="O7" i="5" a="1"/>
  <c r="O7" i="5" s="1"/>
  <c r="N7" i="5" a="1"/>
  <c r="N7" i="5" s="1"/>
  <c r="M7" i="5" a="1"/>
  <c r="M7" i="5" s="1"/>
  <c r="L7" i="5" a="1"/>
  <c r="L7" i="5" s="1"/>
  <c r="K7" i="5" a="1"/>
  <c r="K7" i="5" s="1"/>
  <c r="J7" i="5" a="1"/>
  <c r="J7" i="5" s="1"/>
  <c r="I7" i="5" a="1"/>
  <c r="I7" i="5" s="1"/>
  <c r="H7" i="5" a="1"/>
  <c r="H7" i="5" s="1"/>
  <c r="G7" i="5" a="1"/>
  <c r="G7" i="5" s="1"/>
  <c r="F7" i="5" a="1"/>
  <c r="F7" i="5" s="1"/>
  <c r="E7" i="5" a="1"/>
  <c r="E7" i="5" s="1"/>
  <c r="D7" i="5" a="1"/>
  <c r="D7" i="5" s="1"/>
  <c r="C7" i="5" a="1"/>
  <c r="C7" i="5" s="1"/>
  <c r="B7" i="5" a="1"/>
  <c r="B7" i="5" s="1"/>
  <c r="A7" i="5"/>
  <c r="U6" i="5" a="1"/>
  <c r="U6" i="5" s="1"/>
  <c r="T6" i="5" a="1"/>
  <c r="T6" i="5" s="1"/>
  <c r="S6" i="5" a="1"/>
  <c r="S6" i="5"/>
  <c r="R6" i="5" a="1"/>
  <c r="R6" i="5" s="1"/>
  <c r="Q6" i="5" a="1"/>
  <c r="Q6" i="5" s="1"/>
  <c r="P6" i="5" a="1"/>
  <c r="P6" i="5" s="1"/>
  <c r="O6" i="5" a="1"/>
  <c r="O6" i="5" s="1"/>
  <c r="N6" i="5" a="1"/>
  <c r="N6" i="5" s="1"/>
  <c r="M6" i="5" a="1"/>
  <c r="M6" i="5" s="1"/>
  <c r="L6" i="5" a="1"/>
  <c r="L6" i="5" s="1"/>
  <c r="K6" i="5" a="1"/>
  <c r="K6" i="5" s="1"/>
  <c r="J6" i="5" a="1"/>
  <c r="J6" i="5" s="1"/>
  <c r="I6" i="5" a="1"/>
  <c r="I6" i="5" s="1"/>
  <c r="H6" i="5" a="1"/>
  <c r="H6" i="5" s="1"/>
  <c r="G6" i="5" a="1"/>
  <c r="G6" i="5" s="1"/>
  <c r="F6" i="5" a="1"/>
  <c r="F6" i="5" s="1"/>
  <c r="E6" i="5" a="1"/>
  <c r="E6" i="5" s="1"/>
  <c r="D6" i="5" a="1"/>
  <c r="D6" i="5" s="1"/>
  <c r="C6" i="5" a="1"/>
  <c r="C6" i="5" s="1"/>
  <c r="B6" i="5" a="1"/>
  <c r="B6" i="5"/>
  <c r="A6" i="5"/>
  <c r="U5" i="5" a="1"/>
  <c r="U5" i="5" s="1"/>
  <c r="T5" i="5" a="1"/>
  <c r="T5" i="5" s="1"/>
  <c r="S5" i="5" a="1"/>
  <c r="S5" i="5" s="1"/>
  <c r="R5" i="5" a="1"/>
  <c r="R5" i="5" s="1"/>
  <c r="Q5" i="5" a="1"/>
  <c r="Q5" i="5" s="1"/>
  <c r="P5" i="5" a="1"/>
  <c r="P5" i="5" s="1"/>
  <c r="O5" i="5" a="1"/>
  <c r="O5" i="5" s="1"/>
  <c r="N5" i="5" a="1"/>
  <c r="N5" i="5" s="1"/>
  <c r="M5" i="5" a="1"/>
  <c r="M5" i="5" s="1"/>
  <c r="L5" i="5" a="1"/>
  <c r="L5" i="5" s="1"/>
  <c r="K5" i="5" a="1"/>
  <c r="K5" i="5" s="1"/>
  <c r="J5" i="5" a="1"/>
  <c r="J5" i="5" s="1"/>
  <c r="I5" i="5" a="1"/>
  <c r="I5" i="5" s="1"/>
  <c r="H5" i="5" a="1"/>
  <c r="H5" i="5" s="1"/>
  <c r="G5" i="5" a="1"/>
  <c r="G5" i="5" s="1"/>
  <c r="F5" i="5" a="1"/>
  <c r="F5" i="5"/>
  <c r="E5" i="5" a="1"/>
  <c r="E5" i="5" s="1"/>
  <c r="D5" i="5" a="1"/>
  <c r="D5" i="5" s="1"/>
  <c r="C5" i="5" a="1"/>
  <c r="C5" i="5" s="1"/>
  <c r="B5" i="5" a="1"/>
  <c r="B5" i="5"/>
  <c r="A5" i="5"/>
  <c r="U4" i="5" a="1"/>
  <c r="U4" i="5"/>
  <c r="C5" i="6" s="1"/>
  <c r="T4" i="5" a="1"/>
  <c r="T4" i="5" s="1"/>
  <c r="C6" i="6" s="1"/>
  <c r="S4" i="5" a="1"/>
  <c r="S4" i="5" s="1"/>
  <c r="C7" i="6" s="1"/>
  <c r="R4" i="5" a="1"/>
  <c r="R4" i="5" s="1"/>
  <c r="C8" i="6" s="1"/>
  <c r="Q4" i="5" a="1"/>
  <c r="Q4" i="5" s="1"/>
  <c r="C9" i="6" s="1"/>
  <c r="P4" i="5" a="1"/>
  <c r="P4" i="5" s="1"/>
  <c r="C10" i="6" s="1"/>
  <c r="O4" i="5" a="1"/>
  <c r="O4" i="5"/>
  <c r="C11" i="6" s="1"/>
  <c r="N4" i="5" a="1"/>
  <c r="N4" i="5" s="1"/>
  <c r="C12" i="6" s="1"/>
  <c r="M4" i="5" a="1"/>
  <c r="M4" i="5" s="1"/>
  <c r="C13" i="6" s="1"/>
  <c r="L4" i="5" a="1"/>
  <c r="L4" i="5" s="1"/>
  <c r="C14" i="6" s="1"/>
  <c r="K4" i="5" a="1"/>
  <c r="K4" i="5" s="1"/>
  <c r="C15" i="6" s="1"/>
  <c r="J4" i="5" a="1"/>
  <c r="J4" i="5" s="1"/>
  <c r="C16" i="6" s="1"/>
  <c r="I4" i="5" a="1"/>
  <c r="I4" i="5"/>
  <c r="C17" i="6" s="1"/>
  <c r="H4" i="5" a="1"/>
  <c r="H4" i="5" s="1"/>
  <c r="C18" i="6" s="1"/>
  <c r="G4" i="5" a="1"/>
  <c r="G4" i="5" s="1"/>
  <c r="C19" i="6" s="1"/>
  <c r="F4" i="5" a="1"/>
  <c r="F4" i="5" s="1"/>
  <c r="C20" i="6" s="1"/>
  <c r="E4" i="5" a="1"/>
  <c r="E4" i="5"/>
  <c r="C21" i="6" s="1"/>
  <c r="D4" i="5" a="1"/>
  <c r="D4" i="5" s="1"/>
  <c r="C22" i="6" s="1"/>
  <c r="C4" i="5" a="1"/>
  <c r="C4" i="5"/>
  <c r="C23" i="6" s="1"/>
  <c r="B4" i="5" a="1"/>
  <c r="B4" i="5" s="1"/>
  <c r="C24" i="6" s="1"/>
  <c r="A4" i="5"/>
  <c r="E3" i="5"/>
  <c r="A21" i="6" s="1"/>
  <c r="X21" i="6" s="1"/>
  <c r="D3" i="5"/>
  <c r="A22" i="6" s="1"/>
  <c r="X22" i="6" s="1"/>
  <c r="C3" i="5"/>
  <c r="A23" i="6" s="1"/>
  <c r="X23" i="6" s="1"/>
  <c r="B3" i="5"/>
  <c r="A24" i="6" s="1"/>
  <c r="X24" i="6" s="1"/>
  <c r="F1" i="5"/>
  <c r="I3" i="5" s="1"/>
  <c r="A17" i="6" s="1"/>
  <c r="X17" i="6" s="1"/>
  <c r="J1" i="4"/>
  <c r="N1" i="4" s="1"/>
  <c r="R1" i="4" s="1"/>
  <c r="F1" i="4"/>
  <c r="F1" i="3"/>
  <c r="J1" i="3" s="1"/>
  <c r="N1" i="3" s="1"/>
  <c r="R1" i="3" s="1"/>
  <c r="J1" i="2"/>
  <c r="N1" i="2" s="1"/>
  <c r="R1" i="2" s="1"/>
  <c r="F1" i="2"/>
  <c r="F1" i="1"/>
  <c r="J1" i="1" s="1"/>
  <c r="N1" i="1" s="1"/>
  <c r="R1" i="1" s="1"/>
  <c r="AM12" i="6" l="1"/>
  <c r="AE17" i="6"/>
  <c r="AM15" i="6"/>
  <c r="AG21" i="6"/>
  <c r="AG6" i="6"/>
  <c r="AM13" i="6"/>
  <c r="AK18" i="6"/>
  <c r="AK11" i="6"/>
  <c r="AA23" i="6"/>
  <c r="AA19" i="6"/>
  <c r="AA15" i="6"/>
  <c r="AA11" i="6"/>
  <c r="AA7" i="6"/>
  <c r="AC18" i="6"/>
  <c r="AE22" i="6"/>
  <c r="AG18" i="6"/>
  <c r="AK9" i="6"/>
  <c r="AC10" i="6"/>
  <c r="AG10" i="6"/>
  <c r="AK8" i="6"/>
  <c r="AD3" i="6" a="1"/>
  <c r="AE3" i="6" s="1"/>
  <c r="AE1" i="6" s="1"/>
  <c r="AE11" i="6"/>
  <c r="AE20" i="6"/>
  <c r="AE7" i="6"/>
  <c r="AG8" i="6"/>
  <c r="AK14" i="6"/>
  <c r="AM23" i="6"/>
  <c r="AL3" i="6" a="1"/>
  <c r="AL3" i="6" s="1"/>
  <c r="AC12" i="6"/>
  <c r="AG20" i="6"/>
  <c r="AB3" i="6" a="1"/>
  <c r="AC3" i="6" s="1"/>
  <c r="AC1" i="6" s="1"/>
  <c r="AK6" i="6"/>
  <c r="AE21" i="6"/>
  <c r="AE12" i="6"/>
  <c r="AE8" i="6"/>
  <c r="AJ3" i="6" a="1"/>
  <c r="AK3" i="6" s="1"/>
  <c r="AK1" i="6" s="1"/>
  <c r="AM17" i="6"/>
  <c r="Z3" i="6" a="1"/>
  <c r="AA3" i="6" s="1"/>
  <c r="AA1" i="6" s="1"/>
  <c r="AC16" i="6"/>
  <c r="AF3" i="6" a="1"/>
  <c r="AF3" i="6" s="1"/>
  <c r="AM21" i="6"/>
  <c r="AE14" i="6"/>
  <c r="AA20" i="6"/>
  <c r="AA8" i="6"/>
  <c r="AC8" i="6"/>
  <c r="AE15" i="6"/>
  <c r="AG16" i="6"/>
  <c r="AK22" i="6"/>
  <c r="AK16" i="6"/>
  <c r="AA16" i="6"/>
  <c r="AA12" i="6"/>
  <c r="AC20" i="6"/>
  <c r="M16" i="6" a="1"/>
  <c r="M16" i="6" s="1"/>
  <c r="AP16" i="6"/>
  <c r="D16" i="6" a="1"/>
  <c r="D16" i="6" s="1"/>
  <c r="F14" i="6" a="1"/>
  <c r="F14" i="6" s="1"/>
  <c r="O14" i="6"/>
  <c r="J24" i="6" a="1"/>
  <c r="J24" i="6" s="1"/>
  <c r="J18" i="6" a="1"/>
  <c r="J18" i="6" s="1"/>
  <c r="AT5" i="6"/>
  <c r="I3" i="6" a="1"/>
  <c r="V5" i="6" a="1"/>
  <c r="V5" i="6" s="1"/>
  <c r="AP20" i="6"/>
  <c r="D20" i="6" a="1"/>
  <c r="D20" i="6" s="1"/>
  <c r="M20" i="6" a="1"/>
  <c r="M20" i="6" s="1"/>
  <c r="O18" i="6"/>
  <c r="F18" i="6" a="1"/>
  <c r="F18" i="6" s="1"/>
  <c r="J17" i="6" a="1"/>
  <c r="J17" i="6" s="1"/>
  <c r="AT17" i="6"/>
  <c r="V17" i="6" a="1"/>
  <c r="V17" i="6" s="1"/>
  <c r="AC6" i="6"/>
  <c r="V16" i="6" a="1"/>
  <c r="V16" i="6" s="1"/>
  <c r="AT16" i="6"/>
  <c r="J16" i="6" a="1"/>
  <c r="J16" i="6" s="1"/>
  <c r="AC24" i="6"/>
  <c r="P11" i="6"/>
  <c r="H11" i="6" a="1"/>
  <c r="H11" i="6" s="1"/>
  <c r="J22" i="6" a="1"/>
  <c r="J22" i="6" s="1"/>
  <c r="V22" i="6" a="1"/>
  <c r="V22" i="6" s="1"/>
  <c r="AT22" i="6"/>
  <c r="AT9" i="6"/>
  <c r="J9" i="6" a="1"/>
  <c r="J9" i="6" s="1"/>
  <c r="V9" i="6" a="1"/>
  <c r="V9" i="6" s="1"/>
  <c r="L9" i="6" a="1"/>
  <c r="L9" i="6" s="1"/>
  <c r="AQ9" i="6"/>
  <c r="AU9" i="6" s="1" a="1"/>
  <c r="AU9" i="6" s="1"/>
  <c r="Q9" i="6"/>
  <c r="AC17" i="6"/>
  <c r="F22" i="6" a="1"/>
  <c r="F22" i="6" s="1"/>
  <c r="O22" i="6"/>
  <c r="J21" i="6" a="1"/>
  <c r="J21" i="6" s="1"/>
  <c r="V8" i="6" a="1"/>
  <c r="V8" i="6" s="1"/>
  <c r="AT8" i="6"/>
  <c r="J8" i="6" a="1"/>
  <c r="J8" i="6" s="1"/>
  <c r="AQ13" i="6"/>
  <c r="AU13" i="6" s="1" a="1"/>
  <c r="AU13" i="6" s="1"/>
  <c r="Q13" i="6"/>
  <c r="L13" i="6" a="1"/>
  <c r="L13" i="6" s="1"/>
  <c r="J10" i="6" a="1"/>
  <c r="J10" i="6" s="1"/>
  <c r="V10" i="6" a="1"/>
  <c r="V10" i="6" s="1"/>
  <c r="AT10" i="6"/>
  <c r="H19" i="6" a="1"/>
  <c r="H19" i="6" s="1"/>
  <c r="P19" i="6"/>
  <c r="J20" i="6" a="1"/>
  <c r="J20" i="6" s="1"/>
  <c r="V20" i="6" a="1"/>
  <c r="V20" i="6" s="1"/>
  <c r="J14" i="6" a="1"/>
  <c r="J14" i="6" s="1"/>
  <c r="L17" i="6" a="1"/>
  <c r="L17" i="6" s="1"/>
  <c r="AQ17" i="6"/>
  <c r="AU17" i="6" s="1" a="1"/>
  <c r="AU17" i="6" s="1"/>
  <c r="Q17" i="6"/>
  <c r="AC22" i="6"/>
  <c r="AC9" i="6"/>
  <c r="AP24" i="6"/>
  <c r="D24" i="6" a="1"/>
  <c r="D24" i="6" s="1"/>
  <c r="M24" i="6" a="1"/>
  <c r="M24" i="6" s="1"/>
  <c r="K3" i="6" a="1"/>
  <c r="AQ5" i="6"/>
  <c r="AU5" i="6" s="1" a="1"/>
  <c r="AU5" i="6" s="1"/>
  <c r="Q5" i="6"/>
  <c r="P15" i="6"/>
  <c r="H15" i="6" a="1"/>
  <c r="H15" i="6" s="1"/>
  <c r="D8" i="6" a="1"/>
  <c r="D8" i="6" s="1"/>
  <c r="M8" i="6" a="1"/>
  <c r="M8" i="6" s="1"/>
  <c r="AP8" i="6"/>
  <c r="F6" i="6" a="1"/>
  <c r="F6" i="6" s="1"/>
  <c r="O6" i="6"/>
  <c r="H23" i="6" a="1"/>
  <c r="H23" i="6" s="1"/>
  <c r="P23" i="6"/>
  <c r="J13" i="6" a="1"/>
  <c r="J13" i="6" s="1"/>
  <c r="L21" i="6" a="1"/>
  <c r="L21" i="6" s="1"/>
  <c r="Q21" i="6"/>
  <c r="AQ21" i="6"/>
  <c r="AU21" i="6" s="1" a="1"/>
  <c r="AU21" i="6" s="1"/>
  <c r="AC21" i="6"/>
  <c r="P7" i="6"/>
  <c r="H7" i="6" a="1"/>
  <c r="H7" i="6" s="1"/>
  <c r="AP12" i="6"/>
  <c r="M12" i="6" a="1"/>
  <c r="M12" i="6" s="1"/>
  <c r="D12" i="6" a="1"/>
  <c r="D12" i="6" s="1"/>
  <c r="F10" i="6" a="1"/>
  <c r="F10" i="6" s="1"/>
  <c r="O10" i="6"/>
  <c r="J12" i="6" a="1"/>
  <c r="J12" i="6" s="1"/>
  <c r="V12" i="6" a="1"/>
  <c r="V12" i="6" s="1"/>
  <c r="AT6" i="6"/>
  <c r="J6" i="6" a="1"/>
  <c r="J6" i="6" s="1"/>
  <c r="V6" i="6" a="1"/>
  <c r="V6" i="6" s="1"/>
  <c r="AC14" i="6"/>
  <c r="AP22" i="6"/>
  <c r="M22" i="6" a="1"/>
  <c r="M22" i="6" s="1"/>
  <c r="D22" i="6" a="1"/>
  <c r="D22" i="6" s="1"/>
  <c r="AP10" i="6"/>
  <c r="D10" i="6" a="1"/>
  <c r="D10" i="6" s="1"/>
  <c r="M10" i="6" a="1"/>
  <c r="M10" i="6" s="1"/>
  <c r="F16" i="6" a="1"/>
  <c r="F16" i="6" s="1"/>
  <c r="O16" i="6"/>
  <c r="F12" i="6" a="1"/>
  <c r="F12" i="6" s="1"/>
  <c r="O12" i="6"/>
  <c r="P17" i="6"/>
  <c r="H17" i="6" a="1"/>
  <c r="H17" i="6" s="1"/>
  <c r="H13" i="6" a="1"/>
  <c r="H13" i="6" s="1"/>
  <c r="P13" i="6"/>
  <c r="Q23" i="6"/>
  <c r="AQ23" i="6"/>
  <c r="AU23" i="6" s="1" a="1"/>
  <c r="AU23" i="6" s="1"/>
  <c r="L23" i="6" a="1"/>
  <c r="L23" i="6" s="1"/>
  <c r="L19" i="6" a="1"/>
  <c r="L19" i="6" s="1"/>
  <c r="AQ19" i="6"/>
  <c r="AU19" i="6" s="1" a="1"/>
  <c r="AU19" i="6" s="1"/>
  <c r="Q19" i="6"/>
  <c r="AA24" i="6"/>
  <c r="AR24" i="6"/>
  <c r="AI24" i="6"/>
  <c r="AR15" i="6"/>
  <c r="AI15" i="6"/>
  <c r="AM24" i="6"/>
  <c r="O20" i="6"/>
  <c r="F20" i="6" a="1"/>
  <c r="F20" i="6" s="1"/>
  <c r="O8" i="6"/>
  <c r="F8" i="6" a="1"/>
  <c r="F8" i="6" s="1"/>
  <c r="H21" i="6" a="1"/>
  <c r="H21" i="6" s="1"/>
  <c r="P21" i="6"/>
  <c r="H9" i="6" a="1"/>
  <c r="H9" i="6" s="1"/>
  <c r="P9" i="6"/>
  <c r="P5" i="6"/>
  <c r="G3" i="6" a="1"/>
  <c r="AQ15" i="6"/>
  <c r="AU15" i="6" s="1" a="1"/>
  <c r="AU15" i="6" s="1"/>
  <c r="Q15" i="6"/>
  <c r="L15" i="6" a="1"/>
  <c r="L15" i="6" s="1"/>
  <c r="L11" i="6" a="1"/>
  <c r="L11" i="6" s="1"/>
  <c r="AQ11" i="6"/>
  <c r="AU11" i="6" s="1" a="1"/>
  <c r="AU11" i="6" s="1"/>
  <c r="Q11" i="6"/>
  <c r="AQ7" i="6"/>
  <c r="AU7" i="6" s="1" a="1"/>
  <c r="AU7" i="6" s="1"/>
  <c r="Q7" i="6"/>
  <c r="L7" i="6" a="1"/>
  <c r="L7" i="6" s="1"/>
  <c r="AE24" i="6"/>
  <c r="AE19" i="6"/>
  <c r="AE10" i="6"/>
  <c r="AE6" i="6"/>
  <c r="AG22" i="6"/>
  <c r="AG9" i="6"/>
  <c r="AR19" i="6"/>
  <c r="AI19" i="6"/>
  <c r="AR14" i="6"/>
  <c r="AI14" i="6"/>
  <c r="AR10" i="6"/>
  <c r="AI10" i="6"/>
  <c r="AR6" i="6"/>
  <c r="AI6" i="6"/>
  <c r="AK15" i="6"/>
  <c r="AM19" i="6"/>
  <c r="AM10" i="6"/>
  <c r="D13" i="6" a="1"/>
  <c r="D13" i="6" s="1"/>
  <c r="M13" i="6" a="1"/>
  <c r="M13" i="6" s="1"/>
  <c r="N13" i="6" s="1"/>
  <c r="AP13" i="6"/>
  <c r="H24" i="6" a="1"/>
  <c r="H24" i="6" s="1"/>
  <c r="P24" i="6"/>
  <c r="H12" i="6" a="1"/>
  <c r="H12" i="6" s="1"/>
  <c r="P12" i="6"/>
  <c r="L14" i="6" a="1"/>
  <c r="L14" i="6" s="1"/>
  <c r="AQ14" i="6"/>
  <c r="AU14" i="6" s="1" a="1"/>
  <c r="AU14" i="6" s="1"/>
  <c r="Q14" i="6"/>
  <c r="L6" i="6" a="1"/>
  <c r="L6" i="6" s="1"/>
  <c r="AQ6" i="6"/>
  <c r="AU6" i="6" s="1" a="1"/>
  <c r="AU6" i="6" s="1"/>
  <c r="Q6" i="6"/>
  <c r="AI23" i="6"/>
  <c r="AR23" i="6"/>
  <c r="AR18" i="6"/>
  <c r="AI18" i="6"/>
  <c r="AM3" i="6"/>
  <c r="AM1" i="6" s="1"/>
  <c r="M9" i="6" a="1"/>
  <c r="M9" i="6" s="1"/>
  <c r="N9" i="6" s="1"/>
  <c r="AP9" i="6"/>
  <c r="D9" i="6" a="1"/>
  <c r="D9" i="6" s="1"/>
  <c r="F19" i="6" a="1"/>
  <c r="F19" i="6" s="1"/>
  <c r="O19" i="6"/>
  <c r="H8" i="6" a="1"/>
  <c r="H8" i="6" s="1"/>
  <c r="P8" i="6"/>
  <c r="AE18" i="6"/>
  <c r="AE13" i="6"/>
  <c r="AE9" i="6"/>
  <c r="AD3" i="6"/>
  <c r="AG14" i="6"/>
  <c r="AG7" i="6"/>
  <c r="AR22" i="6"/>
  <c r="AI22" i="6"/>
  <c r="AR13" i="6"/>
  <c r="AI13" i="6"/>
  <c r="AR9" i="6"/>
  <c r="AI9" i="6"/>
  <c r="AR5" i="6"/>
  <c r="AH3" i="6" a="1"/>
  <c r="AK20" i="6"/>
  <c r="AK7" i="6"/>
  <c r="AM18" i="6"/>
  <c r="AM9" i="6"/>
  <c r="AP14" i="6"/>
  <c r="M14" i="6" a="1"/>
  <c r="M14" i="6" s="1"/>
  <c r="N14" i="6" s="1"/>
  <c r="D14" i="6" a="1"/>
  <c r="D14" i="6" s="1"/>
  <c r="O11" i="6"/>
  <c r="F11" i="6" a="1"/>
  <c r="F11" i="6" s="1"/>
  <c r="O7" i="6"/>
  <c r="F7" i="6" a="1"/>
  <c r="F7" i="6" s="1"/>
  <c r="P20" i="6"/>
  <c r="H20" i="6" a="1"/>
  <c r="H20" i="6" s="1"/>
  <c r="AR17" i="6"/>
  <c r="AI17" i="6"/>
  <c r="AP6" i="6"/>
  <c r="D6" i="6" a="1"/>
  <c r="D6" i="6" s="1"/>
  <c r="M6" i="6" a="1"/>
  <c r="M6" i="6" s="1"/>
  <c r="M21" i="6" a="1"/>
  <c r="M21" i="6" s="1"/>
  <c r="AP21" i="6"/>
  <c r="D21" i="6" a="1"/>
  <c r="D21" i="6" s="1"/>
  <c r="V23" i="6" a="1"/>
  <c r="V23" i="6" s="1"/>
  <c r="J23" i="6" a="1"/>
  <c r="J23" i="6" s="1"/>
  <c r="J19" i="6" a="1"/>
  <c r="J19" i="6" s="1"/>
  <c r="J15" i="6" a="1"/>
  <c r="J15" i="6" s="1"/>
  <c r="V15" i="6" a="1"/>
  <c r="V15" i="6" s="1"/>
  <c r="AT15" i="6"/>
  <c r="J11" i="6" a="1"/>
  <c r="J11" i="6" s="1"/>
  <c r="J7" i="6" a="1"/>
  <c r="J7" i="6" s="1"/>
  <c r="V7" i="6" a="1"/>
  <c r="V7" i="6" s="1"/>
  <c r="AT7" i="6"/>
  <c r="AC23" i="6"/>
  <c r="AC19" i="6"/>
  <c r="AC15" i="6"/>
  <c r="AC11" i="6"/>
  <c r="AC7" i="6"/>
  <c r="AI21" i="6"/>
  <c r="AR21" i="6"/>
  <c r="AR12" i="6"/>
  <c r="AI12" i="6"/>
  <c r="AR8" i="6"/>
  <c r="AI8" i="6"/>
  <c r="AT24" i="6"/>
  <c r="AS47" i="6"/>
  <c r="AT11" i="6"/>
  <c r="D23" i="6" a="1"/>
  <c r="D23" i="6" s="1"/>
  <c r="M23" i="6" a="1"/>
  <c r="M23" i="6" s="1"/>
  <c r="AP23" i="6"/>
  <c r="M19" i="6" a="1"/>
  <c r="M19" i="6" s="1"/>
  <c r="D19" i="6" a="1"/>
  <c r="D19" i="6" s="1"/>
  <c r="AP19" i="6"/>
  <c r="AP15" i="6"/>
  <c r="D15" i="6" a="1"/>
  <c r="D15" i="6" s="1"/>
  <c r="M15" i="6" a="1"/>
  <c r="M15" i="6" s="1"/>
  <c r="AP11" i="6"/>
  <c r="D11" i="6" a="1"/>
  <c r="D11" i="6" s="1"/>
  <c r="M11" i="6" a="1"/>
  <c r="M11" i="6" s="1"/>
  <c r="N11" i="6" s="1"/>
  <c r="AP7" i="6"/>
  <c r="D7" i="6" a="1"/>
  <c r="D7" i="6" s="1"/>
  <c r="M7" i="6" a="1"/>
  <c r="M7" i="6" s="1"/>
  <c r="O21" i="6"/>
  <c r="F21" i="6" a="1"/>
  <c r="F21" i="6" s="1"/>
  <c r="F17" i="6" a="1"/>
  <c r="F17" i="6" s="1"/>
  <c r="O17" i="6"/>
  <c r="R17" i="6" s="1"/>
  <c r="O13" i="6"/>
  <c r="R13" i="6" s="1"/>
  <c r="F13" i="6" a="1"/>
  <c r="F13" i="6" s="1"/>
  <c r="F9" i="6" a="1"/>
  <c r="F9" i="6" s="1"/>
  <c r="O9" i="6"/>
  <c r="E3" i="6" a="1"/>
  <c r="O5" i="6"/>
  <c r="P22" i="6"/>
  <c r="H22" i="6" a="1"/>
  <c r="H22" i="6" s="1"/>
  <c r="P18" i="6"/>
  <c r="H18" i="6" a="1"/>
  <c r="H18" i="6" s="1"/>
  <c r="P14" i="6"/>
  <c r="H14" i="6" a="1"/>
  <c r="H14" i="6" s="1"/>
  <c r="P10" i="6"/>
  <c r="H10" i="6" a="1"/>
  <c r="H10" i="6" s="1"/>
  <c r="P6" i="6"/>
  <c r="H6" i="6" a="1"/>
  <c r="H6" i="6" s="1"/>
  <c r="L24" i="6" a="1"/>
  <c r="L24" i="6" s="1"/>
  <c r="Q24" i="6"/>
  <c r="AQ24" i="6"/>
  <c r="L20" i="6" a="1"/>
  <c r="L20" i="6" s="1"/>
  <c r="AQ20" i="6"/>
  <c r="AU20" i="6" s="1" a="1"/>
  <c r="AU20" i="6" s="1"/>
  <c r="Q20" i="6"/>
  <c r="L16" i="6" a="1"/>
  <c r="L16" i="6" s="1"/>
  <c r="Q16" i="6"/>
  <c r="AQ16" i="6"/>
  <c r="AU16" i="6" s="1" a="1"/>
  <c r="AU16" i="6" s="1"/>
  <c r="L12" i="6" a="1"/>
  <c r="L12" i="6" s="1"/>
  <c r="Q12" i="6"/>
  <c r="AQ12" i="6"/>
  <c r="AU12" i="6" s="1" a="1"/>
  <c r="AU12" i="6" s="1"/>
  <c r="L8" i="6" a="1"/>
  <c r="L8" i="6" s="1"/>
  <c r="AQ8" i="6"/>
  <c r="AU8" i="6" s="1" a="1"/>
  <c r="AU8" i="6" s="1"/>
  <c r="Q8" i="6"/>
  <c r="AA21" i="6"/>
  <c r="AA17" i="6"/>
  <c r="AA13" i="6"/>
  <c r="AA9" i="6"/>
  <c r="AE16" i="6"/>
  <c r="AG24" i="6"/>
  <c r="AG11" i="6"/>
  <c r="AR16" i="6"/>
  <c r="AI16" i="6"/>
  <c r="AK24" i="6"/>
  <c r="AM16" i="6"/>
  <c r="AM7" i="6"/>
  <c r="AT47" i="6"/>
  <c r="AS24" i="6"/>
  <c r="AS3" i="6" s="1" a="1"/>
  <c r="AT3" i="6" s="1"/>
  <c r="AP18" i="6"/>
  <c r="D18" i="6" a="1"/>
  <c r="D18" i="6" s="1"/>
  <c r="M18" i="6" a="1"/>
  <c r="M18" i="6" s="1"/>
  <c r="N18" i="6" s="1"/>
  <c r="F24" i="6" a="1"/>
  <c r="F24" i="6" s="1"/>
  <c r="O24" i="6"/>
  <c r="R24" i="6" s="1"/>
  <c r="AP17" i="6"/>
  <c r="D17" i="6" a="1"/>
  <c r="D17" i="6" s="1"/>
  <c r="M17" i="6" a="1"/>
  <c r="M17" i="6" s="1"/>
  <c r="N17" i="6" s="1"/>
  <c r="M5" i="6" a="1"/>
  <c r="M5" i="6" s="1"/>
  <c r="C3" i="6" a="1"/>
  <c r="AP5" i="6"/>
  <c r="O23" i="6"/>
  <c r="R23" i="6" s="1"/>
  <c r="F23" i="6" a="1"/>
  <c r="F23" i="6" s="1"/>
  <c r="O15" i="6"/>
  <c r="R15" i="6" s="1"/>
  <c r="F15" i="6" a="1"/>
  <c r="F15" i="6" s="1"/>
  <c r="H16" i="6" a="1"/>
  <c r="H16" i="6" s="1"/>
  <c r="P16" i="6"/>
  <c r="AQ22" i="6"/>
  <c r="AU22" i="6" s="1" a="1"/>
  <c r="AU22" i="6" s="1"/>
  <c r="Q22" i="6"/>
  <c r="L22" i="6" a="1"/>
  <c r="L22" i="6" s="1"/>
  <c r="AQ18" i="6"/>
  <c r="AU18" i="6" s="1" a="1"/>
  <c r="AU18" i="6" s="1"/>
  <c r="Q18" i="6"/>
  <c r="L18" i="6" a="1"/>
  <c r="L18" i="6" s="1"/>
  <c r="L10" i="6" a="1"/>
  <c r="L10" i="6" s="1"/>
  <c r="AQ10" i="6"/>
  <c r="AU10" i="6" s="1" a="1"/>
  <c r="AU10" i="6" s="1"/>
  <c r="Q10" i="6"/>
  <c r="F3" i="5"/>
  <c r="A20" i="6" s="1"/>
  <c r="X20" i="6" s="1"/>
  <c r="J1" i="5"/>
  <c r="G3" i="5"/>
  <c r="A19" i="6" s="1"/>
  <c r="X19" i="6" s="1"/>
  <c r="H3" i="5"/>
  <c r="A18" i="6" s="1"/>
  <c r="X18" i="6" s="1"/>
  <c r="AG17" i="6"/>
  <c r="AI20" i="6"/>
  <c r="AR20" i="6"/>
  <c r="AR11" i="6"/>
  <c r="AI11" i="6"/>
  <c r="AR7" i="6"/>
  <c r="AI7" i="6"/>
  <c r="AK23" i="6"/>
  <c r="AK10" i="6"/>
  <c r="AM20" i="6"/>
  <c r="AM11" i="6"/>
  <c r="AT13" i="6"/>
  <c r="AT12" i="6"/>
  <c r="AT14" i="6"/>
  <c r="AG23" i="6"/>
  <c r="AG15" i="6"/>
  <c r="AK21" i="6"/>
  <c r="AK17" i="6"/>
  <c r="AK13" i="6"/>
  <c r="T11" i="6"/>
  <c r="V11" i="6" s="1" a="1"/>
  <c r="V11" i="6" s="1"/>
  <c r="AT18" i="6"/>
  <c r="T18" i="6"/>
  <c r="V18" i="6" s="1" a="1"/>
  <c r="V18" i="6" s="1"/>
  <c r="AT19" i="6"/>
  <c r="AT20" i="6"/>
  <c r="T13" i="6"/>
  <c r="V13" i="6" s="1" a="1"/>
  <c r="V13" i="6" s="1"/>
  <c r="AT21" i="6"/>
  <c r="T19" i="6"/>
  <c r="V19" i="6" s="1" a="1"/>
  <c r="V19" i="6" s="1"/>
  <c r="AT23" i="6"/>
  <c r="T14" i="6"/>
  <c r="V14" i="6" s="1" a="1"/>
  <c r="V14" i="6" s="1"/>
  <c r="T21" i="6"/>
  <c r="V21" i="6" s="1" a="1"/>
  <c r="V21" i="6" s="1"/>
  <c r="AK5" i="6" l="1"/>
  <c r="AJ25" i="6" s="1"/>
  <c r="AJ26" i="6" s="1"/>
  <c r="AJ27" i="6" s="1"/>
  <c r="AJ28" i="6" s="1"/>
  <c r="AJ29" i="6" s="1"/>
  <c r="AJ30" i="6" s="1"/>
  <c r="AJ31" i="6" s="1"/>
  <c r="AJ32" i="6" s="1"/>
  <c r="AJ33" i="6" s="1"/>
  <c r="AJ34" i="6" s="1"/>
  <c r="AJ35" i="6" s="1"/>
  <c r="AJ36" i="6" s="1"/>
  <c r="AJ37" i="6" s="1"/>
  <c r="AJ38" i="6" s="1"/>
  <c r="AJ39" i="6" s="1"/>
  <c r="AJ40" i="6" s="1"/>
  <c r="AJ41" i="6" s="1"/>
  <c r="AJ42" i="6" s="1"/>
  <c r="AJ43" i="6" s="1"/>
  <c r="AJ44" i="6" s="1"/>
  <c r="AB3" i="6"/>
  <c r="AG3" i="6"/>
  <c r="AG1" i="6" s="1"/>
  <c r="Z3" i="6"/>
  <c r="N23" i="6"/>
  <c r="N7" i="6"/>
  <c r="N22" i="6"/>
  <c r="R10" i="6"/>
  <c r="N19" i="6"/>
  <c r="R11" i="6"/>
  <c r="AS3" i="6"/>
  <c r="AU3" i="6" s="1"/>
  <c r="AS25" i="6" s="1"/>
  <c r="AJ3" i="6"/>
  <c r="AA5" i="6"/>
  <c r="Z25" i="6" s="1"/>
  <c r="Z26" i="6" s="1"/>
  <c r="Z27" i="6" s="1"/>
  <c r="Z28" i="6" s="1"/>
  <c r="Z29" i="6" s="1"/>
  <c r="Z30" i="6" s="1"/>
  <c r="Z31" i="6" s="1"/>
  <c r="Z32" i="6" s="1"/>
  <c r="Z33" i="6" s="1"/>
  <c r="Z34" i="6" s="1"/>
  <c r="Z35" i="6" s="1"/>
  <c r="Z36" i="6" s="1"/>
  <c r="Z37" i="6" s="1"/>
  <c r="Z38" i="6" s="1"/>
  <c r="Z39" i="6" s="1"/>
  <c r="Z40" i="6" s="1"/>
  <c r="Z41" i="6" s="1"/>
  <c r="Z42" i="6" s="1"/>
  <c r="Z43" i="6" s="1"/>
  <c r="Z44" i="6" s="1"/>
  <c r="AM5" i="6"/>
  <c r="AL25" i="6" s="1"/>
  <c r="AL26" i="6" s="1"/>
  <c r="AL27" i="6" s="1"/>
  <c r="AL28" i="6" s="1"/>
  <c r="AL29" i="6" s="1"/>
  <c r="AL30" i="6" s="1"/>
  <c r="AL31" i="6" s="1"/>
  <c r="AL32" i="6" s="1"/>
  <c r="AL33" i="6" s="1"/>
  <c r="AL34" i="6" s="1"/>
  <c r="AL35" i="6" s="1"/>
  <c r="AL36" i="6" s="1"/>
  <c r="AL37" i="6" s="1"/>
  <c r="AL38" i="6" s="1"/>
  <c r="AL39" i="6" s="1"/>
  <c r="AL40" i="6" s="1"/>
  <c r="AL41" i="6" s="1"/>
  <c r="AL42" i="6" s="1"/>
  <c r="AL43" i="6" s="1"/>
  <c r="AL44" i="6" s="1"/>
  <c r="AG5" i="6"/>
  <c r="AF25" i="6" s="1"/>
  <c r="AF26" i="6" s="1"/>
  <c r="AF27" i="6" s="1"/>
  <c r="AF28" i="6" s="1"/>
  <c r="AF29" i="6" s="1"/>
  <c r="AF30" i="6" s="1"/>
  <c r="AF31" i="6" s="1"/>
  <c r="AF32" i="6" s="1"/>
  <c r="AF33" i="6" s="1"/>
  <c r="AF34" i="6" s="1"/>
  <c r="AF35" i="6" s="1"/>
  <c r="AF36" i="6" s="1"/>
  <c r="AF37" i="6" s="1"/>
  <c r="AF38" i="6" s="1"/>
  <c r="AF39" i="6" s="1"/>
  <c r="AF40" i="6" s="1"/>
  <c r="AF41" i="6" s="1"/>
  <c r="AF42" i="6" s="1"/>
  <c r="AF43" i="6" s="1"/>
  <c r="AF44" i="6" s="1"/>
  <c r="AI3" i="6"/>
  <c r="AI1" i="6" s="1"/>
  <c r="AH3" i="6"/>
  <c r="N20" i="6"/>
  <c r="H5" i="6"/>
  <c r="R19" i="6"/>
  <c r="R6" i="6"/>
  <c r="R5" i="6"/>
  <c r="N15" i="6"/>
  <c r="N21" i="6"/>
  <c r="R8" i="6"/>
  <c r="R14" i="6"/>
  <c r="D3" i="6"/>
  <c r="D1" i="6" s="1"/>
  <c r="C3" i="6"/>
  <c r="F3" i="6"/>
  <c r="F1" i="6" s="1"/>
  <c r="E3" i="6"/>
  <c r="R21" i="6"/>
  <c r="N6" i="6"/>
  <c r="AI5" i="6"/>
  <c r="H3" i="6"/>
  <c r="H1" i="6" s="1"/>
  <c r="G3" i="6"/>
  <c r="R16" i="6"/>
  <c r="N8" i="6"/>
  <c r="K3" i="6"/>
  <c r="L3" i="6"/>
  <c r="L1" i="6" s="1"/>
  <c r="J3" i="6"/>
  <c r="J1" i="6" s="1"/>
  <c r="I3" i="6"/>
  <c r="AC5" i="6"/>
  <c r="AB25" i="6" s="1"/>
  <c r="AB26" i="6" s="1"/>
  <c r="AB27" i="6" s="1"/>
  <c r="AB28" i="6" s="1"/>
  <c r="AB29" i="6" s="1"/>
  <c r="AB30" i="6" s="1"/>
  <c r="AB31" i="6" s="1"/>
  <c r="AB32" i="6" s="1"/>
  <c r="AB33" i="6" s="1"/>
  <c r="AB34" i="6" s="1"/>
  <c r="AB35" i="6" s="1"/>
  <c r="AB36" i="6" s="1"/>
  <c r="AB37" i="6" s="1"/>
  <c r="AB38" i="6" s="1"/>
  <c r="AB39" i="6" s="1"/>
  <c r="AB40" i="6" s="1"/>
  <c r="AB41" i="6" s="1"/>
  <c r="AB42" i="6" s="1"/>
  <c r="AB43" i="6" s="1"/>
  <c r="AB44" i="6" s="1"/>
  <c r="M3" i="6" a="1"/>
  <c r="M3" i="6" s="1"/>
  <c r="R9" i="6"/>
  <c r="D5" i="6"/>
  <c r="R20" i="6"/>
  <c r="N12" i="6"/>
  <c r="N24" i="6"/>
  <c r="J3" i="5"/>
  <c r="A16" i="6" s="1"/>
  <c r="X16" i="6" s="1"/>
  <c r="N1" i="5"/>
  <c r="K3" i="5"/>
  <c r="A15" i="6" s="1"/>
  <c r="X15" i="6" s="1"/>
  <c r="M3" i="5"/>
  <c r="A13" i="6" s="1"/>
  <c r="X13" i="6" s="1"/>
  <c r="L3" i="5"/>
  <c r="A14" i="6" s="1"/>
  <c r="X14" i="6" s="1"/>
  <c r="R12" i="6"/>
  <c r="T24" i="6"/>
  <c r="AU24" i="6"/>
  <c r="R7" i="6"/>
  <c r="L5" i="6"/>
  <c r="AE5" i="6"/>
  <c r="AD25" i="6" s="1"/>
  <c r="AD26" i="6" s="1"/>
  <c r="AD27" i="6" s="1"/>
  <c r="AD28" i="6" s="1"/>
  <c r="AD29" i="6" s="1"/>
  <c r="AD30" i="6" s="1"/>
  <c r="AD31" i="6" s="1"/>
  <c r="AD32" i="6" s="1"/>
  <c r="AD33" i="6" s="1"/>
  <c r="AD34" i="6" s="1"/>
  <c r="AD35" i="6" s="1"/>
  <c r="AD36" i="6" s="1"/>
  <c r="AD37" i="6" s="1"/>
  <c r="AD38" i="6" s="1"/>
  <c r="AD39" i="6" s="1"/>
  <c r="AD40" i="6" s="1"/>
  <c r="AD41" i="6" s="1"/>
  <c r="AD42" i="6" s="1"/>
  <c r="AD43" i="6" s="1"/>
  <c r="AD44" i="6" s="1"/>
  <c r="N10" i="6"/>
  <c r="J5" i="6"/>
  <c r="I25" i="6" s="1"/>
  <c r="F5" i="6"/>
  <c r="R22" i="6"/>
  <c r="R18" i="6"/>
  <c r="N16" i="6"/>
  <c r="C25" i="6" l="1"/>
  <c r="M25" i="6" s="1"/>
  <c r="N25" i="6" s="1"/>
  <c r="AH25" i="6"/>
  <c r="AH26" i="6" s="1"/>
  <c r="T25" i="6"/>
  <c r="T26" i="6" s="1"/>
  <c r="T27" i="6" s="1"/>
  <c r="T28" i="6" s="1"/>
  <c r="T29" i="6" s="1"/>
  <c r="T30" i="6" s="1"/>
  <c r="T31" i="6" s="1"/>
  <c r="T32" i="6" s="1"/>
  <c r="T33" i="6" s="1"/>
  <c r="T34" i="6" s="1"/>
  <c r="T35" i="6" s="1"/>
  <c r="T36" i="6" s="1"/>
  <c r="T37" i="6" s="1"/>
  <c r="T38" i="6" s="1"/>
  <c r="T39" i="6" s="1"/>
  <c r="T40" i="6" s="1"/>
  <c r="T41" i="6" s="1"/>
  <c r="T42" i="6" s="1"/>
  <c r="T43" i="6" s="1"/>
  <c r="T44" i="6" s="1"/>
  <c r="V24" i="6" a="1"/>
  <c r="V24" i="6" s="1"/>
  <c r="N5" i="6"/>
  <c r="J25" i="6"/>
  <c r="I26" i="6"/>
  <c r="R1" i="5"/>
  <c r="Q3" i="5"/>
  <c r="A9" i="6" s="1"/>
  <c r="X9" i="6" s="1"/>
  <c r="P3" i="5"/>
  <c r="A10" i="6" s="1"/>
  <c r="X10" i="6" s="1"/>
  <c r="O3" i="5"/>
  <c r="A11" i="6" s="1"/>
  <c r="X11" i="6" s="1"/>
  <c r="N3" i="5"/>
  <c r="A12" i="6" s="1"/>
  <c r="X12" i="6" s="1"/>
  <c r="AU25" i="6"/>
  <c r="AT25" i="6"/>
  <c r="AS26" i="6"/>
  <c r="AR25" i="6" l="1"/>
  <c r="D25" i="6"/>
  <c r="C26" i="6"/>
  <c r="M26" i="6" s="1"/>
  <c r="N26" i="6" s="1"/>
  <c r="AP25" i="6"/>
  <c r="V3" i="6" a="1"/>
  <c r="V3" i="6" s="1"/>
  <c r="V25" i="6" s="1"/>
  <c r="V26" i="6" s="1"/>
  <c r="V27" i="6" s="1"/>
  <c r="V28" i="6" s="1"/>
  <c r="V29" i="6" s="1"/>
  <c r="V30" i="6" s="1"/>
  <c r="V31" i="6" s="1"/>
  <c r="V32" i="6" s="1"/>
  <c r="V33" i="6" s="1"/>
  <c r="V34" i="6" s="1"/>
  <c r="V35" i="6" s="1"/>
  <c r="V36" i="6" s="1"/>
  <c r="V37" i="6" s="1"/>
  <c r="V38" i="6" s="1"/>
  <c r="V39" i="6" s="1"/>
  <c r="V40" i="6" s="1"/>
  <c r="V41" i="6" s="1"/>
  <c r="V42" i="6" s="1"/>
  <c r="V43" i="6" s="1"/>
  <c r="V44" i="6" s="1"/>
  <c r="R3" i="5"/>
  <c r="A8" i="6" s="1"/>
  <c r="X8" i="6" s="1"/>
  <c r="U3" i="5"/>
  <c r="A5" i="6" s="1"/>
  <c r="X5" i="6" s="1"/>
  <c r="T3" i="5"/>
  <c r="A6" i="6" s="1"/>
  <c r="X6" i="6" s="1"/>
  <c r="S3" i="5"/>
  <c r="A7" i="6" s="1"/>
  <c r="X7" i="6" s="1"/>
  <c r="AS27" i="6"/>
  <c r="AT26" i="6"/>
  <c r="AU26" i="6"/>
  <c r="I27" i="6"/>
  <c r="J26" i="6"/>
  <c r="AR26" i="6"/>
  <c r="AH27" i="6"/>
  <c r="D26" i="6" l="1"/>
  <c r="C27" i="6"/>
  <c r="M27" i="6" s="1"/>
  <c r="N27" i="6" s="1"/>
  <c r="AP26" i="6"/>
  <c r="AU27" i="6"/>
  <c r="AT27" i="6"/>
  <c r="AS28" i="6"/>
  <c r="I28" i="6"/>
  <c r="J27" i="6"/>
  <c r="AH28" i="6"/>
  <c r="AR27" i="6"/>
  <c r="C28" i="6" l="1"/>
  <c r="AP28" i="6" s="1"/>
  <c r="AP27" i="6"/>
  <c r="D27" i="6"/>
  <c r="I29" i="6"/>
  <c r="J28" i="6"/>
  <c r="AR28" i="6"/>
  <c r="AH29" i="6"/>
  <c r="C29" i="6"/>
  <c r="D28" i="6"/>
  <c r="M28" i="6"/>
  <c r="N28" i="6" s="1"/>
  <c r="AT28" i="6"/>
  <c r="AP50" i="6" s="1"/>
  <c r="AS59" i="6" s="1"/>
  <c r="AT59" i="6" s="1"/>
  <c r="AS29" i="6"/>
  <c r="AU28" i="6"/>
  <c r="M29" i="6" l="1"/>
  <c r="N29" i="6" s="1"/>
  <c r="C30" i="6"/>
  <c r="D29" i="6"/>
  <c r="AP29" i="6"/>
  <c r="AH30" i="6"/>
  <c r="AR29" i="6"/>
  <c r="AS30" i="6"/>
  <c r="AT29" i="6"/>
  <c r="AU29" i="6"/>
  <c r="J29" i="6"/>
  <c r="I30" i="6"/>
  <c r="AS31" i="6" l="1"/>
  <c r="AT30" i="6"/>
  <c r="AU30" i="6"/>
  <c r="AH31" i="6"/>
  <c r="AR30" i="6"/>
  <c r="I31" i="6"/>
  <c r="J30" i="6"/>
  <c r="AP30" i="6"/>
  <c r="C31" i="6"/>
  <c r="D30" i="6"/>
  <c r="M30" i="6"/>
  <c r="N30" i="6" s="1"/>
  <c r="I32" i="6" l="1"/>
  <c r="J31" i="6"/>
  <c r="M31" i="6"/>
  <c r="N31" i="6" s="1"/>
  <c r="D31" i="6"/>
  <c r="C32" i="6"/>
  <c r="AP31" i="6"/>
  <c r="AH32" i="6"/>
  <c r="AR31" i="6"/>
  <c r="AS32" i="6"/>
  <c r="AT31" i="6"/>
  <c r="AU31" i="6"/>
  <c r="C33" i="6" l="1"/>
  <c r="D32" i="6"/>
  <c r="AP32" i="6"/>
  <c r="M32" i="6"/>
  <c r="N32" i="6" s="1"/>
  <c r="AR32" i="6"/>
  <c r="AH33" i="6"/>
  <c r="AS33" i="6"/>
  <c r="AT32" i="6"/>
  <c r="AP51" i="6" s="1"/>
  <c r="AU32" i="6"/>
  <c r="I33" i="6"/>
  <c r="J32" i="6"/>
  <c r="AU33" i="6" l="1"/>
  <c r="AS34" i="6"/>
  <c r="AT33" i="6"/>
  <c r="AH34" i="6"/>
  <c r="AR33" i="6"/>
  <c r="I34" i="6"/>
  <c r="J33" i="6"/>
  <c r="M33" i="6"/>
  <c r="N33" i="6" s="1"/>
  <c r="D33" i="6"/>
  <c r="C34" i="6"/>
  <c r="AP33" i="6"/>
  <c r="M34" i="6" l="1"/>
  <c r="N34" i="6" s="1"/>
  <c r="AP34" i="6"/>
  <c r="C35" i="6"/>
  <c r="D34" i="6"/>
  <c r="I35" i="6"/>
  <c r="J34" i="6"/>
  <c r="AR34" i="6"/>
  <c r="AH35" i="6"/>
  <c r="AS35" i="6"/>
  <c r="AT34" i="6"/>
  <c r="AU34" i="6"/>
  <c r="I36" i="6" l="1"/>
  <c r="J35" i="6"/>
  <c r="AH36" i="6"/>
  <c r="AR35" i="6"/>
  <c r="M35" i="6"/>
  <c r="N35" i="6" s="1"/>
  <c r="AP35" i="6"/>
  <c r="D35" i="6"/>
  <c r="C36" i="6"/>
  <c r="AU35" i="6"/>
  <c r="AS36" i="6"/>
  <c r="AT35" i="6"/>
  <c r="AP36" i="6" l="1"/>
  <c r="C37" i="6"/>
  <c r="D36" i="6"/>
  <c r="M36" i="6"/>
  <c r="N36" i="6" s="1"/>
  <c r="AR36" i="6"/>
  <c r="AH37" i="6"/>
  <c r="AS37" i="6"/>
  <c r="AT36" i="6"/>
  <c r="AP52" i="6" s="1"/>
  <c r="AU36" i="6"/>
  <c r="I37" i="6"/>
  <c r="J36" i="6"/>
  <c r="AH38" i="6" l="1"/>
  <c r="AR37" i="6"/>
  <c r="AS38" i="6"/>
  <c r="AT37" i="6"/>
  <c r="AU37" i="6"/>
  <c r="J37" i="6"/>
  <c r="I38" i="6"/>
  <c r="M37" i="6"/>
  <c r="N37" i="6" s="1"/>
  <c r="C38" i="6"/>
  <c r="D37" i="6"/>
  <c r="AP37" i="6"/>
  <c r="AS39" i="6" l="1"/>
  <c r="AT38" i="6"/>
  <c r="AU38" i="6"/>
  <c r="I39" i="6"/>
  <c r="J38" i="6"/>
  <c r="AP38" i="6"/>
  <c r="C39" i="6"/>
  <c r="D38" i="6"/>
  <c r="M38" i="6"/>
  <c r="N38" i="6" s="1"/>
  <c r="AH39" i="6"/>
  <c r="AR38" i="6"/>
  <c r="AH40" i="6" l="1"/>
  <c r="AR39" i="6"/>
  <c r="M39" i="6"/>
  <c r="N39" i="6" s="1"/>
  <c r="AP39" i="6"/>
  <c r="D39" i="6"/>
  <c r="C40" i="6"/>
  <c r="J39" i="6"/>
  <c r="I40" i="6"/>
  <c r="AS40" i="6"/>
  <c r="AT39" i="6"/>
  <c r="AU39" i="6"/>
  <c r="I41" i="6" l="1"/>
  <c r="J40" i="6"/>
  <c r="C41" i="6"/>
  <c r="D40" i="6"/>
  <c r="AP40" i="6"/>
  <c r="M40" i="6"/>
  <c r="N40" i="6" s="1"/>
  <c r="AS41" i="6"/>
  <c r="AT40" i="6"/>
  <c r="AP53" i="6" s="1"/>
  <c r="AU40" i="6"/>
  <c r="AR40" i="6"/>
  <c r="AH41" i="6"/>
  <c r="AU41" i="6" l="1"/>
  <c r="AS42" i="6"/>
  <c r="AT41" i="6"/>
  <c r="M41" i="6"/>
  <c r="N41" i="6" s="1"/>
  <c r="AP41" i="6"/>
  <c r="D41" i="6"/>
  <c r="C42" i="6"/>
  <c r="AH42" i="6"/>
  <c r="AR41" i="6"/>
  <c r="J41" i="6"/>
  <c r="I42" i="6"/>
  <c r="M42" i="6" l="1"/>
  <c r="N42" i="6" s="1"/>
  <c r="AP42" i="6"/>
  <c r="C43" i="6"/>
  <c r="D42" i="6"/>
  <c r="I43" i="6"/>
  <c r="J42" i="6"/>
  <c r="AR42" i="6"/>
  <c r="AH43" i="6"/>
  <c r="AS43" i="6"/>
  <c r="AT42" i="6"/>
  <c r="AU42" i="6"/>
  <c r="AH44" i="6" l="1"/>
  <c r="AR44" i="6" s="1"/>
  <c r="AR43" i="6"/>
  <c r="I44" i="6"/>
  <c r="J44" i="6" s="1"/>
  <c r="J43" i="6"/>
  <c r="M43" i="6"/>
  <c r="N43" i="6" s="1"/>
  <c r="AP43" i="6"/>
  <c r="D43" i="6"/>
  <c r="C44" i="6"/>
  <c r="AU43" i="6"/>
  <c r="AS44" i="6"/>
  <c r="AT43" i="6"/>
  <c r="AP44" i="6" l="1"/>
  <c r="D44" i="6"/>
  <c r="M44" i="6"/>
  <c r="N44" i="6" s="1"/>
  <c r="AT44" i="6"/>
  <c r="AP54" i="6" s="1"/>
  <c r="AS56" i="6" s="1"/>
  <c r="AT56" i="6" s="1"/>
  <c r="AU44" i="6"/>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<sst xmlns="http://schemas.openxmlformats.org/spreadsheetml/2006/main" count="288" uniqueCount="150">
  <si>
    <t>Year</t>
  </si>
  <si>
    <t>Quarter</t>
  </si>
  <si>
    <t>Q4</t>
  </si>
  <si>
    <t>Q3</t>
  </si>
  <si>
    <t>Q2</t>
  </si>
  <si>
    <t>Q1</t>
  </si>
  <si>
    <t>Revenue</t>
  </si>
  <si>
    <t>Revenue Growth (YoY)</t>
  </si>
  <si>
    <t>Cost of Revenue</t>
  </si>
  <si>
    <t>Gross Profit</t>
  </si>
  <si>
    <t>Selling, General &amp; Admin</t>
  </si>
  <si>
    <t>Research &amp; Development</t>
  </si>
  <si>
    <t>Operating Expenses</t>
  </si>
  <si>
    <t>Operating Income</t>
  </si>
  <si>
    <t>Interest Expense / Income</t>
  </si>
  <si>
    <t>Other Expense / Income</t>
  </si>
  <si>
    <t>Pretax Income</t>
  </si>
  <si>
    <t>Income Tax</t>
  </si>
  <si>
    <t>Net Income</t>
  </si>
  <si>
    <t>Net Income Growth</t>
  </si>
  <si>
    <t>Shares Outstanding (Basic)</t>
  </si>
  <si>
    <t>Shares Outstanding (Diluted)</t>
  </si>
  <si>
    <t>Shares Change</t>
  </si>
  <si>
    <t>EPS (Basic)</t>
  </si>
  <si>
    <t>EPS (Diluted)</t>
  </si>
  <si>
    <t>EPS Growth</t>
  </si>
  <si>
    <t>Free Cash Flow</t>
  </si>
  <si>
    <t>Free Cash Flow Per Share</t>
  </si>
  <si>
    <t>Dividend Per Share</t>
  </si>
  <si>
    <t>Dividend Growth</t>
  </si>
  <si>
    <t>Gross Margin</t>
  </si>
  <si>
    <t>Operating Margin</t>
  </si>
  <si>
    <t>Profit Margin</t>
  </si>
  <si>
    <t>Free Cash Flow Margin</t>
  </si>
  <si>
    <t>Effective Tax Rate</t>
  </si>
  <si>
    <t>EBITDA</t>
  </si>
  <si>
    <t>EBITDA Margin</t>
  </si>
  <si>
    <t>Depreciation &amp; Amortization</t>
  </si>
  <si>
    <t>EBIT</t>
  </si>
  <si>
    <t>EBIT Margin</t>
  </si>
  <si>
    <t>Cash &amp; Equivalents</t>
  </si>
  <si>
    <t>Short-Term Investments</t>
  </si>
  <si>
    <t>Cash &amp; Cash Equivalents</t>
  </si>
  <si>
    <t>Cash Growth</t>
  </si>
  <si>
    <t>Receivables</t>
  </si>
  <si>
    <t>Inventory</t>
  </si>
  <si>
    <t>Other Current Assets</t>
  </si>
  <si>
    <t>Total Current Assets</t>
  </si>
  <si>
    <t>Property, Plant &amp; Equipment</t>
  </si>
  <si>
    <t>Long-Term Investments</t>
  </si>
  <si>
    <t>Goodwill and Intangibles</t>
  </si>
  <si>
    <t>Other Long-Term Assets</t>
  </si>
  <si>
    <t>Total Long-Term Assets</t>
  </si>
  <si>
    <t>Total Assets</t>
  </si>
  <si>
    <t>Accounts Payable</t>
  </si>
  <si>
    <t>Deferred Revenue</t>
  </si>
  <si>
    <t>Current Debt</t>
  </si>
  <si>
    <t>Other Current Liabilities</t>
  </si>
  <si>
    <t>Total Current Liabilities</t>
  </si>
  <si>
    <t>Long-Term Debt</t>
  </si>
  <si>
    <t>Other Long-Term Liabilities</t>
  </si>
  <si>
    <t>Total Long-Term Liabilities</t>
  </si>
  <si>
    <t>Total Liabilities</t>
  </si>
  <si>
    <t>Total Debt</t>
  </si>
  <si>
    <t>Debt Growth</t>
  </si>
  <si>
    <t>Retained Earnings</t>
  </si>
  <si>
    <t>Comprehensive Income</t>
  </si>
  <si>
    <t>Shareholders' Equity</t>
  </si>
  <si>
    <t>Net Cash / Debt</t>
  </si>
  <si>
    <t>Net Cash / Debt Growth</t>
  </si>
  <si>
    <t>Net Cash Per Share</t>
  </si>
  <si>
    <t>Working Capital</t>
  </si>
  <si>
    <t>Book Value Per Share</t>
  </si>
  <si>
    <t>Share-Based Compensation</t>
  </si>
  <si>
    <t>Other Operating Activities</t>
  </si>
  <si>
    <t>Operating Cash Flow</t>
  </si>
  <si>
    <t>Operating Cash Flow Growth</t>
  </si>
  <si>
    <t>Capital Expenditures</t>
  </si>
  <si>
    <t>Acquisitions</t>
  </si>
  <si>
    <t>Change in Investments</t>
  </si>
  <si>
    <t>Other Investing Activities</t>
  </si>
  <si>
    <t>Investing Cash Flow</t>
  </si>
  <si>
    <t>Dividends Paid</t>
  </si>
  <si>
    <t>Share Issuance / Repurchase</t>
  </si>
  <si>
    <t>Debt Issued / Paid</t>
  </si>
  <si>
    <t>Other Financing Activities</t>
  </si>
  <si>
    <t>Financing Cash Flow</t>
  </si>
  <si>
    <t>Exchange Rate Effect</t>
  </si>
  <si>
    <t>Net Cash Flow</t>
  </si>
  <si>
    <t>Free Cash Flow Growth</t>
  </si>
  <si>
    <t>Free cash flow per share is the amount of free cash flow attributed to each outstanding stock. Learn more.</t>
  </si>
  <si>
    <t>Market Capitalization</t>
  </si>
  <si>
    <t>Market Cap Growth</t>
  </si>
  <si>
    <t>Enterprise Value</t>
  </si>
  <si>
    <t>LINEAR</t>
  </si>
  <si>
    <t>Date</t>
  </si>
  <si>
    <t>%</t>
  </si>
  <si>
    <t>Shares Outstanding</t>
  </si>
  <si>
    <t>Revenue per Share</t>
  </si>
  <si>
    <t>i</t>
  </si>
  <si>
    <t>ii</t>
  </si>
  <si>
    <t>iii</t>
  </si>
  <si>
    <t>iv</t>
  </si>
  <si>
    <t>Adjusted Share Price</t>
  </si>
  <si>
    <t>Shareholder Equity</t>
  </si>
  <si>
    <t>Share Price</t>
  </si>
  <si>
    <t>Ratio</t>
  </si>
  <si>
    <t>6/31/2019</t>
  </si>
  <si>
    <t>9/31/2019</t>
  </si>
  <si>
    <t>6/31/2020</t>
  </si>
  <si>
    <t>9/31/2020</t>
  </si>
  <si>
    <t>6/31/2021</t>
  </si>
  <si>
    <t>9/31/2021</t>
  </si>
  <si>
    <t>6/31/2022</t>
  </si>
  <si>
    <t>9/31/2022</t>
  </si>
  <si>
    <t>6/31/2023</t>
  </si>
  <si>
    <t>9/31/2023</t>
  </si>
  <si>
    <t>2024.Q1</t>
  </si>
  <si>
    <t>2024.Q2</t>
  </si>
  <si>
    <t>6/31/2024</t>
  </si>
  <si>
    <t>2024.Q3</t>
  </si>
  <si>
    <t>9/31/2024</t>
  </si>
  <si>
    <t>2024.Q4</t>
  </si>
  <si>
    <t>2025.Q1</t>
  </si>
  <si>
    <t>2025.Q2</t>
  </si>
  <si>
    <t>6/31/2025</t>
  </si>
  <si>
    <t>2025.Q3</t>
  </si>
  <si>
    <t>9/31/2025</t>
  </si>
  <si>
    <t>2025.Q4</t>
  </si>
  <si>
    <t>2026.Q1</t>
  </si>
  <si>
    <t>2026.Q2</t>
  </si>
  <si>
    <t>6/31/2026</t>
  </si>
  <si>
    <t>2026.Q3</t>
  </si>
  <si>
    <t>9/31/2026</t>
  </si>
  <si>
    <t>2026.Q4</t>
  </si>
  <si>
    <t>2027.Q1</t>
  </si>
  <si>
    <t>2027.Q2</t>
  </si>
  <si>
    <t>6/31/2027</t>
  </si>
  <si>
    <t>2027.Q3</t>
  </si>
  <si>
    <t>9/31/2027</t>
  </si>
  <si>
    <t>2027.Q4</t>
  </si>
  <si>
    <t>2028.Q1</t>
  </si>
  <si>
    <t>2028.Q2</t>
  </si>
  <si>
    <t>6/31/2028</t>
  </si>
  <si>
    <t>2028.Q3</t>
  </si>
  <si>
    <t>9/31/2028</t>
  </si>
  <si>
    <t>2028.Q4</t>
  </si>
  <si>
    <t>Price</t>
  </si>
  <si>
    <t xml:space="preserve">5Y FCF MODEL PROJECTION FAIR VALUE  </t>
  </si>
  <si>
    <t xml:space="preserve">FCF MODEL CURRENT FAIR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</si>
</sst>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00"/>
    <numFmt numFmtId="165" formatCode="0.0000"/>
    <numFmt numFmtId="166" formatCode="_([$$-409]* #,##0_);_([$$-409]* \(#,##0\);_([$$-409]* &quot;-&quot;_);_(@_)"/>
    <numFmt numFmtId="167" formatCode="_([$$-409]* #,##0.00_);_([$$-409]* \(#,##0.00\);_([$$-409]* &quot;-&quot;??_);_(@_)"/>
  </numFmts>
  <fonts count="18" x14ac:knownFonts="1">
    <font>
      <sz val="11"/>
      <color theme="1"/>
      <name val="Calibri"/>
      <family val="2"/>
      <scheme val="minor"/>
    </font>
    <font>
      <b/>
      <sz val="11"/>
      <color theme="1"/>
      <name val="Calibri"/>
      <family val="2"/>
      <scheme val="minor"/>
    </font>
    <font>
      <b/>
      <u/>
      <sz val="11"/>
      <color theme="1"/>
      <name val="Calibri"/>
      <family val="2"/>
      <scheme val="minor"/>
    </font>
    <font>
      <b/>
      <sz val="11"/>
      <color theme="7"/>
      <name val="Calibri"/>
      <family val="2"/>
      <scheme val="minor"/>
    </font>
    <font>
      <b/>
      <sz val="11"/>
      <color theme="6"/>
      <name val="Calibri"/>
      <family val="2"/>
      <scheme val="minor"/>
    </font>
    <font>
      <sz val="11"/>
      <color theme="0" tint="-0.249977111117893"/>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11"/>
      <color theme="0" tint="-0.14999847407452621"/>
      <name val="Calibri"/>
      <family val="2"/>
      <scheme val="minor"/>
    </font>
    <font>
      <sz val="11"/>
      <name val="Calibri"/>
    </font>
    <font>
      <sz val="11"/>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diagonal/>
    </border>
  </borders>
  <cellStyleXfs count="4">
    <xf numFmtId="0" fontId="0" fillId="0" borderId="16"/>
    <xf numFmtId="44" fontId="6" fillId="0" borderId="16"/>
    <xf numFmtId="9" fontId="6" fillId="0" borderId="16"/>
    <xf numFmtId="0" fontId="13" fillId="0" borderId="16"/>
  </cellStyleXfs>
  <cellXfs count="173">
    <xf numFmtId="0" fontId="0" fillId="0" borderId="0" xfId="0" applyBorder="1"/>
    <xf numFmtId="0" fontId="0" fillId="0" borderId="4" xfId="0" applyBorder="1" applyAlignment="1">
      <alignment horizontal="right"/>
    </xf>
    <xf numFmtId="0" fontId="0" fillId="0" borderId="0"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3" fontId="0" fillId="0" borderId="0" xfId="0" applyNumberFormat="1" applyBorder="1" applyAlignment="1">
      <alignment horizontal="right"/>
    </xf>
    <xf numFmtId="0" fontId="0" fillId="0" borderId="9" xfId="0" applyBorder="1"/>
    <xf numFmtId="0" fontId="0" fillId="0" borderId="10" xfId="0" applyBorder="1"/>
    <xf numFmtId="0" fontId="0" fillId="0" borderId="0" xfId="0" applyBorder="1" applyAlignment="1">
      <alignment horizontal="center"/>
    </xf>
    <xf numFmtId="0" fontId="0" fillId="0" borderId="6" xfId="0" applyBorder="1"/>
    <xf numFmtId="0" fontId="0" fillId="0" borderId="12" xfId="0" applyBorder="1"/>
    <xf numFmtId="0" fontId="0" fillId="0" borderId="13" xfId="0" applyBorder="1" applyAlignment="1">
      <alignment horizontal="right"/>
    </xf>
    <xf numFmtId="0" fontId="0" fillId="0" borderId="14" xfId="0" applyBorder="1" applyAlignment="1">
      <alignment horizontal="right"/>
    </xf>
    <xf numFmtId="0" fontId="0" fillId="0" borderId="12" xfId="0" applyBorder="1" applyAlignment="1">
      <alignment horizontal="right"/>
    </xf>
    <xf numFmtId="0" fontId="0" fillId="0" borderId="4" xfId="0" applyBorder="1"/>
    <xf numFmtId="0" fontId="0" fillId="0" borderId="5" xfId="0" applyBorder="1"/>
    <xf numFmtId="0" fontId="0" fillId="0" borderId="11" xfId="0" applyBorder="1"/>
    <xf numFmtId="0" fontId="0" fillId="0" borderId="4" xfId="0" applyBorder="1" applyAlignment="1">
      <alignment horizontal="right" vertical="center"/>
    </xf>
    <xf numFmtId="0" fontId="0" fillId="0" borderId="0" xfId="0" applyBorder="1" applyAlignment="1">
      <alignment horizontal="right" vertical="center"/>
    </xf>
    <xf numFmtId="0" fontId="0" fillId="0" borderId="5" xfId="0" applyBorder="1" applyAlignment="1">
      <alignment horizontal="right" vertical="center"/>
    </xf>
    <xf numFmtId="0" fontId="0" fillId="0" borderId="4" xfId="0" applyBorder="1" applyAlignment="1">
      <alignment horizontal="left" vertical="center"/>
    </xf>
    <xf numFmtId="0" fontId="0" fillId="0" borderId="11" xfId="0" applyBorder="1" applyAlignment="1">
      <alignment horizontal="right"/>
    </xf>
    <xf numFmtId="0" fontId="0" fillId="2" borderId="4" xfId="0" applyFill="1" applyBorder="1" applyAlignment="1">
      <alignment horizontal="left" vertical="center"/>
    </xf>
    <xf numFmtId="0" fontId="0" fillId="2" borderId="4" xfId="0" applyFill="1" applyBorder="1" applyAlignment="1">
      <alignment horizontal="right" vertical="center"/>
    </xf>
    <xf numFmtId="0" fontId="0" fillId="2" borderId="0" xfId="0" applyFill="1" applyBorder="1" applyAlignment="1">
      <alignment horizontal="right" vertical="center"/>
    </xf>
    <xf numFmtId="0" fontId="0" fillId="2" borderId="5" xfId="0" applyFill="1" applyBorder="1" applyAlignment="1">
      <alignment horizontal="right" vertical="center"/>
    </xf>
    <xf numFmtId="0" fontId="0" fillId="3" borderId="4" xfId="0" applyFill="1" applyBorder="1"/>
    <xf numFmtId="0" fontId="0" fillId="3" borderId="4" xfId="0" applyFill="1" applyBorder="1" applyAlignment="1">
      <alignment horizontal="right"/>
    </xf>
    <xf numFmtId="0" fontId="0" fillId="3" borderId="0" xfId="0" applyFill="1" applyBorder="1" applyAlignment="1">
      <alignment horizontal="right"/>
    </xf>
    <xf numFmtId="0" fontId="0" fillId="3" borderId="5" xfId="0" applyFill="1" applyBorder="1" applyAlignment="1">
      <alignment horizontal="right"/>
    </xf>
    <xf numFmtId="0" fontId="0" fillId="3" borderId="6" xfId="0" applyFill="1" applyBorder="1"/>
    <xf numFmtId="0" fontId="0" fillId="3" borderId="6" xfId="0" applyFill="1" applyBorder="1" applyAlignment="1">
      <alignment horizontal="right"/>
    </xf>
    <xf numFmtId="0" fontId="0" fillId="3" borderId="7" xfId="0" applyFill="1" applyBorder="1" applyAlignment="1">
      <alignment horizontal="right"/>
    </xf>
    <xf numFmtId="0" fontId="0" fillId="3" borderId="8" xfId="0" applyFill="1" applyBorder="1" applyAlignment="1">
      <alignment horizontal="right"/>
    </xf>
    <xf numFmtId="0" fontId="0" fillId="4" borderId="4" xfId="0" applyFill="1" applyBorder="1" applyAlignment="1">
      <alignment horizontal="left" vertical="center"/>
    </xf>
    <xf numFmtId="0" fontId="0" fillId="4" borderId="4" xfId="0" applyFill="1" applyBorder="1" applyAlignment="1">
      <alignment horizontal="right" vertical="center"/>
    </xf>
    <xf numFmtId="0" fontId="0" fillId="4" borderId="0" xfId="0" applyFill="1" applyBorder="1" applyAlignment="1">
      <alignment horizontal="right" vertical="center"/>
    </xf>
    <xf numFmtId="0" fontId="0" fillId="4" borderId="5" xfId="0" applyFill="1" applyBorder="1" applyAlignment="1">
      <alignment horizontal="right" vertical="center"/>
    </xf>
    <xf numFmtId="0" fontId="4" fillId="3" borderId="12" xfId="0" applyFont="1" applyFill="1" applyBorder="1" applyAlignment="1">
      <alignment horizontal="center"/>
    </xf>
    <xf numFmtId="0" fontId="4" fillId="3" borderId="14" xfId="0" applyFont="1" applyFill="1" applyBorder="1" applyAlignment="1">
      <alignment horizontal="center"/>
    </xf>
    <xf numFmtId="2" fontId="4" fillId="3" borderId="14" xfId="0" applyNumberFormat="1" applyFont="1" applyFill="1" applyBorder="1" applyAlignment="1">
      <alignment horizontal="center"/>
    </xf>
    <xf numFmtId="2" fontId="0" fillId="0" borderId="0" xfId="0" applyNumberFormat="1" applyBorder="1"/>
    <xf numFmtId="0" fontId="4" fillId="3" borderId="13" xfId="0" applyFont="1" applyFill="1" applyBorder="1" applyAlignment="1">
      <alignment horizontal="center"/>
    </xf>
    <xf numFmtId="0" fontId="1" fillId="0" borderId="10" xfId="0" applyFont="1" applyBorder="1" applyAlignment="1">
      <alignment horizontal="center"/>
    </xf>
    <xf numFmtId="0" fontId="5" fillId="0" borderId="0" xfId="0" applyFont="1" applyBorder="1"/>
    <xf numFmtId="0" fontId="0" fillId="0" borderId="0" xfId="0" applyBorder="1" applyAlignment="1">
      <alignment horizontal="left"/>
    </xf>
    <xf numFmtId="0" fontId="0" fillId="0" borderId="0" xfId="0" applyBorder="1" applyAlignment="1">
      <alignment horizontal="center" vertical="center"/>
    </xf>
    <xf numFmtId="0" fontId="2" fillId="0" borderId="11" xfId="0" applyFont="1" applyBorder="1" applyAlignment="1">
      <alignment horizontal="center" vertical="center"/>
    </xf>
    <xf numFmtId="0" fontId="2" fillId="0" borderId="11" xfId="0" applyFont="1" applyBorder="1" applyAlignment="1">
      <alignment horizontal="center"/>
    </xf>
    <xf numFmtId="44" fontId="0" fillId="5" borderId="9" xfId="1" applyFont="1" applyFill="1" applyBorder="1" applyAlignment="1">
      <alignment horizontal="center"/>
    </xf>
    <xf numFmtId="0" fontId="0" fillId="6" borderId="9" xfId="0" applyFill="1" applyBorder="1" applyAlignment="1">
      <alignment horizontal="center"/>
    </xf>
    <xf numFmtId="14" fontId="0" fillId="6" borderId="9" xfId="0" applyNumberFormat="1" applyFill="1" applyBorder="1" applyAlignment="1">
      <alignment horizontal="center"/>
    </xf>
    <xf numFmtId="2" fontId="0" fillId="6" borderId="9" xfId="0" applyNumberFormat="1" applyFill="1" applyBorder="1" applyAlignment="1">
      <alignment horizontal="center"/>
    </xf>
    <xf numFmtId="2" fontId="0" fillId="6" borderId="4" xfId="0" applyNumberFormat="1" applyFill="1" applyBorder="1" applyAlignment="1">
      <alignment horizontal="center"/>
    </xf>
    <xf numFmtId="0" fontId="0" fillId="6" borderId="0" xfId="0" applyFill="1" applyBorder="1" applyAlignment="1">
      <alignment horizontal="center"/>
    </xf>
    <xf numFmtId="0" fontId="0" fillId="6" borderId="4" xfId="0" applyFill="1" applyBorder="1" applyAlignment="1">
      <alignment horizontal="center"/>
    </xf>
    <xf numFmtId="0" fontId="8" fillId="6" borderId="1" xfId="0" applyFont="1" applyFill="1" applyBorder="1" applyAlignment="1">
      <alignment horizontal="center"/>
    </xf>
    <xf numFmtId="0" fontId="8" fillId="6" borderId="2" xfId="0" applyFont="1" applyFill="1" applyBorder="1" applyAlignment="1">
      <alignment horizontal="center"/>
    </xf>
    <xf numFmtId="0" fontId="8" fillId="6" borderId="3" xfId="0" applyFont="1" applyFill="1" applyBorder="1" applyAlignment="1">
      <alignment horizontal="center"/>
    </xf>
    <xf numFmtId="0" fontId="8" fillId="6" borderId="0" xfId="0" applyFont="1" applyFill="1" applyBorder="1" applyAlignment="1">
      <alignment horizontal="center"/>
    </xf>
    <xf numFmtId="0" fontId="8" fillId="6" borderId="2" xfId="0" applyFont="1" applyFill="1" applyBorder="1"/>
    <xf numFmtId="2" fontId="8" fillId="6" borderId="2" xfId="0" applyNumberFormat="1" applyFont="1" applyFill="1" applyBorder="1" applyAlignment="1">
      <alignment horizontal="center"/>
    </xf>
    <xf numFmtId="0" fontId="7" fillId="6" borderId="7" xfId="0" applyFont="1" applyFill="1" applyBorder="1" applyAlignment="1">
      <alignment horizontal="center"/>
    </xf>
    <xf numFmtId="1" fontId="7" fillId="6" borderId="7" xfId="0" applyNumberFormat="1" applyFont="1" applyFill="1" applyBorder="1" applyAlignment="1">
      <alignment horizontal="center"/>
    </xf>
    <xf numFmtId="0" fontId="7" fillId="6" borderId="8" xfId="0" applyFont="1" applyFill="1" applyBorder="1" applyAlignment="1">
      <alignment horizontal="center"/>
    </xf>
    <xf numFmtId="2" fontId="7" fillId="6" borderId="7" xfId="0" applyNumberFormat="1" applyFont="1" applyFill="1" applyBorder="1" applyAlignment="1">
      <alignment horizontal="center"/>
    </xf>
    <xf numFmtId="0" fontId="0" fillId="6" borderId="0" xfId="0" applyFill="1" applyBorder="1"/>
    <xf numFmtId="0" fontId="5" fillId="6" borderId="0" xfId="0" applyFont="1" applyFill="1" applyBorder="1"/>
    <xf numFmtId="1" fontId="0" fillId="6" borderId="9" xfId="0" applyNumberFormat="1" applyFill="1" applyBorder="1" applyAlignment="1">
      <alignment horizontal="center" vertical="center"/>
    </xf>
    <xf numFmtId="44" fontId="0" fillId="6" borderId="9" xfId="1" applyFont="1" applyFill="1" applyBorder="1" applyAlignment="1">
      <alignment horizontal="center"/>
    </xf>
    <xf numFmtId="164" fontId="0" fillId="6" borderId="9" xfId="0" applyNumberFormat="1" applyFill="1" applyBorder="1" applyAlignment="1">
      <alignment horizontal="center"/>
    </xf>
    <xf numFmtId="0" fontId="8" fillId="6" borderId="4" xfId="0" applyFont="1" applyFill="1" applyBorder="1" applyAlignment="1">
      <alignment horizontal="center"/>
    </xf>
    <xf numFmtId="0" fontId="8" fillId="6" borderId="5" xfId="0" applyFont="1" applyFill="1" applyBorder="1" applyAlignment="1">
      <alignment horizontal="center"/>
    </xf>
    <xf numFmtId="0" fontId="8" fillId="6" borderId="0" xfId="0" applyFont="1" applyFill="1" applyBorder="1"/>
    <xf numFmtId="2" fontId="8" fillId="6" borderId="0" xfId="0" applyNumberFormat="1" applyFont="1" applyFill="1" applyBorder="1" applyAlignment="1">
      <alignment horizontal="center"/>
    </xf>
    <xf numFmtId="0" fontId="0" fillId="6" borderId="0" xfId="0" applyFill="1" applyBorder="1" applyAlignment="1">
      <alignment horizontal="left"/>
    </xf>
    <xf numFmtId="0" fontId="0" fillId="6" borderId="0" xfId="0" applyFill="1" applyBorder="1" applyAlignment="1">
      <alignment horizontal="center" vertical="center"/>
    </xf>
    <xf numFmtId="165" fontId="8" fillId="6" borderId="0" xfId="0" applyNumberFormat="1" applyFont="1" applyFill="1" applyBorder="1" applyAlignment="1">
      <alignment horizontal="center"/>
    </xf>
    <xf numFmtId="0" fontId="2" fillId="0" borderId="10" xfId="0" applyFont="1" applyBorder="1" applyAlignment="1">
      <alignment horizontal="center"/>
    </xf>
    <xf numFmtId="165" fontId="8" fillId="0" borderId="13" xfId="0" applyNumberFormat="1" applyFont="1" applyBorder="1"/>
    <xf numFmtId="2" fontId="0" fillId="6" borderId="0" xfId="0" applyNumberFormat="1" applyFill="1" applyBorder="1"/>
    <xf numFmtId="0" fontId="12" fillId="6" borderId="0" xfId="0" applyFont="1" applyFill="1" applyBorder="1" applyAlignment="1">
      <alignment horizontal="center" vertical="center"/>
    </xf>
    <xf numFmtId="44" fontId="12" fillId="6" borderId="0" xfId="0" applyNumberFormat="1" applyFont="1" applyFill="1" applyBorder="1" applyAlignment="1">
      <alignment horizontal="center" vertical="center"/>
    </xf>
    <xf numFmtId="0" fontId="0" fillId="6" borderId="7" xfId="0" applyFill="1" applyBorder="1" applyAlignment="1">
      <alignment horizontal="center"/>
    </xf>
    <xf numFmtId="0" fontId="0" fillId="6" borderId="7" xfId="0" applyFill="1" applyBorder="1"/>
    <xf numFmtId="2" fontId="0" fillId="6" borderId="7" xfId="0" applyNumberFormat="1" applyFill="1" applyBorder="1"/>
    <xf numFmtId="0" fontId="0" fillId="6" borderId="7" xfId="0" applyFill="1" applyBorder="1" applyAlignment="1">
      <alignment horizontal="left"/>
    </xf>
    <xf numFmtId="0" fontId="0" fillId="6" borderId="7" xfId="0" applyFill="1" applyBorder="1" applyAlignment="1">
      <alignment horizontal="center" vertical="center"/>
    </xf>
    <xf numFmtId="14" fontId="5" fillId="6" borderId="0" xfId="0" applyNumberFormat="1" applyFont="1" applyFill="1" applyBorder="1" applyAlignment="1">
      <alignment horizontal="center"/>
    </xf>
    <xf numFmtId="1" fontId="5" fillId="6" borderId="0" xfId="0" applyNumberFormat="1" applyFont="1" applyFill="1" applyBorder="1" applyAlignment="1">
      <alignment horizontal="center" vertical="center"/>
    </xf>
    <xf numFmtId="44" fontId="5" fillId="6" borderId="0" xfId="1" applyFont="1" applyFill="1" applyBorder="1" applyAlignment="1">
      <alignment horizontal="center"/>
    </xf>
    <xf numFmtId="164" fontId="5" fillId="6" borderId="0" xfId="0" applyNumberFormat="1" applyFont="1" applyFill="1" applyBorder="1" applyAlignment="1">
      <alignment horizontal="center"/>
    </xf>
    <xf numFmtId="14" fontId="0" fillId="5" borderId="9" xfId="0" applyNumberFormat="1" applyFill="1" applyBorder="1" applyAlignment="1">
      <alignment horizontal="center"/>
    </xf>
    <xf numFmtId="1" fontId="0" fillId="5" borderId="9" xfId="0" applyNumberFormat="1" applyFill="1" applyBorder="1" applyAlignment="1">
      <alignment horizontal="center" vertical="center"/>
    </xf>
    <xf numFmtId="164" fontId="0" fillId="5" borderId="9" xfId="0" applyNumberFormat="1" applyFill="1" applyBorder="1" applyAlignment="1">
      <alignment horizontal="center"/>
    </xf>
    <xf numFmtId="0" fontId="0" fillId="6" borderId="2" xfId="0" applyFill="1" applyBorder="1"/>
    <xf numFmtId="0" fontId="1" fillId="6" borderId="0" xfId="0" applyFont="1" applyFill="1" applyBorder="1" applyAlignment="1">
      <alignment horizontal="right"/>
    </xf>
    <xf numFmtId="0" fontId="0" fillId="0" borderId="15" xfId="0" applyBorder="1"/>
    <xf numFmtId="3" fontId="13" fillId="0" borderId="2" xfId="3" applyNumberFormat="1" applyBorder="1" applyAlignment="1">
      <alignment horizontal="right"/>
    </xf>
    <xf numFmtId="3" fontId="13" fillId="0" borderId="3" xfId="3" applyNumberFormat="1" applyBorder="1" applyAlignment="1">
      <alignment horizontal="right"/>
    </xf>
    <xf numFmtId="10" fontId="13" fillId="0" borderId="16" xfId="3" applyNumberFormat="1" applyAlignment="1">
      <alignment horizontal="right"/>
    </xf>
    <xf numFmtId="10" fontId="13" fillId="0" borderId="5" xfId="3" applyNumberFormat="1" applyBorder="1" applyAlignment="1">
      <alignment horizontal="right"/>
    </xf>
    <xf numFmtId="3" fontId="13" fillId="0" borderId="16" xfId="3" applyNumberFormat="1" applyAlignment="1">
      <alignment horizontal="right"/>
    </xf>
    <xf numFmtId="3" fontId="13" fillId="0" borderId="5" xfId="3" applyNumberFormat="1" applyBorder="1" applyAlignment="1">
      <alignment horizontal="right"/>
    </xf>
    <xf numFmtId="0" fontId="13" fillId="0" borderId="16" xfId="3" applyAlignment="1">
      <alignment horizontal="right"/>
    </xf>
    <xf numFmtId="0" fontId="13" fillId="0" borderId="5" xfId="3" applyBorder="1" applyAlignment="1">
      <alignment horizontal="right"/>
    </xf>
    <xf numFmtId="10" fontId="13" fillId="0" borderId="7" xfId="3" applyNumberFormat="1" applyBorder="1" applyAlignment="1">
      <alignment horizontal="right"/>
    </xf>
    <xf numFmtId="10" fontId="13" fillId="0" borderId="8" xfId="3" applyNumberFormat="1" applyBorder="1" applyAlignment="1">
      <alignment horizontal="right"/>
    </xf>
    <xf numFmtId="3" fontId="13" fillId="0" borderId="7" xfId="3" applyNumberFormat="1" applyBorder="1" applyAlignment="1">
      <alignment horizontal="right"/>
    </xf>
    <xf numFmtId="3" fontId="13" fillId="0" borderId="8" xfId="3" applyNumberFormat="1" applyBorder="1" applyAlignment="1">
      <alignment horizontal="right"/>
    </xf>
    <xf numFmtId="0" fontId="0" fillId="6" borderId="0" xfId="0" applyFill="1" applyBorder="1" applyAlignment="1">
      <alignment horizontal="right"/>
    </xf>
    <xf numFmtId="0" fontId="8" fillId="6" borderId="16" xfId="0" applyFont="1" applyFill="1" applyAlignment="1">
      <alignment horizontal="center"/>
    </xf>
    <xf numFmtId="0" fontId="7" fillId="6" borderId="16" xfId="0" applyFont="1" applyFill="1" applyAlignment="1">
      <alignment horizontal="center"/>
    </xf>
    <xf numFmtId="0" fontId="3" fillId="2" borderId="16" xfId="0" applyFont="1" applyFill="1" applyAlignment="1">
      <alignment horizontal="center"/>
    </xf>
    <xf numFmtId="2" fontId="5" fillId="6" borderId="16" xfId="0" applyNumberFormat="1" applyFont="1" applyFill="1" applyAlignment="1">
      <alignment horizontal="center"/>
    </xf>
    <xf numFmtId="0" fontId="0" fillId="6" borderId="16" xfId="0" applyFill="1" applyAlignment="1">
      <alignment horizontal="center"/>
    </xf>
    <xf numFmtId="0" fontId="0" fillId="0" borderId="16" xfId="0" applyAlignment="1">
      <alignment horizontal="center"/>
    </xf>
    <xf numFmtId="0" fontId="14" fillId="6" borderId="16" xfId="0" applyFont="1" applyFill="1" applyAlignment="1">
      <alignment horizontal="center"/>
    </xf>
    <xf numFmtId="0" fontId="15" fillId="6" borderId="16" xfId="0" applyFont="1" applyFill="1" applyAlignment="1">
      <alignment horizontal="center"/>
    </xf>
    <xf numFmtId="2" fontId="5" fillId="6" borderId="4" xfId="0" applyNumberFormat="1" applyFont="1" applyFill="1" applyBorder="1" applyAlignment="1">
      <alignment horizontal="center"/>
    </xf>
    <xf numFmtId="0" fontId="5" fillId="6" borderId="16" xfId="0" applyFont="1" applyFill="1" applyAlignment="1">
      <alignment horizontal="center"/>
    </xf>
    <xf numFmtId="14" fontId="5" fillId="6" borderId="16" xfId="0" applyNumberFormat="1" applyFont="1" applyFill="1" applyAlignment="1">
      <alignment horizontal="center"/>
    </xf>
    <xf numFmtId="1" fontId="5" fillId="6" borderId="16" xfId="0" applyNumberFormat="1" applyFont="1" applyFill="1" applyAlignment="1">
      <alignment horizontal="center"/>
    </xf>
    <xf numFmtId="14" fontId="0" fillId="6" borderId="4" xfId="0" applyNumberForma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2" borderId="3" xfId="0" applyFont="1" applyFill="1" applyBorder="1" applyAlignment="1">
      <alignment horizontal="center"/>
    </xf>
    <xf numFmtId="2" fontId="0" fillId="6" borderId="16" xfId="0" applyNumberFormat="1" applyFill="1" applyAlignment="1">
      <alignment horizontal="center"/>
    </xf>
    <xf numFmtId="1" fontId="5" fillId="6" borderId="4" xfId="0" applyNumberFormat="1" applyFont="1" applyFill="1" applyBorder="1" applyAlignment="1">
      <alignment horizontal="center"/>
    </xf>
    <xf numFmtId="2" fontId="0" fillId="6" borderId="5" xfId="0" applyNumberFormat="1" applyFill="1" applyBorder="1" applyAlignment="1">
      <alignment horizontal="center"/>
    </xf>
    <xf numFmtId="2" fontId="5" fillId="6" borderId="5" xfId="0" applyNumberFormat="1" applyFont="1" applyFill="1" applyBorder="1" applyAlignment="1">
      <alignment horizontal="center"/>
    </xf>
    <xf numFmtId="0" fontId="3" fillId="2" borderId="15" xfId="0" applyFont="1" applyFill="1" applyBorder="1" applyAlignment="1">
      <alignment horizontal="center"/>
    </xf>
    <xf numFmtId="0" fontId="3" fillId="2" borderId="2" xfId="0" applyFont="1" applyFill="1" applyBorder="1" applyAlignment="1">
      <alignment horizontal="center"/>
    </xf>
    <xf numFmtId="2" fontId="14" fillId="6" borderId="16" xfId="0" applyNumberFormat="1" applyFont="1" applyFill="1" applyAlignment="1">
      <alignment horizontal="center"/>
    </xf>
    <xf numFmtId="14" fontId="5" fillId="6" borderId="9" xfId="0" applyNumberFormat="1" applyFont="1" applyFill="1" applyBorder="1" applyAlignment="1">
      <alignment horizontal="center"/>
    </xf>
    <xf numFmtId="0" fontId="5" fillId="6" borderId="4" xfId="0" applyFont="1" applyFill="1" applyBorder="1" applyAlignment="1">
      <alignment horizontal="center"/>
    </xf>
    <xf numFmtId="14" fontId="0" fillId="6" borderId="5" xfId="0" applyNumberFormat="1" applyFill="1" applyBorder="1" applyAlignment="1">
      <alignment horizontal="center"/>
    </xf>
    <xf numFmtId="14" fontId="5" fillId="6" borderId="5" xfId="0" applyNumberFormat="1" applyFont="1" applyFill="1" applyBorder="1" applyAlignment="1">
      <alignment horizontal="center"/>
    </xf>
    <xf numFmtId="0" fontId="7" fillId="6" borderId="4" xfId="0" applyFont="1" applyFill="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2" fontId="0" fillId="6" borderId="15" xfId="0" applyNumberFormat="1" applyFill="1" applyBorder="1" applyAlignment="1">
      <alignment horizontal="center"/>
    </xf>
    <xf numFmtId="0" fontId="0" fillId="6" borderId="16" xfId="0" applyFill="1"/>
    <xf numFmtId="0" fontId="5" fillId="6" borderId="16" xfId="0" applyFont="1" applyFill="1"/>
    <xf numFmtId="2" fontId="5" fillId="6" borderId="9" xfId="0" applyNumberFormat="1" applyFont="1" applyFill="1" applyBorder="1" applyAlignment="1">
      <alignment horizontal="center"/>
    </xf>
    <xf numFmtId="0" fontId="5" fillId="6" borderId="9" xfId="0" applyFont="1" applyFill="1" applyBorder="1" applyAlignment="1">
      <alignment horizontal="center"/>
    </xf>
    <xf numFmtId="9" fontId="13" fillId="0" borderId="16" xfId="3" applyNumberFormat="1" applyAlignment="1">
      <alignment horizontal="right"/>
    </xf>
    <xf numFmtId="0" fontId="0" fillId="0" borderId="11" xfId="0" applyBorder="1" applyAlignment="1">
      <alignment horizontal="right"/>
    </xf>
    <xf numFmtId="0" fontId="0" fillId="0" borderId="13" xfId="0" applyBorder="1"/>
    <xf numFmtId="0" fontId="0" fillId="0" borderId="14" xfId="0" applyBorder="1"/>
    <xf numFmtId="10" fontId="9" fillId="6" borderId="14" xfId="2" applyNumberFormat="1" applyFont="1" applyFill="1" applyBorder="1" applyAlignment="1">
      <alignment horizontal="right" vertical="center"/>
    </xf>
    <xf numFmtId="0" fontId="0" fillId="0" borderId="3" xfId="0" applyBorder="1"/>
    <xf numFmtId="0" fontId="0" fillId="0" borderId="7" xfId="0" applyBorder="1"/>
    <xf numFmtId="0" fontId="0" fillId="0" borderId="8" xfId="0" applyBorder="1"/>
    <xf numFmtId="166" fontId="10" fillId="5" borderId="14" xfId="0" applyNumberFormat="1" applyFont="1" applyFill="1" applyBorder="1" applyAlignment="1">
      <alignment horizontal="center" vertical="center"/>
    </xf>
    <xf numFmtId="0" fontId="9" fillId="0" borderId="12" xfId="0" applyFont="1" applyBorder="1" applyAlignment="1">
      <alignment horizontal="center" vertical="center"/>
    </xf>
    <xf numFmtId="0" fontId="0" fillId="0" borderId="6" xfId="0" applyBorder="1"/>
    <xf numFmtId="0" fontId="9" fillId="6" borderId="14" xfId="0" applyFont="1" applyFill="1" applyBorder="1" applyAlignment="1">
      <alignment horizontal="right" vertical="center"/>
    </xf>
    <xf numFmtId="0" fontId="0" fillId="0" borderId="2" xfId="0" applyBorder="1"/>
    <xf numFmtId="166" fontId="11" fillId="6" borderId="14" xfId="0" applyNumberFormat="1" applyFont="1" applyFill="1" applyBorder="1" applyAlignment="1">
      <alignment horizontal="center" vertical="center"/>
    </xf>
    <xf numFmtId="0" fontId="9" fillId="0" borderId="13" xfId="0" applyFont="1" applyBorder="1" applyAlignment="1">
      <alignment horizontal="center" vertical="center"/>
    </xf>
    <xf numFmtId="167" fontId="11" fillId="6" borderId="13" xfId="0" applyNumberFormat="1" applyFont="1" applyFill="1" applyBorder="1" applyAlignment="1">
      <alignment horizontal="center" vertical="center"/>
    </xf>
    <xf numFmtId="0" fontId="11" fillId="6" borderId="12" xfId="0" applyFont="1" applyFill="1" applyBorder="1" applyAlignment="1">
      <alignment horizontal="center" vertical="center"/>
    </xf>
    <xf numFmtId="167" fontId="9" fillId="6" borderId="13" xfId="0" applyNumberFormat="1" applyFont="1" applyFill="1" applyBorder="1" applyAlignment="1">
      <alignment horizontal="center" vertical="center"/>
    </xf>
    <xf numFmtId="0" fontId="1" fillId="6" borderId="7" xfId="0" applyFont="1" applyFill="1" applyBorder="1" applyAlignment="1">
      <alignment horizontal="right"/>
    </xf>
    <xf numFmtId="167" fontId="9" fillId="5" borderId="13" xfId="0" applyNumberFormat="1" applyFont="1" applyFill="1" applyBorder="1" applyAlignment="1">
      <alignment horizontal="center" vertical="center"/>
    </xf>
    <xf numFmtId="0" fontId="13" fillId="0" borderId="16" xfId="3" applyNumberFormat="1" applyAlignment="1">
      <alignment horizontal="right"/>
    </xf>
    <xf numFmtId="0" fontId="13" fillId="0" borderId="5" xfId="3" applyNumberFormat="1" applyBorder="1" applyAlignment="1">
      <alignment horizontal="right"/>
    </xf>
    <xf numFmtId="0" fontId="13" fillId="0" borderId="7" xfId="3" applyNumberFormat="1" applyBorder="1" applyAlignment="1">
      <alignment horizontal="right"/>
    </xf>
    <xf numFmtId="0" fontId="13" fillId="0" borderId="8" xfId="3" applyNumberFormat="1" applyBorder="1" applyAlignment="1">
      <alignment horizontal="right"/>
    </xf>
    <xf numFmtId="0" fontId="16" fillId="6" borderId="16" xfId="0" applyFont="1" applyFill="1" applyAlignment="1">
      <alignment horizontal="center"/>
    </xf>
    <xf numFmtId="0" fontId="17" fillId="6" borderId="16" xfId="0" applyFont="1" applyFill="1" applyAlignment="1">
      <alignment horizontal="center"/>
    </xf>
  </cellXfs>
  <cellStyles count="4">
    <cellStyle name="Currency" xfId="1" builtinId="4"/>
    <cellStyle name="general_style" xfId="3" xr:uid="{00000000-0005-0000-0000-000003000000}"/>
    <cellStyle name="Normal" xfId="0" builtinId="0"/>
    <cellStyle name="Percent" xfId="2"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en-US</v>
    <v>a1slm7</v>
    <v>268435456</v>
    <v>1</v>
    <v>Powered by Refinitiv</v>
    <v>0</v>
    <v>Meta Platforms, Inc. (XNAS:META)</v>
    <v>2</v>
    <v>3</v>
    <v>Finance</v>
    <v>4</v>
    <v>530.70000000000005</v>
    <v>207.13</v>
    <v>1.1734</v>
    <v>16.420000000000002</v>
    <v>1.593E-3</v>
    <v>3.2138E-2</v>
    <v>0.84</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530.70000000000005</v>
    <v>Software &amp; IT Services</v>
    <v>Stock</v>
    <v>45387.999972592188</v>
    <v>0</v>
    <v>514.40989999999999</v>
    <v>1344403000000</v>
    <v>Meta Platforms, Inc.</v>
    <v>Meta Platforms, Inc.</v>
    <v>516.85500000000002</v>
    <v>34.369700000000002</v>
    <v>510.92</v>
    <v>527.34</v>
    <v>528.17999999999995</v>
    <v>2549405000</v>
    <v>META</v>
    <v>Meta Platforms, Inc. (XNAS:META)</v>
    <v>19263265</v>
    <v>14233721</v>
    <v>2004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ockanalysis.com/stocks/aapl/revenu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tockanalysis.com/term/free-cash-flow-per-sha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ockanalysis.com/stocks/aapl/market-c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7"/>
  <sheetViews>
    <sheetView zoomScaleNormal="100" workbookViewId="0">
      <selection activeCell="B4" sqref="B4:U37"/>
    </sheetView>
  </sheetViews>
  <sheetFormatPr defaultRowHeight="15" x14ac:dyDescent="0.25"/>
  <cols>
    <col min="1" max="1" width="40.7109375" customWidth="1"/>
    <col min="2" max="21" width="10.7109375" customWidth="1"/>
  </cols>
  <sheetData>
    <row r="1" spans="1:33" x14ac:dyDescent="0.25">
      <c r="A1" s="16" t="s">
        <v>0</v>
      </c>
      <c r="B1" s="148">
        <v>2023</v>
      </c>
      <c r="C1" s="149"/>
      <c r="D1" s="149"/>
      <c r="E1" s="150"/>
      <c r="F1" s="148">
        <f>B1-1</f>
        <v>2022</v>
      </c>
      <c r="G1" s="149"/>
      <c r="H1" s="149"/>
      <c r="I1" s="150"/>
      <c r="J1" s="148">
        <f>F1-1</f>
        <v>2021</v>
      </c>
      <c r="K1" s="149"/>
      <c r="L1" s="149"/>
      <c r="M1" s="150"/>
      <c r="N1" s="148">
        <f>J1-1</f>
        <v>2020</v>
      </c>
      <c r="O1" s="149"/>
      <c r="P1" s="149"/>
      <c r="Q1" s="150"/>
      <c r="R1" s="148">
        <f>N1-1</f>
        <v>2019</v>
      </c>
      <c r="S1" s="149"/>
      <c r="T1" s="149"/>
      <c r="U1" s="150"/>
    </row>
    <row r="2" spans="1:33" x14ac:dyDescent="0.25">
      <c r="A2" s="7" t="s">
        <v>1</v>
      </c>
      <c r="B2" s="13" t="s">
        <v>2</v>
      </c>
      <c r="C2" s="11" t="s">
        <v>3</v>
      </c>
      <c r="D2" s="11" t="s">
        <v>4</v>
      </c>
      <c r="E2" s="12" t="s">
        <v>5</v>
      </c>
      <c r="F2" s="13" t="s">
        <v>2</v>
      </c>
      <c r="G2" s="11" t="s">
        <v>3</v>
      </c>
      <c r="H2" s="11" t="s">
        <v>4</v>
      </c>
      <c r="I2" s="12" t="s">
        <v>5</v>
      </c>
      <c r="J2" s="13" t="s">
        <v>2</v>
      </c>
      <c r="K2" s="11" t="s">
        <v>3</v>
      </c>
      <c r="L2" s="11" t="s">
        <v>4</v>
      </c>
      <c r="M2" s="12" t="s">
        <v>5</v>
      </c>
      <c r="N2" s="13" t="s">
        <v>2</v>
      </c>
      <c r="O2" s="11" t="s">
        <v>3</v>
      </c>
      <c r="P2" s="11" t="s">
        <v>4</v>
      </c>
      <c r="Q2" s="12" t="s">
        <v>5</v>
      </c>
      <c r="R2" s="13" t="s">
        <v>2</v>
      </c>
      <c r="S2" s="11" t="s">
        <v>3</v>
      </c>
      <c r="T2" s="11" t="s">
        <v>4</v>
      </c>
      <c r="U2" s="12" t="s">
        <v>5</v>
      </c>
    </row>
    <row r="3" spans="1:33" x14ac:dyDescent="0.25">
      <c r="A3" s="6"/>
      <c r="B3" s="14"/>
      <c r="E3" s="15"/>
      <c r="F3" s="14"/>
      <c r="I3" s="15"/>
      <c r="J3" s="14"/>
      <c r="M3" s="15"/>
      <c r="N3" s="14"/>
      <c r="Q3" s="15"/>
      <c r="R3" s="14"/>
      <c r="U3" s="15"/>
    </row>
    <row r="4" spans="1:33" x14ac:dyDescent="0.25">
      <c r="A4" s="97" t="s">
        <v>6</v>
      </c>
      <c r="B4" s="98"/>
      <c r="C4" s="98"/>
      <c r="D4" s="98"/>
      <c r="E4" s="98"/>
      <c r="F4" s="98"/>
      <c r="G4" s="98"/>
      <c r="H4" s="98"/>
      <c r="I4" s="98"/>
      <c r="J4" s="98"/>
      <c r="K4" s="98"/>
      <c r="L4" s="98"/>
      <c r="M4" s="98"/>
      <c r="N4" s="98"/>
      <c r="O4" s="98"/>
      <c r="P4" s="98"/>
      <c r="Q4" s="98"/>
      <c r="R4" s="98"/>
      <c r="S4" s="98"/>
      <c r="T4" s="98"/>
      <c r="U4" s="99"/>
      <c r="V4" s="2"/>
      <c r="W4" s="2"/>
      <c r="X4" s="2"/>
      <c r="Y4" s="2"/>
      <c r="Z4" s="2"/>
      <c r="AA4" s="2"/>
      <c r="AB4" s="2"/>
      <c r="AC4" s="2"/>
      <c r="AD4" s="2"/>
      <c r="AE4" s="2"/>
      <c r="AF4" s="5"/>
      <c r="AG4" s="5"/>
    </row>
    <row r="5" spans="1:33" x14ac:dyDescent="0.25">
      <c r="A5" s="6" t="s">
        <v>7</v>
      </c>
      <c r="B5" s="100"/>
      <c r="C5" s="100"/>
      <c r="D5" s="100"/>
      <c r="E5" s="100"/>
      <c r="F5" s="100"/>
      <c r="G5" s="100"/>
      <c r="H5" s="100"/>
      <c r="I5" s="100"/>
      <c r="J5" s="100"/>
      <c r="K5" s="100"/>
      <c r="L5" s="100"/>
      <c r="M5" s="100"/>
      <c r="N5" s="100"/>
      <c r="O5" s="100"/>
      <c r="P5" s="100"/>
      <c r="Q5" s="100"/>
      <c r="R5" s="100"/>
      <c r="S5" s="100"/>
      <c r="T5" s="100"/>
      <c r="U5" s="101"/>
      <c r="V5" s="2"/>
      <c r="W5" s="2"/>
      <c r="X5" s="2"/>
      <c r="Y5" s="2"/>
      <c r="Z5" s="2"/>
      <c r="AA5" s="2"/>
      <c r="AB5" s="2"/>
      <c r="AC5" s="2"/>
      <c r="AD5" s="2"/>
      <c r="AE5" s="2"/>
      <c r="AF5" s="2"/>
      <c r="AG5" s="2"/>
    </row>
    <row r="6" spans="1:33" x14ac:dyDescent="0.25">
      <c r="A6" s="6" t="s">
        <v>8</v>
      </c>
      <c r="B6" s="102"/>
      <c r="C6" s="102"/>
      <c r="D6" s="102"/>
      <c r="E6" s="102"/>
      <c r="F6" s="102"/>
      <c r="G6" s="102"/>
      <c r="H6" s="102"/>
      <c r="I6" s="102"/>
      <c r="J6" s="102"/>
      <c r="K6" s="102"/>
      <c r="L6" s="102"/>
      <c r="M6" s="102"/>
      <c r="N6" s="102"/>
      <c r="O6" s="102"/>
      <c r="P6" s="102"/>
      <c r="Q6" s="102"/>
      <c r="R6" s="102"/>
      <c r="S6" s="102"/>
      <c r="T6" s="102"/>
      <c r="U6" s="103"/>
      <c r="V6" s="2"/>
      <c r="W6" s="2"/>
      <c r="X6" s="2"/>
      <c r="Y6" s="2"/>
      <c r="Z6" s="2"/>
      <c r="AA6" s="2"/>
      <c r="AB6" s="2"/>
      <c r="AC6" s="2"/>
      <c r="AD6" s="2"/>
      <c r="AE6" s="2"/>
      <c r="AF6" s="2"/>
      <c r="AG6" s="2"/>
    </row>
    <row r="7" spans="1:33" x14ac:dyDescent="0.25">
      <c r="A7" s="6" t="s">
        <v>9</v>
      </c>
      <c r="B7" s="102"/>
      <c r="C7" s="102"/>
      <c r="D7" s="102"/>
      <c r="E7" s="102"/>
      <c r="F7" s="102"/>
      <c r="G7" s="102"/>
      <c r="H7" s="102"/>
      <c r="I7" s="102"/>
      <c r="J7" s="102"/>
      <c r="K7" s="102"/>
      <c r="L7" s="102"/>
      <c r="M7" s="102"/>
      <c r="N7" s="102"/>
      <c r="O7" s="102"/>
      <c r="P7" s="102"/>
      <c r="Q7" s="102"/>
      <c r="R7" s="102"/>
      <c r="S7" s="102"/>
      <c r="T7" s="102"/>
      <c r="U7" s="103"/>
      <c r="V7" s="2"/>
      <c r="W7" s="2"/>
      <c r="X7" s="2"/>
      <c r="Y7" s="2"/>
      <c r="Z7" s="2"/>
      <c r="AA7" s="2"/>
      <c r="AB7" s="2"/>
      <c r="AC7" s="2"/>
      <c r="AD7" s="2"/>
      <c r="AE7" s="2"/>
      <c r="AF7" s="2"/>
      <c r="AG7" s="2"/>
    </row>
    <row r="8" spans="1:33" x14ac:dyDescent="0.25">
      <c r="A8" s="6" t="s">
        <v>10</v>
      </c>
      <c r="B8" s="102"/>
      <c r="C8" s="102"/>
      <c r="D8" s="102"/>
      <c r="E8" s="102"/>
      <c r="F8" s="102"/>
      <c r="G8" s="102"/>
      <c r="H8" s="102"/>
      <c r="I8" s="102"/>
      <c r="J8" s="102"/>
      <c r="K8" s="102"/>
      <c r="L8" s="102"/>
      <c r="M8" s="102"/>
      <c r="N8" s="102"/>
      <c r="O8" s="102"/>
      <c r="P8" s="102"/>
      <c r="Q8" s="102"/>
      <c r="R8" s="102"/>
      <c r="S8" s="102"/>
      <c r="T8" s="102"/>
      <c r="U8" s="103"/>
      <c r="V8" s="2"/>
      <c r="W8" s="2"/>
      <c r="X8" s="2"/>
      <c r="Y8" s="2"/>
      <c r="Z8" s="2"/>
      <c r="AA8" s="2"/>
      <c r="AB8" s="2"/>
      <c r="AC8" s="2"/>
      <c r="AD8" s="2"/>
      <c r="AE8" s="2"/>
      <c r="AF8" s="2"/>
      <c r="AG8" s="2"/>
    </row>
    <row r="9" spans="1:33" x14ac:dyDescent="0.25">
      <c r="A9" s="6" t="s">
        <v>11</v>
      </c>
      <c r="B9" s="102"/>
      <c r="C9" s="102"/>
      <c r="D9" s="102"/>
      <c r="E9" s="102"/>
      <c r="F9" s="102"/>
      <c r="G9" s="102"/>
      <c r="H9" s="102"/>
      <c r="I9" s="102"/>
      <c r="J9" s="102"/>
      <c r="K9" s="102"/>
      <c r="L9" s="102"/>
      <c r="M9" s="102"/>
      <c r="N9" s="102"/>
      <c r="O9" s="102"/>
      <c r="P9" s="102"/>
      <c r="Q9" s="102"/>
      <c r="R9" s="102"/>
      <c r="S9" s="102"/>
      <c r="T9" s="102"/>
      <c r="U9" s="103"/>
      <c r="V9" s="2"/>
      <c r="W9" s="2"/>
      <c r="X9" s="2"/>
      <c r="Y9" s="2"/>
      <c r="Z9" s="2"/>
      <c r="AA9" s="2"/>
      <c r="AB9" s="2"/>
      <c r="AC9" s="2"/>
      <c r="AD9" s="2"/>
      <c r="AE9" s="2"/>
      <c r="AF9" s="2"/>
      <c r="AG9" s="2"/>
    </row>
    <row r="10" spans="1:33" x14ac:dyDescent="0.25">
      <c r="A10" s="6" t="s">
        <v>12</v>
      </c>
      <c r="B10" s="102"/>
      <c r="C10" s="102"/>
      <c r="D10" s="102"/>
      <c r="E10" s="102"/>
      <c r="F10" s="102"/>
      <c r="G10" s="102"/>
      <c r="H10" s="102"/>
      <c r="I10" s="102"/>
      <c r="J10" s="102"/>
      <c r="K10" s="102"/>
      <c r="L10" s="102"/>
      <c r="M10" s="102"/>
      <c r="N10" s="102"/>
      <c r="O10" s="102"/>
      <c r="P10" s="102"/>
      <c r="Q10" s="102"/>
      <c r="R10" s="102"/>
      <c r="S10" s="102"/>
      <c r="T10" s="102"/>
      <c r="U10" s="103"/>
      <c r="V10" s="2"/>
      <c r="W10" s="2"/>
      <c r="X10" s="2"/>
      <c r="Y10" s="2"/>
      <c r="Z10" s="2"/>
      <c r="AA10" s="2"/>
      <c r="AB10" s="2"/>
      <c r="AC10" s="2"/>
      <c r="AD10" s="2"/>
      <c r="AE10" s="2"/>
      <c r="AF10" s="2"/>
      <c r="AG10" s="2"/>
    </row>
    <row r="11" spans="1:33" x14ac:dyDescent="0.25">
      <c r="A11" s="6" t="s">
        <v>13</v>
      </c>
      <c r="B11" s="102"/>
      <c r="C11" s="102"/>
      <c r="D11" s="102"/>
      <c r="E11" s="102"/>
      <c r="F11" s="102"/>
      <c r="G11" s="102"/>
      <c r="H11" s="102"/>
      <c r="I11" s="102"/>
      <c r="J11" s="102"/>
      <c r="K11" s="102"/>
      <c r="L11" s="102"/>
      <c r="M11" s="102"/>
      <c r="N11" s="102"/>
      <c r="O11" s="102"/>
      <c r="P11" s="102"/>
      <c r="Q11" s="102"/>
      <c r="R11" s="102"/>
      <c r="S11" s="102"/>
      <c r="T11" s="102"/>
      <c r="U11" s="103"/>
      <c r="V11" s="2"/>
      <c r="W11" s="2"/>
      <c r="X11" s="2"/>
      <c r="Y11" s="2"/>
      <c r="Z11" s="2"/>
      <c r="AA11" s="2"/>
      <c r="AB11" s="2"/>
      <c r="AC11" s="2"/>
      <c r="AD11" s="2"/>
      <c r="AE11" s="2"/>
      <c r="AF11" s="2"/>
      <c r="AG11" s="2"/>
    </row>
    <row r="12" spans="1:33" x14ac:dyDescent="0.25">
      <c r="A12" s="6" t="s">
        <v>14</v>
      </c>
      <c r="B12" s="104"/>
      <c r="C12" s="104"/>
      <c r="D12" s="104"/>
      <c r="E12" s="104"/>
      <c r="F12" s="104"/>
      <c r="G12" s="104"/>
      <c r="H12" s="104"/>
      <c r="I12" s="104"/>
      <c r="J12" s="104"/>
      <c r="K12" s="104"/>
      <c r="L12" s="104"/>
      <c r="M12" s="104"/>
      <c r="N12" s="104"/>
      <c r="O12" s="104"/>
      <c r="P12" s="104"/>
      <c r="Q12" s="104"/>
      <c r="R12" s="104"/>
      <c r="S12" s="104"/>
      <c r="T12" s="104"/>
      <c r="U12" s="105"/>
      <c r="V12" s="2"/>
      <c r="W12" s="2"/>
      <c r="X12" s="2"/>
      <c r="Y12" s="2"/>
      <c r="Z12" s="2"/>
      <c r="AA12" s="2"/>
      <c r="AB12" s="2"/>
      <c r="AC12" s="2"/>
      <c r="AD12" s="2"/>
      <c r="AE12" s="2"/>
      <c r="AF12" s="2"/>
      <c r="AG12" s="2"/>
    </row>
    <row r="13" spans="1:33" x14ac:dyDescent="0.25">
      <c r="A13" s="6" t="s">
        <v>15</v>
      </c>
      <c r="B13" s="167"/>
      <c r="C13" s="167"/>
      <c r="D13" s="104"/>
      <c r="E13" s="167"/>
      <c r="F13" s="104"/>
      <c r="G13" s="104"/>
      <c r="H13" s="104"/>
      <c r="I13" s="167"/>
      <c r="J13" s="167"/>
      <c r="K13" s="167"/>
      <c r="L13" s="167"/>
      <c r="M13" s="167"/>
      <c r="N13" s="167"/>
      <c r="O13" s="167"/>
      <c r="P13" s="167"/>
      <c r="Q13" s="104"/>
      <c r="R13" s="167"/>
      <c r="S13" s="167"/>
      <c r="T13" s="167"/>
      <c r="U13" s="168"/>
      <c r="V13" s="2"/>
      <c r="W13" s="2"/>
      <c r="X13" s="2"/>
      <c r="Y13" s="2"/>
      <c r="Z13" s="2"/>
      <c r="AA13" s="2"/>
      <c r="AB13" s="2"/>
      <c r="AC13" s="2"/>
      <c r="AD13" s="2"/>
      <c r="AE13" s="2"/>
      <c r="AF13" s="2"/>
      <c r="AG13" s="2"/>
    </row>
    <row r="14" spans="1:33" x14ac:dyDescent="0.25">
      <c r="A14" s="6" t="s">
        <v>16</v>
      </c>
      <c r="B14" s="102"/>
      <c r="C14" s="102"/>
      <c r="D14" s="102"/>
      <c r="E14" s="102"/>
      <c r="F14" s="102"/>
      <c r="G14" s="102"/>
      <c r="H14" s="102"/>
      <c r="I14" s="102"/>
      <c r="J14" s="102"/>
      <c r="K14" s="102"/>
      <c r="L14" s="102"/>
      <c r="M14" s="102"/>
      <c r="N14" s="102"/>
      <c r="O14" s="102"/>
      <c r="P14" s="102"/>
      <c r="Q14" s="102"/>
      <c r="R14" s="102"/>
      <c r="S14" s="102"/>
      <c r="T14" s="102"/>
      <c r="U14" s="103"/>
      <c r="V14" s="2"/>
      <c r="W14" s="2"/>
      <c r="X14" s="2"/>
      <c r="Y14" s="2"/>
      <c r="Z14" s="2"/>
      <c r="AA14" s="2"/>
      <c r="AB14" s="2"/>
      <c r="AC14" s="2"/>
      <c r="AD14" s="2"/>
      <c r="AE14" s="2"/>
      <c r="AF14" s="2"/>
      <c r="AG14" s="2"/>
    </row>
    <row r="15" spans="1:33" x14ac:dyDescent="0.25">
      <c r="A15" s="6" t="s">
        <v>17</v>
      </c>
      <c r="B15" s="102"/>
      <c r="C15" s="102"/>
      <c r="D15" s="102"/>
      <c r="E15" s="102"/>
      <c r="F15" s="102"/>
      <c r="G15" s="102"/>
      <c r="H15" s="102"/>
      <c r="I15" s="102"/>
      <c r="J15" s="102"/>
      <c r="K15" s="102"/>
      <c r="L15" s="102"/>
      <c r="M15" s="102"/>
      <c r="N15" s="102"/>
      <c r="O15" s="104"/>
      <c r="P15" s="104"/>
      <c r="Q15" s="104"/>
      <c r="R15" s="102"/>
      <c r="S15" s="102"/>
      <c r="T15" s="102"/>
      <c r="U15" s="103"/>
      <c r="V15" s="2"/>
      <c r="W15" s="2"/>
      <c r="X15" s="2"/>
      <c r="Y15" s="2"/>
      <c r="Z15" s="2"/>
      <c r="AA15" s="2"/>
      <c r="AB15" s="2"/>
      <c r="AC15" s="2"/>
      <c r="AD15" s="2"/>
      <c r="AE15" s="2"/>
      <c r="AF15" s="2"/>
      <c r="AG15" s="2"/>
    </row>
    <row r="16" spans="1:33" x14ac:dyDescent="0.25">
      <c r="A16" s="6" t="s">
        <v>18</v>
      </c>
      <c r="B16" s="102"/>
      <c r="C16" s="102"/>
      <c r="D16" s="102"/>
      <c r="E16" s="102"/>
      <c r="F16" s="102"/>
      <c r="G16" s="102"/>
      <c r="H16" s="102"/>
      <c r="I16" s="102"/>
      <c r="J16" s="102"/>
      <c r="K16" s="102"/>
      <c r="L16" s="102"/>
      <c r="M16" s="102"/>
      <c r="N16" s="102"/>
      <c r="O16" s="102"/>
      <c r="P16" s="102"/>
      <c r="Q16" s="102"/>
      <c r="R16" s="102"/>
      <c r="S16" s="102"/>
      <c r="T16" s="102"/>
      <c r="U16" s="103"/>
      <c r="V16" s="2"/>
      <c r="W16" s="2"/>
      <c r="X16" s="2"/>
      <c r="Y16" s="2"/>
      <c r="Z16" s="2"/>
      <c r="AA16" s="2"/>
      <c r="AB16" s="2"/>
      <c r="AC16" s="2"/>
      <c r="AD16" s="2"/>
      <c r="AE16" s="2"/>
      <c r="AF16" s="2"/>
      <c r="AG16" s="2"/>
    </row>
    <row r="17" spans="1:33" x14ac:dyDescent="0.25">
      <c r="A17" s="6" t="s">
        <v>19</v>
      </c>
      <c r="B17" s="100"/>
      <c r="C17" s="100"/>
      <c r="D17" s="100"/>
      <c r="E17" s="100"/>
      <c r="F17" s="100"/>
      <c r="G17" s="100"/>
      <c r="H17" s="100"/>
      <c r="I17" s="100"/>
      <c r="J17" s="100"/>
      <c r="K17" s="100"/>
      <c r="L17" s="100"/>
      <c r="M17" s="100"/>
      <c r="N17" s="100"/>
      <c r="O17" s="100"/>
      <c r="P17" s="100"/>
      <c r="Q17" s="100"/>
      <c r="R17" s="100"/>
      <c r="S17" s="100"/>
      <c r="T17" s="100"/>
      <c r="U17" s="101"/>
      <c r="V17" s="2"/>
      <c r="W17" s="2"/>
      <c r="X17" s="2"/>
      <c r="Y17" s="2"/>
      <c r="Z17" s="2"/>
      <c r="AA17" s="2"/>
      <c r="AB17" s="2"/>
      <c r="AC17" s="2"/>
      <c r="AD17" s="2"/>
      <c r="AE17" s="2"/>
      <c r="AF17" s="2"/>
      <c r="AG17" s="2"/>
    </row>
    <row r="18" spans="1:33" x14ac:dyDescent="0.25">
      <c r="A18" s="6" t="s">
        <v>20</v>
      </c>
      <c r="B18" s="102"/>
      <c r="C18" s="102"/>
      <c r="D18" s="102"/>
      <c r="E18" s="102"/>
      <c r="F18" s="102"/>
      <c r="G18" s="102"/>
      <c r="H18" s="102"/>
      <c r="I18" s="102"/>
      <c r="J18" s="102"/>
      <c r="K18" s="102"/>
      <c r="L18" s="102"/>
      <c r="M18" s="102"/>
      <c r="N18" s="102"/>
      <c r="O18" s="102"/>
      <c r="P18" s="102"/>
      <c r="Q18" s="102"/>
      <c r="R18" s="102"/>
      <c r="S18" s="102"/>
      <c r="T18" s="102"/>
      <c r="U18" s="103"/>
      <c r="V18" s="2"/>
      <c r="W18" s="2"/>
      <c r="X18" s="2"/>
      <c r="Y18" s="2"/>
      <c r="Z18" s="2"/>
      <c r="AA18" s="2"/>
      <c r="AB18" s="2"/>
      <c r="AC18" s="2"/>
      <c r="AD18" s="2"/>
      <c r="AE18" s="2"/>
      <c r="AF18" s="2"/>
      <c r="AG18" s="2"/>
    </row>
    <row r="19" spans="1:33" x14ac:dyDescent="0.25">
      <c r="A19" s="6" t="s">
        <v>21</v>
      </c>
      <c r="B19" s="102"/>
      <c r="C19" s="102"/>
      <c r="D19" s="102"/>
      <c r="E19" s="102"/>
      <c r="F19" s="102"/>
      <c r="G19" s="102"/>
      <c r="H19" s="102"/>
      <c r="I19" s="102"/>
      <c r="J19" s="102"/>
      <c r="K19" s="102"/>
      <c r="L19" s="102"/>
      <c r="M19" s="102"/>
      <c r="N19" s="102"/>
      <c r="O19" s="102"/>
      <c r="P19" s="102"/>
      <c r="Q19" s="102"/>
      <c r="R19" s="102"/>
      <c r="S19" s="102"/>
      <c r="T19" s="102"/>
      <c r="U19" s="103"/>
      <c r="V19" s="2"/>
      <c r="W19" s="2"/>
      <c r="X19" s="2"/>
      <c r="Y19" s="2"/>
      <c r="Z19" s="2"/>
      <c r="AA19" s="2"/>
      <c r="AB19" s="2"/>
      <c r="AC19" s="2"/>
      <c r="AD19" s="2"/>
      <c r="AE19" s="2"/>
      <c r="AF19" s="2"/>
      <c r="AG19" s="2"/>
    </row>
    <row r="20" spans="1:33" x14ac:dyDescent="0.25">
      <c r="A20" s="6" t="s">
        <v>22</v>
      </c>
      <c r="B20" s="100"/>
      <c r="C20" s="100"/>
      <c r="D20" s="100"/>
      <c r="E20" s="100"/>
      <c r="F20" s="100"/>
      <c r="G20" s="100"/>
      <c r="H20" s="100"/>
      <c r="I20" s="100"/>
      <c r="J20" s="100"/>
      <c r="K20" s="100"/>
      <c r="L20" s="100"/>
      <c r="M20" s="100"/>
      <c r="N20" s="100"/>
      <c r="O20" s="100"/>
      <c r="P20" s="100"/>
      <c r="Q20" s="100"/>
      <c r="R20" s="100"/>
      <c r="S20" s="100"/>
      <c r="T20" s="100"/>
      <c r="U20" s="101"/>
      <c r="V20" s="2"/>
      <c r="W20" s="2"/>
      <c r="X20" s="2"/>
      <c r="Y20" s="2"/>
      <c r="Z20" s="2"/>
      <c r="AA20" s="2"/>
      <c r="AB20" s="2"/>
      <c r="AC20" s="2"/>
      <c r="AD20" s="2"/>
      <c r="AE20" s="2"/>
      <c r="AF20" s="2"/>
      <c r="AG20" s="2"/>
    </row>
    <row r="21" spans="1:33" x14ac:dyDescent="0.25">
      <c r="A21" s="6" t="s">
        <v>23</v>
      </c>
      <c r="B21" s="167"/>
      <c r="C21" s="167"/>
      <c r="D21" s="104"/>
      <c r="E21" s="104"/>
      <c r="F21" s="104"/>
      <c r="G21" s="104"/>
      <c r="H21" s="104"/>
      <c r="I21" s="104"/>
      <c r="J21" s="104"/>
      <c r="K21" s="104"/>
      <c r="L21" s="104"/>
      <c r="M21" s="104"/>
      <c r="N21" s="104"/>
      <c r="O21" s="104"/>
      <c r="P21" s="104"/>
      <c r="Q21" s="104"/>
      <c r="R21" s="104"/>
      <c r="S21" s="104"/>
      <c r="T21" s="104"/>
      <c r="U21" s="105"/>
      <c r="V21" s="2"/>
      <c r="W21" s="2"/>
      <c r="X21" s="2"/>
      <c r="Y21" s="2"/>
      <c r="Z21" s="2"/>
      <c r="AA21" s="2"/>
      <c r="AB21" s="2"/>
      <c r="AC21" s="2"/>
      <c r="AD21" s="2"/>
      <c r="AE21" s="2"/>
      <c r="AF21" s="2"/>
      <c r="AG21" s="2"/>
    </row>
    <row r="22" spans="1:33" x14ac:dyDescent="0.25">
      <c r="A22" s="6" t="s">
        <v>24</v>
      </c>
      <c r="B22" s="167"/>
      <c r="C22" s="167"/>
      <c r="D22" s="104"/>
      <c r="E22" s="104"/>
      <c r="F22" s="104"/>
      <c r="G22" s="104"/>
      <c r="H22" s="104"/>
      <c r="I22" s="104"/>
      <c r="J22" s="104"/>
      <c r="K22" s="104"/>
      <c r="L22" s="104"/>
      <c r="M22" s="104"/>
      <c r="N22" s="104"/>
      <c r="O22" s="104"/>
      <c r="P22" s="104"/>
      <c r="Q22" s="104"/>
      <c r="R22" s="104"/>
      <c r="S22" s="104"/>
      <c r="T22" s="104"/>
      <c r="U22" s="105"/>
      <c r="V22" s="2"/>
      <c r="W22" s="2"/>
      <c r="X22" s="2"/>
      <c r="Y22" s="2"/>
      <c r="Z22" s="2"/>
      <c r="AA22" s="2"/>
      <c r="AB22" s="2"/>
      <c r="AC22" s="2"/>
      <c r="AD22" s="2"/>
      <c r="AE22" s="2"/>
      <c r="AF22" s="2"/>
      <c r="AG22" s="2"/>
    </row>
    <row r="23" spans="1:33" x14ac:dyDescent="0.25">
      <c r="A23" s="6" t="s">
        <v>25</v>
      </c>
      <c r="B23" s="100"/>
      <c r="C23" s="100"/>
      <c r="D23" s="100"/>
      <c r="E23" s="100"/>
      <c r="F23" s="100"/>
      <c r="G23" s="100"/>
      <c r="H23" s="100"/>
      <c r="I23" s="100"/>
      <c r="J23" s="100"/>
      <c r="K23" s="100"/>
      <c r="L23" s="100"/>
      <c r="M23" s="100"/>
      <c r="N23" s="100"/>
      <c r="O23" s="100"/>
      <c r="P23" s="100"/>
      <c r="Q23" s="100"/>
      <c r="R23" s="100"/>
      <c r="S23" s="100"/>
      <c r="T23" s="100"/>
      <c r="U23" s="101"/>
      <c r="V23" s="2"/>
      <c r="W23" s="2"/>
      <c r="X23" s="2"/>
      <c r="Y23" s="2"/>
      <c r="Z23" s="2"/>
      <c r="AA23" s="2"/>
      <c r="AB23" s="2"/>
      <c r="AC23" s="2"/>
      <c r="AD23" s="2"/>
      <c r="AE23" s="2"/>
      <c r="AF23" s="2"/>
      <c r="AG23" s="2"/>
    </row>
    <row r="24" spans="1:33" x14ac:dyDescent="0.25">
      <c r="A24" s="6" t="s">
        <v>26</v>
      </c>
      <c r="B24" s="102"/>
      <c r="C24" s="102"/>
      <c r="D24" s="102"/>
      <c r="E24" s="102"/>
      <c r="F24" s="102"/>
      <c r="G24" s="104"/>
      <c r="H24" s="102"/>
      <c r="I24" s="102"/>
      <c r="J24" s="102"/>
      <c r="K24" s="102"/>
      <c r="L24" s="102"/>
      <c r="M24" s="102"/>
      <c r="N24" s="102"/>
      <c r="O24" s="102"/>
      <c r="P24" s="104"/>
      <c r="Q24" s="102"/>
      <c r="R24" s="102"/>
      <c r="S24" s="102"/>
      <c r="T24" s="102"/>
      <c r="U24" s="103"/>
      <c r="V24" s="2"/>
      <c r="W24" s="2"/>
      <c r="X24" s="2"/>
      <c r="Y24" s="2"/>
      <c r="Z24" s="2"/>
      <c r="AA24" s="2"/>
      <c r="AB24" s="2"/>
      <c r="AC24" s="2"/>
      <c r="AD24" s="2"/>
      <c r="AE24" s="2"/>
      <c r="AF24" s="2"/>
      <c r="AG24" s="2"/>
    </row>
    <row r="25" spans="1:33" x14ac:dyDescent="0.25">
      <c r="A25" s="6" t="s">
        <v>27</v>
      </c>
      <c r="B25" s="167"/>
      <c r="C25" s="167"/>
      <c r="D25" s="104"/>
      <c r="E25" s="104"/>
      <c r="F25" s="104"/>
      <c r="G25" s="104"/>
      <c r="H25" s="104"/>
      <c r="I25" s="104"/>
      <c r="J25" s="104"/>
      <c r="K25" s="104"/>
      <c r="L25" s="104"/>
      <c r="M25" s="104"/>
      <c r="N25" s="104"/>
      <c r="O25" s="104"/>
      <c r="P25" s="104"/>
      <c r="Q25" s="104"/>
      <c r="R25" s="104"/>
      <c r="S25" s="104"/>
      <c r="T25" s="104"/>
      <c r="U25" s="105"/>
      <c r="V25" s="2"/>
      <c r="W25" s="2"/>
      <c r="X25" s="2"/>
      <c r="Y25" s="2"/>
      <c r="Z25" s="2"/>
      <c r="AA25" s="2"/>
      <c r="AB25" s="2"/>
      <c r="AC25" s="2"/>
      <c r="AD25" s="2"/>
      <c r="AE25" s="2"/>
      <c r="AF25" s="2"/>
      <c r="AG25" s="2"/>
    </row>
    <row r="26" spans="1:33" x14ac:dyDescent="0.25">
      <c r="A26" s="6" t="s">
        <v>28</v>
      </c>
      <c r="B26" s="104"/>
      <c r="C26" s="104"/>
      <c r="D26" s="104"/>
      <c r="E26" s="104"/>
      <c r="F26" s="104"/>
      <c r="G26" s="104"/>
      <c r="H26" s="104"/>
      <c r="I26" s="104"/>
      <c r="J26" s="104"/>
      <c r="K26" s="104"/>
      <c r="L26" s="104"/>
      <c r="M26" s="104"/>
      <c r="N26" s="104"/>
      <c r="O26" s="104"/>
      <c r="P26" s="104"/>
      <c r="Q26" s="104"/>
      <c r="R26" s="104"/>
      <c r="S26" s="104"/>
      <c r="T26" s="104"/>
      <c r="U26" s="105"/>
      <c r="V26" s="2"/>
      <c r="W26" s="2"/>
      <c r="X26" s="2"/>
      <c r="Y26" s="2"/>
      <c r="Z26" s="2"/>
      <c r="AA26" s="2"/>
      <c r="AB26" s="2"/>
      <c r="AC26" s="2"/>
      <c r="AD26" s="2"/>
      <c r="AE26" s="2"/>
      <c r="AF26" s="2"/>
      <c r="AG26" s="2"/>
    </row>
    <row r="27" spans="1:33" x14ac:dyDescent="0.25">
      <c r="A27" s="6" t="s">
        <v>29</v>
      </c>
      <c r="B27" s="147"/>
      <c r="C27" s="147"/>
      <c r="D27" s="147"/>
      <c r="E27" s="147"/>
      <c r="F27" s="147"/>
      <c r="G27" s="147"/>
      <c r="H27" s="147"/>
      <c r="I27" s="147"/>
      <c r="J27" s="147"/>
      <c r="K27" s="147"/>
      <c r="L27" s="147"/>
      <c r="M27" s="147"/>
      <c r="N27" s="147"/>
      <c r="O27" s="147"/>
      <c r="P27" s="147"/>
      <c r="Q27" s="147"/>
      <c r="R27" s="147"/>
      <c r="S27" s="100"/>
      <c r="T27" s="100"/>
      <c r="U27" s="101"/>
      <c r="V27" s="2"/>
      <c r="W27" s="2"/>
      <c r="X27" s="2"/>
      <c r="Y27" s="2"/>
      <c r="Z27" s="2"/>
      <c r="AA27" s="2"/>
      <c r="AB27" s="2"/>
      <c r="AC27" s="2"/>
      <c r="AD27" s="2"/>
      <c r="AE27" s="2"/>
      <c r="AF27" s="2"/>
      <c r="AG27" s="2"/>
    </row>
    <row r="28" spans="1:33" x14ac:dyDescent="0.25">
      <c r="A28" s="6" t="s">
        <v>30</v>
      </c>
      <c r="B28" s="100"/>
      <c r="C28" s="100"/>
      <c r="D28" s="100"/>
      <c r="E28" s="100"/>
      <c r="F28" s="100"/>
      <c r="G28" s="100"/>
      <c r="H28" s="100"/>
      <c r="I28" s="100"/>
      <c r="J28" s="100"/>
      <c r="K28" s="100"/>
      <c r="L28" s="100"/>
      <c r="M28" s="100"/>
      <c r="N28" s="100"/>
      <c r="O28" s="100"/>
      <c r="P28" s="100"/>
      <c r="Q28" s="100"/>
      <c r="R28" s="100"/>
      <c r="S28" s="100"/>
      <c r="T28" s="100"/>
      <c r="U28" s="101"/>
      <c r="V28" s="2"/>
      <c r="W28" s="2"/>
      <c r="X28" s="2"/>
      <c r="Y28" s="2"/>
      <c r="Z28" s="2"/>
      <c r="AA28" s="2"/>
      <c r="AB28" s="2"/>
      <c r="AC28" s="2"/>
      <c r="AD28" s="2"/>
      <c r="AE28" s="2"/>
      <c r="AF28" s="2"/>
      <c r="AG28" s="2"/>
    </row>
    <row r="29" spans="1:33" x14ac:dyDescent="0.25">
      <c r="A29" s="6" t="s">
        <v>31</v>
      </c>
      <c r="B29" s="100"/>
      <c r="C29" s="100"/>
      <c r="D29" s="100"/>
      <c r="E29" s="100"/>
      <c r="F29" s="100"/>
      <c r="G29" s="100"/>
      <c r="H29" s="100"/>
      <c r="I29" s="100"/>
      <c r="J29" s="100"/>
      <c r="K29" s="100"/>
      <c r="L29" s="100"/>
      <c r="M29" s="100"/>
      <c r="N29" s="100"/>
      <c r="O29" s="100"/>
      <c r="P29" s="100"/>
      <c r="Q29" s="100"/>
      <c r="R29" s="100"/>
      <c r="S29" s="100"/>
      <c r="T29" s="100"/>
      <c r="U29" s="101"/>
      <c r="V29" s="2"/>
      <c r="W29" s="2"/>
      <c r="X29" s="2"/>
      <c r="Y29" s="2"/>
      <c r="Z29" s="2"/>
      <c r="AA29" s="2"/>
      <c r="AB29" s="2"/>
      <c r="AC29" s="2"/>
      <c r="AD29" s="2"/>
      <c r="AE29" s="2"/>
      <c r="AF29" s="2"/>
      <c r="AG29" s="2"/>
    </row>
    <row r="30" spans="1:33" x14ac:dyDescent="0.25">
      <c r="A30" s="6" t="s">
        <v>32</v>
      </c>
      <c r="B30" s="100"/>
      <c r="C30" s="100"/>
      <c r="D30" s="100"/>
      <c r="E30" s="100"/>
      <c r="F30" s="100"/>
      <c r="G30" s="100"/>
      <c r="H30" s="100"/>
      <c r="I30" s="100"/>
      <c r="J30" s="100"/>
      <c r="K30" s="100"/>
      <c r="L30" s="100"/>
      <c r="M30" s="100"/>
      <c r="N30" s="100"/>
      <c r="O30" s="100"/>
      <c r="P30" s="100"/>
      <c r="Q30" s="100"/>
      <c r="R30" s="100"/>
      <c r="S30" s="100"/>
      <c r="T30" s="100"/>
      <c r="U30" s="101"/>
      <c r="V30" s="2"/>
      <c r="W30" s="2"/>
      <c r="X30" s="2"/>
      <c r="Y30" s="2"/>
      <c r="Z30" s="2"/>
      <c r="AA30" s="2"/>
      <c r="AB30" s="2"/>
      <c r="AC30" s="2"/>
      <c r="AD30" s="2"/>
      <c r="AE30" s="2"/>
      <c r="AF30" s="2"/>
      <c r="AG30" s="2"/>
    </row>
    <row r="31" spans="1:33" x14ac:dyDescent="0.25">
      <c r="A31" s="6" t="s">
        <v>33</v>
      </c>
      <c r="B31" s="100"/>
      <c r="C31" s="100"/>
      <c r="D31" s="100"/>
      <c r="E31" s="100"/>
      <c r="F31" s="100"/>
      <c r="G31" s="100"/>
      <c r="H31" s="100"/>
      <c r="I31" s="100"/>
      <c r="J31" s="100"/>
      <c r="K31" s="100"/>
      <c r="L31" s="100"/>
      <c r="M31" s="100"/>
      <c r="N31" s="100"/>
      <c r="O31" s="100"/>
      <c r="P31" s="100"/>
      <c r="Q31" s="100"/>
      <c r="R31" s="100"/>
      <c r="S31" s="100"/>
      <c r="T31" s="100"/>
      <c r="U31" s="101"/>
      <c r="V31" s="2"/>
      <c r="W31" s="2"/>
      <c r="X31" s="2"/>
      <c r="Y31" s="2"/>
      <c r="Z31" s="2"/>
      <c r="AA31" s="2"/>
      <c r="AB31" s="2"/>
      <c r="AC31" s="2"/>
      <c r="AD31" s="2"/>
      <c r="AE31" s="2"/>
      <c r="AF31" s="2"/>
      <c r="AG31" s="2"/>
    </row>
    <row r="32" spans="1:33" x14ac:dyDescent="0.25">
      <c r="A32" s="6" t="s">
        <v>34</v>
      </c>
      <c r="B32" s="100"/>
      <c r="C32" s="100"/>
      <c r="D32" s="100"/>
      <c r="E32" s="100"/>
      <c r="F32" s="100"/>
      <c r="G32" s="100"/>
      <c r="H32" s="100"/>
      <c r="I32" s="100"/>
      <c r="J32" s="100"/>
      <c r="K32" s="100"/>
      <c r="L32" s="100"/>
      <c r="M32" s="100"/>
      <c r="N32" s="100"/>
      <c r="O32" s="100"/>
      <c r="P32" s="100"/>
      <c r="Q32" s="100"/>
      <c r="R32" s="100"/>
      <c r="S32" s="100"/>
      <c r="T32" s="100"/>
      <c r="U32" s="101"/>
      <c r="V32" s="2"/>
      <c r="W32" s="2"/>
      <c r="X32" s="2"/>
      <c r="Y32" s="2"/>
      <c r="Z32" s="2"/>
      <c r="AA32" s="2"/>
      <c r="AB32" s="2"/>
      <c r="AC32" s="2"/>
      <c r="AD32" s="2"/>
      <c r="AE32" s="2"/>
      <c r="AF32" s="2"/>
      <c r="AG32" s="2"/>
    </row>
    <row r="33" spans="1:33" x14ac:dyDescent="0.25">
      <c r="A33" s="6" t="s">
        <v>35</v>
      </c>
      <c r="B33" s="102"/>
      <c r="C33" s="102"/>
      <c r="D33" s="102"/>
      <c r="E33" s="102"/>
      <c r="F33" s="102"/>
      <c r="G33" s="102"/>
      <c r="H33" s="102"/>
      <c r="I33" s="102"/>
      <c r="J33" s="102"/>
      <c r="K33" s="102"/>
      <c r="L33" s="102"/>
      <c r="M33" s="102"/>
      <c r="N33" s="102"/>
      <c r="O33" s="102"/>
      <c r="P33" s="102"/>
      <c r="Q33" s="102"/>
      <c r="R33" s="102"/>
      <c r="S33" s="102"/>
      <c r="T33" s="102"/>
      <c r="U33" s="103"/>
      <c r="V33" s="2"/>
      <c r="W33" s="2"/>
      <c r="X33" s="2"/>
      <c r="Y33" s="2"/>
      <c r="Z33" s="2"/>
      <c r="AA33" s="2"/>
      <c r="AB33" s="2"/>
      <c r="AC33" s="2"/>
      <c r="AD33" s="2"/>
      <c r="AE33" s="2"/>
      <c r="AF33" s="2"/>
      <c r="AG33" s="2"/>
    </row>
    <row r="34" spans="1:33" x14ac:dyDescent="0.25">
      <c r="A34" s="6" t="s">
        <v>36</v>
      </c>
      <c r="B34" s="100"/>
      <c r="C34" s="100"/>
      <c r="D34" s="100"/>
      <c r="E34" s="100"/>
      <c r="F34" s="100"/>
      <c r="G34" s="100"/>
      <c r="H34" s="100"/>
      <c r="I34" s="100"/>
      <c r="J34" s="100"/>
      <c r="K34" s="100"/>
      <c r="L34" s="100"/>
      <c r="M34" s="100"/>
      <c r="N34" s="100"/>
      <c r="O34" s="100"/>
      <c r="P34" s="100"/>
      <c r="Q34" s="100"/>
      <c r="R34" s="100"/>
      <c r="S34" s="100"/>
      <c r="T34" s="100"/>
      <c r="U34" s="101"/>
    </row>
    <row r="35" spans="1:33" x14ac:dyDescent="0.25">
      <c r="A35" s="6" t="s">
        <v>37</v>
      </c>
      <c r="B35" s="102"/>
      <c r="C35" s="102"/>
      <c r="D35" s="102"/>
      <c r="E35" s="102"/>
      <c r="F35" s="102"/>
      <c r="G35" s="102"/>
      <c r="H35" s="102"/>
      <c r="I35" s="102"/>
      <c r="J35" s="102"/>
      <c r="K35" s="102"/>
      <c r="L35" s="102"/>
      <c r="M35" s="102"/>
      <c r="N35" s="102"/>
      <c r="O35" s="102"/>
      <c r="P35" s="102"/>
      <c r="Q35" s="102"/>
      <c r="R35" s="102"/>
      <c r="S35" s="102"/>
      <c r="T35" s="102"/>
      <c r="U35" s="103"/>
    </row>
    <row r="36" spans="1:33" x14ac:dyDescent="0.25">
      <c r="A36" s="6" t="s">
        <v>38</v>
      </c>
      <c r="B36" s="102"/>
      <c r="C36" s="102"/>
      <c r="D36" s="102"/>
      <c r="E36" s="102"/>
      <c r="F36" s="102"/>
      <c r="G36" s="102"/>
      <c r="H36" s="102"/>
      <c r="I36" s="102"/>
      <c r="J36" s="102"/>
      <c r="K36" s="102"/>
      <c r="L36" s="102"/>
      <c r="M36" s="102"/>
      <c r="N36" s="102"/>
      <c r="O36" s="102"/>
      <c r="P36" s="102"/>
      <c r="Q36" s="102"/>
      <c r="R36" s="102"/>
      <c r="S36" s="102"/>
      <c r="T36" s="102"/>
      <c r="U36" s="103"/>
    </row>
    <row r="37" spans="1:33" x14ac:dyDescent="0.25">
      <c r="A37" s="7" t="s">
        <v>39</v>
      </c>
      <c r="B37" s="106"/>
      <c r="C37" s="106"/>
      <c r="D37" s="106"/>
      <c r="E37" s="106"/>
      <c r="F37" s="106"/>
      <c r="G37" s="106"/>
      <c r="H37" s="106"/>
      <c r="I37" s="106"/>
      <c r="J37" s="106"/>
      <c r="K37" s="106"/>
      <c r="L37" s="106"/>
      <c r="M37" s="106"/>
      <c r="N37" s="106"/>
      <c r="O37" s="106"/>
      <c r="P37" s="106"/>
      <c r="Q37" s="106"/>
      <c r="R37" s="106"/>
      <c r="S37" s="106"/>
      <c r="T37" s="106"/>
      <c r="U37" s="107"/>
    </row>
  </sheetData>
  <mergeCells count="5">
    <mergeCell ref="B1:E1"/>
    <mergeCell ref="F1:I1"/>
    <mergeCell ref="R1:U1"/>
    <mergeCell ref="N1:Q1"/>
    <mergeCell ref="J1:M1"/>
  </mergeCells>
  <hyperlinks>
    <hyperlink ref="A4" r:id="rId1" display="https://stockanalysis.com/stocks/aapl/revenue/" xr:uid="{00000000-0004-0000-0000-000000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6"/>
  <sheetViews>
    <sheetView zoomScaleNormal="100" workbookViewId="0">
      <selection activeCell="B4" sqref="B4:U36"/>
    </sheetView>
  </sheetViews>
  <sheetFormatPr defaultRowHeight="15" x14ac:dyDescent="0.25"/>
  <cols>
    <col min="1" max="1" width="40.7109375" customWidth="1"/>
    <col min="2" max="21" width="10.7109375" customWidth="1"/>
  </cols>
  <sheetData>
    <row r="1" spans="1:21" x14ac:dyDescent="0.25">
      <c r="A1" s="16" t="s">
        <v>0</v>
      </c>
      <c r="B1" s="148">
        <v>2023</v>
      </c>
      <c r="C1" s="149"/>
      <c r="D1" s="149"/>
      <c r="E1" s="150"/>
      <c r="F1" s="148">
        <f>B1-1</f>
        <v>2022</v>
      </c>
      <c r="G1" s="149"/>
      <c r="H1" s="149"/>
      <c r="I1" s="150"/>
      <c r="J1" s="148">
        <f>F1-1</f>
        <v>2021</v>
      </c>
      <c r="K1" s="149"/>
      <c r="L1" s="149"/>
      <c r="M1" s="150"/>
      <c r="N1" s="148">
        <f>J1-1</f>
        <v>2020</v>
      </c>
      <c r="O1" s="149"/>
      <c r="P1" s="149"/>
      <c r="Q1" s="150"/>
      <c r="R1" s="148">
        <f>N1-1</f>
        <v>2019</v>
      </c>
      <c r="S1" s="149"/>
      <c r="T1" s="149"/>
      <c r="U1" s="150"/>
    </row>
    <row r="2" spans="1:21" x14ac:dyDescent="0.25">
      <c r="A2" s="7" t="s">
        <v>1</v>
      </c>
      <c r="B2" s="13" t="s">
        <v>2</v>
      </c>
      <c r="C2" s="11" t="s">
        <v>3</v>
      </c>
      <c r="D2" s="11" t="s">
        <v>4</v>
      </c>
      <c r="E2" s="12" t="s">
        <v>5</v>
      </c>
      <c r="F2" s="13" t="s">
        <v>2</v>
      </c>
      <c r="G2" s="11" t="s">
        <v>3</v>
      </c>
      <c r="H2" s="11" t="s">
        <v>4</v>
      </c>
      <c r="I2" s="12" t="s">
        <v>5</v>
      </c>
      <c r="J2" s="13" t="s">
        <v>2</v>
      </c>
      <c r="K2" s="11" t="s">
        <v>3</v>
      </c>
      <c r="L2" s="11" t="s">
        <v>4</v>
      </c>
      <c r="M2" s="12" t="s">
        <v>5</v>
      </c>
      <c r="N2" s="13" t="s">
        <v>2</v>
      </c>
      <c r="O2" s="11" t="s">
        <v>3</v>
      </c>
      <c r="P2" s="11" t="s">
        <v>4</v>
      </c>
      <c r="Q2" s="12" t="s">
        <v>5</v>
      </c>
      <c r="R2" s="13" t="s">
        <v>2</v>
      </c>
      <c r="S2" s="11" t="s">
        <v>3</v>
      </c>
      <c r="T2" s="11" t="s">
        <v>4</v>
      </c>
      <c r="U2" s="12" t="s">
        <v>5</v>
      </c>
    </row>
    <row r="3" spans="1:21" x14ac:dyDescent="0.25">
      <c r="A3" s="6"/>
      <c r="B3" s="14"/>
      <c r="E3" s="15"/>
      <c r="F3" s="14"/>
      <c r="I3" s="15"/>
      <c r="J3" s="14"/>
      <c r="M3" s="15"/>
      <c r="N3" s="14"/>
      <c r="Q3" s="15"/>
      <c r="R3" s="14"/>
      <c r="U3" s="15"/>
    </row>
    <row r="4" spans="1:21" x14ac:dyDescent="0.25">
      <c r="A4" s="97" t="s">
        <v>40</v>
      </c>
      <c r="B4" s="98"/>
      <c r="C4" s="98"/>
      <c r="D4" s="98"/>
      <c r="E4" s="98"/>
      <c r="F4" s="98"/>
      <c r="G4" s="98"/>
      <c r="H4" s="98"/>
      <c r="I4" s="98"/>
      <c r="J4" s="98"/>
      <c r="K4" s="98"/>
      <c r="L4" s="98"/>
      <c r="M4" s="98"/>
      <c r="N4" s="98"/>
      <c r="O4" s="98"/>
      <c r="P4" s="98"/>
      <c r="Q4" s="98"/>
      <c r="R4" s="98"/>
      <c r="S4" s="98"/>
      <c r="T4" s="98"/>
      <c r="U4" s="99"/>
    </row>
    <row r="5" spans="1:21" x14ac:dyDescent="0.25">
      <c r="A5" s="6" t="s">
        <v>41</v>
      </c>
      <c r="B5" s="102"/>
      <c r="C5" s="102"/>
      <c r="D5" s="102"/>
      <c r="E5" s="102"/>
      <c r="F5" s="102"/>
      <c r="G5" s="102"/>
      <c r="H5" s="102"/>
      <c r="I5" s="102"/>
      <c r="J5" s="102"/>
      <c r="K5" s="102"/>
      <c r="L5" s="102"/>
      <c r="M5" s="102"/>
      <c r="N5" s="102"/>
      <c r="O5" s="102"/>
      <c r="P5" s="102"/>
      <c r="Q5" s="102"/>
      <c r="R5" s="102"/>
      <c r="S5" s="102"/>
      <c r="T5" s="102"/>
      <c r="U5" s="103"/>
    </row>
    <row r="6" spans="1:21" x14ac:dyDescent="0.25">
      <c r="A6" s="6" t="s">
        <v>42</v>
      </c>
      <c r="B6" s="102"/>
      <c r="C6" s="102"/>
      <c r="D6" s="102"/>
      <c r="E6" s="102"/>
      <c r="F6" s="102"/>
      <c r="G6" s="102"/>
      <c r="H6" s="102"/>
      <c r="I6" s="102"/>
      <c r="J6" s="102"/>
      <c r="K6" s="102"/>
      <c r="L6" s="102"/>
      <c r="M6" s="102"/>
      <c r="N6" s="102"/>
      <c r="O6" s="102"/>
      <c r="P6" s="102"/>
      <c r="Q6" s="102"/>
      <c r="R6" s="102"/>
      <c r="S6" s="102"/>
      <c r="T6" s="102"/>
      <c r="U6" s="103"/>
    </row>
    <row r="7" spans="1:21" x14ac:dyDescent="0.25">
      <c r="A7" s="6" t="s">
        <v>43</v>
      </c>
      <c r="B7" s="100"/>
      <c r="C7" s="100"/>
      <c r="D7" s="100"/>
      <c r="E7" s="100"/>
      <c r="F7" s="100"/>
      <c r="G7" s="100"/>
      <c r="H7" s="100"/>
      <c r="I7" s="100"/>
      <c r="J7" s="100"/>
      <c r="K7" s="100"/>
      <c r="L7" s="100"/>
      <c r="M7" s="100"/>
      <c r="N7" s="100"/>
      <c r="O7" s="100"/>
      <c r="P7" s="100"/>
      <c r="Q7" s="100"/>
      <c r="R7" s="100"/>
      <c r="S7" s="100"/>
      <c r="T7" s="100"/>
      <c r="U7" s="101"/>
    </row>
    <row r="8" spans="1:21" x14ac:dyDescent="0.25">
      <c r="A8" s="6" t="s">
        <v>44</v>
      </c>
      <c r="B8" s="102"/>
      <c r="C8" s="102"/>
      <c r="D8" s="102"/>
      <c r="E8" s="102"/>
      <c r="F8" s="102"/>
      <c r="G8" s="102"/>
      <c r="H8" s="102"/>
      <c r="I8" s="102"/>
      <c r="J8" s="102"/>
      <c r="K8" s="102"/>
      <c r="L8" s="102"/>
      <c r="M8" s="102"/>
      <c r="N8" s="102"/>
      <c r="O8" s="102"/>
      <c r="P8" s="102"/>
      <c r="Q8" s="102"/>
      <c r="R8" s="102"/>
      <c r="S8" s="102"/>
      <c r="T8" s="102"/>
      <c r="U8" s="103"/>
    </row>
    <row r="9" spans="1:21" x14ac:dyDescent="0.25">
      <c r="A9" s="6" t="s">
        <v>45</v>
      </c>
      <c r="B9" s="102"/>
      <c r="C9" s="102"/>
      <c r="D9" s="102"/>
      <c r="E9" s="102"/>
      <c r="F9" s="102"/>
      <c r="G9" s="102"/>
      <c r="H9" s="102"/>
      <c r="I9" s="102"/>
      <c r="J9" s="102"/>
      <c r="K9" s="102"/>
      <c r="L9" s="102"/>
      <c r="M9" s="102"/>
      <c r="N9" s="102"/>
      <c r="O9" s="102"/>
      <c r="P9" s="102"/>
      <c r="Q9" s="102"/>
      <c r="R9" s="104"/>
      <c r="S9" s="102"/>
      <c r="T9" s="102"/>
      <c r="U9" s="103"/>
    </row>
    <row r="10" spans="1:21" x14ac:dyDescent="0.25">
      <c r="A10" s="6" t="s">
        <v>46</v>
      </c>
      <c r="B10" s="102"/>
      <c r="C10" s="102"/>
      <c r="D10" s="102"/>
      <c r="E10" s="102"/>
      <c r="F10" s="102"/>
      <c r="G10" s="102"/>
      <c r="H10" s="102"/>
      <c r="I10" s="102"/>
      <c r="J10" s="102"/>
      <c r="K10" s="102"/>
      <c r="L10" s="102"/>
      <c r="M10" s="102"/>
      <c r="N10" s="102"/>
      <c r="O10" s="102"/>
      <c r="P10" s="102"/>
      <c r="Q10" s="102"/>
      <c r="R10" s="102"/>
      <c r="S10" s="102"/>
      <c r="T10" s="102"/>
      <c r="U10" s="103"/>
    </row>
    <row r="11" spans="1:21" x14ac:dyDescent="0.25">
      <c r="A11" s="6" t="s">
        <v>47</v>
      </c>
      <c r="B11" s="102"/>
      <c r="C11" s="102"/>
      <c r="D11" s="102"/>
      <c r="E11" s="102"/>
      <c r="F11" s="102"/>
      <c r="G11" s="102"/>
      <c r="H11" s="102"/>
      <c r="I11" s="102"/>
      <c r="J11" s="102"/>
      <c r="K11" s="102"/>
      <c r="L11" s="102"/>
      <c r="M11" s="102"/>
      <c r="N11" s="102"/>
      <c r="O11" s="102"/>
      <c r="P11" s="102"/>
      <c r="Q11" s="102"/>
      <c r="R11" s="102"/>
      <c r="S11" s="102"/>
      <c r="T11" s="102"/>
      <c r="U11" s="103"/>
    </row>
    <row r="12" spans="1:21" x14ac:dyDescent="0.25">
      <c r="A12" s="6" t="s">
        <v>48</v>
      </c>
      <c r="B12" s="102"/>
      <c r="C12" s="102"/>
      <c r="D12" s="102"/>
      <c r="E12" s="102"/>
      <c r="F12" s="102"/>
      <c r="G12" s="102"/>
      <c r="H12" s="102"/>
      <c r="I12" s="102"/>
      <c r="J12" s="102"/>
      <c r="K12" s="102"/>
      <c r="L12" s="102"/>
      <c r="M12" s="102"/>
      <c r="N12" s="102"/>
      <c r="O12" s="102"/>
      <c r="P12" s="102"/>
      <c r="Q12" s="102"/>
      <c r="R12" s="102"/>
      <c r="S12" s="102"/>
      <c r="T12" s="102"/>
      <c r="U12" s="103"/>
    </row>
    <row r="13" spans="1:21" x14ac:dyDescent="0.25">
      <c r="A13" s="6" t="s">
        <v>49</v>
      </c>
      <c r="B13" s="102"/>
      <c r="C13" s="102"/>
      <c r="D13" s="102"/>
      <c r="E13" s="102"/>
      <c r="F13" s="102"/>
      <c r="G13" s="102"/>
      <c r="H13" s="102"/>
      <c r="I13" s="102"/>
      <c r="J13" s="102"/>
      <c r="K13" s="102"/>
      <c r="L13" s="102"/>
      <c r="M13" s="102"/>
      <c r="N13" s="102"/>
      <c r="O13" s="102"/>
      <c r="P13" s="167"/>
      <c r="Q13" s="167"/>
      <c r="R13" s="167"/>
      <c r="S13" s="167"/>
      <c r="T13" s="167"/>
      <c r="U13" s="168"/>
    </row>
    <row r="14" spans="1:21" x14ac:dyDescent="0.25">
      <c r="A14" s="6" t="s">
        <v>50</v>
      </c>
      <c r="B14" s="102"/>
      <c r="C14" s="102"/>
      <c r="D14" s="102"/>
      <c r="E14" s="102"/>
      <c r="F14" s="102"/>
      <c r="G14" s="102"/>
      <c r="H14" s="102"/>
      <c r="I14" s="102"/>
      <c r="J14" s="102"/>
      <c r="K14" s="102"/>
      <c r="L14" s="102"/>
      <c r="M14" s="102"/>
      <c r="N14" s="102"/>
      <c r="O14" s="102"/>
      <c r="P14" s="102"/>
      <c r="Q14" s="102"/>
      <c r="R14" s="102"/>
      <c r="S14" s="102"/>
      <c r="T14" s="102"/>
      <c r="U14" s="103"/>
    </row>
    <row r="15" spans="1:21" x14ac:dyDescent="0.25">
      <c r="A15" s="6" t="s">
        <v>51</v>
      </c>
      <c r="B15" s="102"/>
      <c r="C15" s="102"/>
      <c r="D15" s="102"/>
      <c r="E15" s="102"/>
      <c r="F15" s="102"/>
      <c r="G15" s="102"/>
      <c r="H15" s="102"/>
      <c r="I15" s="102"/>
      <c r="J15" s="102"/>
      <c r="K15" s="102"/>
      <c r="L15" s="102"/>
      <c r="M15" s="102"/>
      <c r="N15" s="102"/>
      <c r="O15" s="102"/>
      <c r="P15" s="102"/>
      <c r="Q15" s="102"/>
      <c r="R15" s="102"/>
      <c r="S15" s="102"/>
      <c r="T15" s="102"/>
      <c r="U15" s="103"/>
    </row>
    <row r="16" spans="1:21" x14ac:dyDescent="0.25">
      <c r="A16" s="6" t="s">
        <v>52</v>
      </c>
      <c r="B16" s="102"/>
      <c r="C16" s="102"/>
      <c r="D16" s="102"/>
      <c r="E16" s="102"/>
      <c r="F16" s="102"/>
      <c r="G16" s="102"/>
      <c r="H16" s="102"/>
      <c r="I16" s="102"/>
      <c r="J16" s="102"/>
      <c r="K16" s="102"/>
      <c r="L16" s="102"/>
      <c r="M16" s="102"/>
      <c r="N16" s="102"/>
      <c r="O16" s="102"/>
      <c r="P16" s="102"/>
      <c r="Q16" s="102"/>
      <c r="R16" s="102"/>
      <c r="S16" s="102"/>
      <c r="T16" s="102"/>
      <c r="U16" s="103"/>
    </row>
    <row r="17" spans="1:21" x14ac:dyDescent="0.25">
      <c r="A17" s="6" t="s">
        <v>53</v>
      </c>
      <c r="B17" s="102"/>
      <c r="C17" s="102"/>
      <c r="D17" s="102"/>
      <c r="E17" s="102"/>
      <c r="F17" s="102"/>
      <c r="G17" s="102"/>
      <c r="H17" s="102"/>
      <c r="I17" s="102"/>
      <c r="J17" s="102"/>
      <c r="K17" s="102"/>
      <c r="L17" s="102"/>
      <c r="M17" s="102"/>
      <c r="N17" s="102"/>
      <c r="O17" s="102"/>
      <c r="P17" s="102"/>
      <c r="Q17" s="102"/>
      <c r="R17" s="102"/>
      <c r="S17" s="102"/>
      <c r="T17" s="102"/>
      <c r="U17" s="103"/>
    </row>
    <row r="18" spans="1:21" x14ac:dyDescent="0.25">
      <c r="A18" s="6" t="s">
        <v>54</v>
      </c>
      <c r="B18" s="102"/>
      <c r="C18" s="102"/>
      <c r="D18" s="102"/>
      <c r="E18" s="102"/>
      <c r="F18" s="102"/>
      <c r="G18" s="102"/>
      <c r="H18" s="102"/>
      <c r="I18" s="102"/>
      <c r="J18" s="102"/>
      <c r="K18" s="102"/>
      <c r="L18" s="102"/>
      <c r="M18" s="102"/>
      <c r="N18" s="102"/>
      <c r="O18" s="102"/>
      <c r="P18" s="102"/>
      <c r="Q18" s="102"/>
      <c r="R18" s="102"/>
      <c r="S18" s="102"/>
      <c r="T18" s="102"/>
      <c r="U18" s="103"/>
    </row>
    <row r="19" spans="1:21" x14ac:dyDescent="0.25">
      <c r="A19" s="6" t="s">
        <v>55</v>
      </c>
      <c r="B19" s="167"/>
      <c r="C19" s="167"/>
      <c r="D19" s="167"/>
      <c r="E19" s="167"/>
      <c r="F19" s="167"/>
      <c r="G19" s="167"/>
      <c r="H19" s="167"/>
      <c r="I19" s="167"/>
      <c r="J19" s="167"/>
      <c r="K19" s="167"/>
      <c r="L19" s="167"/>
      <c r="M19" s="167"/>
      <c r="N19" s="167"/>
      <c r="O19" s="167"/>
      <c r="P19" s="167"/>
      <c r="Q19" s="167"/>
      <c r="R19" s="167"/>
      <c r="S19" s="167"/>
      <c r="T19" s="167"/>
      <c r="U19" s="168"/>
    </row>
    <row r="20" spans="1:21" x14ac:dyDescent="0.25">
      <c r="A20" s="6" t="s">
        <v>56</v>
      </c>
      <c r="B20" s="102"/>
      <c r="C20" s="102"/>
      <c r="D20" s="102"/>
      <c r="E20" s="102"/>
      <c r="F20" s="102"/>
      <c r="G20" s="102"/>
      <c r="H20" s="102"/>
      <c r="I20" s="102"/>
      <c r="J20" s="102"/>
      <c r="K20" s="102"/>
      <c r="L20" s="102"/>
      <c r="M20" s="102"/>
      <c r="N20" s="102"/>
      <c r="O20" s="167"/>
      <c r="P20" s="167"/>
      <c r="Q20" s="167"/>
      <c r="R20" s="167"/>
      <c r="S20" s="167"/>
      <c r="T20" s="167"/>
      <c r="U20" s="168"/>
    </row>
    <row r="21" spans="1:21" x14ac:dyDescent="0.25">
      <c r="A21" s="6" t="s">
        <v>57</v>
      </c>
      <c r="B21" s="102"/>
      <c r="C21" s="102"/>
      <c r="D21" s="102"/>
      <c r="E21" s="102"/>
      <c r="F21" s="102"/>
      <c r="G21" s="102"/>
      <c r="H21" s="102"/>
      <c r="I21" s="102"/>
      <c r="J21" s="102"/>
      <c r="K21" s="102"/>
      <c r="L21" s="102"/>
      <c r="M21" s="102"/>
      <c r="N21" s="102"/>
      <c r="O21" s="102"/>
      <c r="P21" s="102"/>
      <c r="Q21" s="102"/>
      <c r="R21" s="102"/>
      <c r="S21" s="102"/>
      <c r="T21" s="102"/>
      <c r="U21" s="103"/>
    </row>
    <row r="22" spans="1:21" x14ac:dyDescent="0.25">
      <c r="A22" s="6" t="s">
        <v>58</v>
      </c>
      <c r="B22" s="102"/>
      <c r="C22" s="102"/>
      <c r="D22" s="102"/>
      <c r="E22" s="102"/>
      <c r="F22" s="102"/>
      <c r="G22" s="102"/>
      <c r="H22" s="102"/>
      <c r="I22" s="102"/>
      <c r="J22" s="102"/>
      <c r="K22" s="102"/>
      <c r="L22" s="102"/>
      <c r="M22" s="102"/>
      <c r="N22" s="102"/>
      <c r="O22" s="102"/>
      <c r="P22" s="102"/>
      <c r="Q22" s="102"/>
      <c r="R22" s="102"/>
      <c r="S22" s="102"/>
      <c r="T22" s="102"/>
      <c r="U22" s="103"/>
    </row>
    <row r="23" spans="1:21" x14ac:dyDescent="0.25">
      <c r="A23" s="6" t="s">
        <v>59</v>
      </c>
      <c r="B23" s="102"/>
      <c r="C23" s="102"/>
      <c r="D23" s="102"/>
      <c r="E23" s="102"/>
      <c r="F23" s="102"/>
      <c r="G23" s="102"/>
      <c r="H23" s="102"/>
      <c r="I23" s="102"/>
      <c r="J23" s="102"/>
      <c r="K23" s="102"/>
      <c r="L23" s="102"/>
      <c r="M23" s="102"/>
      <c r="N23" s="102"/>
      <c r="O23" s="102"/>
      <c r="P23" s="102"/>
      <c r="Q23" s="102"/>
      <c r="R23" s="102"/>
      <c r="S23" s="102"/>
      <c r="T23" s="102"/>
      <c r="U23" s="103"/>
    </row>
    <row r="24" spans="1:21" x14ac:dyDescent="0.25">
      <c r="A24" s="6" t="s">
        <v>60</v>
      </c>
      <c r="B24" s="102"/>
      <c r="C24" s="102"/>
      <c r="D24" s="102"/>
      <c r="E24" s="102"/>
      <c r="F24" s="102"/>
      <c r="G24" s="102"/>
      <c r="H24" s="102"/>
      <c r="I24" s="102"/>
      <c r="J24" s="102"/>
      <c r="K24" s="102"/>
      <c r="L24" s="102"/>
      <c r="M24" s="102"/>
      <c r="N24" s="102"/>
      <c r="O24" s="102"/>
      <c r="P24" s="102"/>
      <c r="Q24" s="102"/>
      <c r="R24" s="102"/>
      <c r="S24" s="102"/>
      <c r="T24" s="102"/>
      <c r="U24" s="103"/>
    </row>
    <row r="25" spans="1:21" x14ac:dyDescent="0.25">
      <c r="A25" s="6" t="s">
        <v>61</v>
      </c>
      <c r="B25" s="102"/>
      <c r="C25" s="102"/>
      <c r="D25" s="102"/>
      <c r="E25" s="102"/>
      <c r="F25" s="102"/>
      <c r="G25" s="102"/>
      <c r="H25" s="102"/>
      <c r="I25" s="102"/>
      <c r="J25" s="102"/>
      <c r="K25" s="102"/>
      <c r="L25" s="102"/>
      <c r="M25" s="102"/>
      <c r="N25" s="102"/>
      <c r="O25" s="102"/>
      <c r="P25" s="102"/>
      <c r="Q25" s="102"/>
      <c r="R25" s="102"/>
      <c r="S25" s="102"/>
      <c r="T25" s="102"/>
      <c r="U25" s="103"/>
    </row>
    <row r="26" spans="1:21" x14ac:dyDescent="0.25">
      <c r="A26" s="6" t="s">
        <v>62</v>
      </c>
      <c r="B26" s="102"/>
      <c r="C26" s="102"/>
      <c r="D26" s="102"/>
      <c r="E26" s="102"/>
      <c r="F26" s="102"/>
      <c r="G26" s="102"/>
      <c r="H26" s="102"/>
      <c r="I26" s="102"/>
      <c r="J26" s="102"/>
      <c r="K26" s="102"/>
      <c r="L26" s="102"/>
      <c r="M26" s="102"/>
      <c r="N26" s="102"/>
      <c r="O26" s="102"/>
      <c r="P26" s="102"/>
      <c r="Q26" s="102"/>
      <c r="R26" s="102"/>
      <c r="S26" s="102"/>
      <c r="T26" s="102"/>
      <c r="U26" s="103"/>
    </row>
    <row r="27" spans="1:21" x14ac:dyDescent="0.25">
      <c r="A27" s="6" t="s">
        <v>63</v>
      </c>
      <c r="B27" s="102"/>
      <c r="C27" s="102"/>
      <c r="D27" s="102"/>
      <c r="E27" s="102"/>
      <c r="F27" s="102"/>
      <c r="G27" s="102"/>
      <c r="H27" s="102"/>
      <c r="I27" s="102"/>
      <c r="J27" s="102"/>
      <c r="K27" s="102"/>
      <c r="L27" s="102"/>
      <c r="M27" s="102"/>
      <c r="N27" s="102"/>
      <c r="O27" s="102"/>
      <c r="P27" s="102"/>
      <c r="Q27" s="102"/>
      <c r="R27" s="102"/>
      <c r="S27" s="102"/>
      <c r="T27" s="102"/>
      <c r="U27" s="103"/>
    </row>
    <row r="28" spans="1:21" x14ac:dyDescent="0.25">
      <c r="A28" s="6" t="s">
        <v>64</v>
      </c>
      <c r="B28" s="100"/>
      <c r="C28" s="100"/>
      <c r="D28" s="100"/>
      <c r="E28" s="100"/>
      <c r="F28" s="100"/>
      <c r="G28" s="100"/>
      <c r="H28" s="100"/>
      <c r="I28" s="100"/>
      <c r="J28" s="100"/>
      <c r="K28" s="100"/>
      <c r="L28" s="100"/>
      <c r="M28" s="100"/>
      <c r="N28" s="100"/>
      <c r="O28" s="100"/>
      <c r="P28" s="100"/>
      <c r="Q28" s="100"/>
      <c r="R28" s="100"/>
      <c r="S28" s="100"/>
      <c r="T28" s="100"/>
      <c r="U28" s="101"/>
    </row>
    <row r="29" spans="1:21" x14ac:dyDescent="0.25">
      <c r="A29" s="6" t="s">
        <v>65</v>
      </c>
      <c r="B29" s="102"/>
      <c r="C29" s="102"/>
      <c r="D29" s="102"/>
      <c r="E29" s="102"/>
      <c r="F29" s="102"/>
      <c r="G29" s="102"/>
      <c r="H29" s="102"/>
      <c r="I29" s="102"/>
      <c r="J29" s="102"/>
      <c r="K29" s="102"/>
      <c r="L29" s="102"/>
      <c r="M29" s="102"/>
      <c r="N29" s="102"/>
      <c r="O29" s="102"/>
      <c r="P29" s="102"/>
      <c r="Q29" s="102"/>
      <c r="R29" s="102"/>
      <c r="S29" s="102"/>
      <c r="T29" s="102"/>
      <c r="U29" s="103"/>
    </row>
    <row r="30" spans="1:21" x14ac:dyDescent="0.25">
      <c r="A30" s="6" t="s">
        <v>66</v>
      </c>
      <c r="B30" s="102"/>
      <c r="C30" s="102"/>
      <c r="D30" s="102"/>
      <c r="E30" s="102"/>
      <c r="F30" s="102"/>
      <c r="G30" s="102"/>
      <c r="H30" s="102"/>
      <c r="I30" s="102"/>
      <c r="J30" s="167"/>
      <c r="K30" s="167"/>
      <c r="L30" s="167"/>
      <c r="M30" s="167"/>
      <c r="N30" s="167"/>
      <c r="O30" s="167"/>
      <c r="P30" s="167"/>
      <c r="Q30" s="167"/>
      <c r="R30" s="167"/>
      <c r="S30" s="167"/>
      <c r="T30" s="167"/>
      <c r="U30" s="168"/>
    </row>
    <row r="31" spans="1:21" x14ac:dyDescent="0.25">
      <c r="A31" s="6" t="s">
        <v>67</v>
      </c>
      <c r="B31" s="102"/>
      <c r="C31" s="102"/>
      <c r="D31" s="102"/>
      <c r="E31" s="102"/>
      <c r="F31" s="102"/>
      <c r="G31" s="102"/>
      <c r="H31" s="102"/>
      <c r="I31" s="102"/>
      <c r="J31" s="102"/>
      <c r="K31" s="102"/>
      <c r="L31" s="102"/>
      <c r="M31" s="102"/>
      <c r="N31" s="102"/>
      <c r="O31" s="102"/>
      <c r="P31" s="102"/>
      <c r="Q31" s="102"/>
      <c r="R31" s="102"/>
      <c r="S31" s="102"/>
      <c r="T31" s="102"/>
      <c r="U31" s="103"/>
    </row>
    <row r="32" spans="1:21" x14ac:dyDescent="0.25">
      <c r="A32" s="6" t="s">
        <v>68</v>
      </c>
      <c r="B32" s="102"/>
      <c r="C32" s="102"/>
      <c r="D32" s="102"/>
      <c r="E32" s="102"/>
      <c r="F32" s="102"/>
      <c r="G32" s="102"/>
      <c r="H32" s="102"/>
      <c r="I32" s="102"/>
      <c r="J32" s="102"/>
      <c r="K32" s="102"/>
      <c r="L32" s="102"/>
      <c r="M32" s="102"/>
      <c r="N32" s="102"/>
      <c r="O32" s="102"/>
      <c r="P32" s="102"/>
      <c r="Q32" s="102"/>
      <c r="R32" s="102"/>
      <c r="S32" s="102"/>
      <c r="T32" s="102"/>
      <c r="U32" s="103"/>
    </row>
    <row r="33" spans="1:21" x14ac:dyDescent="0.25">
      <c r="A33" s="6" t="s">
        <v>69</v>
      </c>
      <c r="B33" s="100"/>
      <c r="C33" s="100"/>
      <c r="D33" s="100"/>
      <c r="E33" s="100"/>
      <c r="F33" s="100"/>
      <c r="G33" s="100"/>
      <c r="H33" s="100"/>
      <c r="I33" s="100"/>
      <c r="J33" s="100"/>
      <c r="K33" s="100"/>
      <c r="L33" s="100"/>
      <c r="M33" s="100"/>
      <c r="N33" s="100"/>
      <c r="O33" s="100"/>
      <c r="P33" s="100"/>
      <c r="Q33" s="100"/>
      <c r="R33" s="100"/>
      <c r="S33" s="100"/>
      <c r="T33" s="100"/>
      <c r="U33" s="101"/>
    </row>
    <row r="34" spans="1:21" x14ac:dyDescent="0.25">
      <c r="A34" s="6" t="s">
        <v>70</v>
      </c>
      <c r="B34" s="167"/>
      <c r="C34" s="167"/>
      <c r="D34" s="167"/>
      <c r="E34" s="167"/>
      <c r="F34" s="167"/>
      <c r="G34" s="167"/>
      <c r="H34" s="167"/>
      <c r="I34" s="167"/>
      <c r="J34" s="167"/>
      <c r="K34" s="167"/>
      <c r="L34" s="167"/>
      <c r="M34" s="167"/>
      <c r="N34" s="167"/>
      <c r="O34" s="167"/>
      <c r="P34" s="167"/>
      <c r="Q34" s="167"/>
      <c r="R34" s="167"/>
      <c r="S34" s="167"/>
      <c r="T34" s="167"/>
      <c r="U34" s="168"/>
    </row>
    <row r="35" spans="1:21" x14ac:dyDescent="0.25">
      <c r="A35" s="6" t="s">
        <v>71</v>
      </c>
      <c r="B35" s="102"/>
      <c r="C35" s="102"/>
      <c r="D35" s="102"/>
      <c r="E35" s="102"/>
      <c r="F35" s="102"/>
      <c r="G35" s="102"/>
      <c r="H35" s="102"/>
      <c r="I35" s="102"/>
      <c r="J35" s="102"/>
      <c r="K35" s="102"/>
      <c r="L35" s="102"/>
      <c r="M35" s="102"/>
      <c r="N35" s="102"/>
      <c r="O35" s="102"/>
      <c r="P35" s="102"/>
      <c r="Q35" s="102"/>
      <c r="R35" s="102"/>
      <c r="S35" s="102"/>
      <c r="T35" s="102"/>
      <c r="U35" s="103"/>
    </row>
    <row r="36" spans="1:21" x14ac:dyDescent="0.25">
      <c r="A36" s="7" t="s">
        <v>72</v>
      </c>
      <c r="B36" s="169"/>
      <c r="C36" s="169"/>
      <c r="D36" s="169"/>
      <c r="E36" s="169"/>
      <c r="F36" s="169"/>
      <c r="G36" s="169"/>
      <c r="H36" s="169"/>
      <c r="I36" s="169"/>
      <c r="J36" s="169"/>
      <c r="K36" s="169"/>
      <c r="L36" s="169"/>
      <c r="M36" s="169"/>
      <c r="N36" s="169"/>
      <c r="O36" s="169"/>
      <c r="P36" s="169"/>
      <c r="Q36" s="169"/>
      <c r="R36" s="169"/>
      <c r="S36" s="169"/>
      <c r="T36" s="169"/>
      <c r="U36" s="170"/>
    </row>
  </sheetData>
  <mergeCells count="5">
    <mergeCell ref="B1:E1"/>
    <mergeCell ref="F1:I1"/>
    <mergeCell ref="R1:U1"/>
    <mergeCell ref="N1:Q1"/>
    <mergeCell ref="J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2"/>
  <sheetViews>
    <sheetView workbookViewId="0">
      <selection activeCell="B4" sqref="B4:U25"/>
    </sheetView>
  </sheetViews>
  <sheetFormatPr defaultRowHeight="15" x14ac:dyDescent="0.25"/>
  <cols>
    <col min="1" max="1" width="40.7109375" customWidth="1"/>
    <col min="2" max="21" width="10.7109375" customWidth="1"/>
  </cols>
  <sheetData>
    <row r="1" spans="1:21" x14ac:dyDescent="0.25">
      <c r="A1" s="16" t="s">
        <v>0</v>
      </c>
      <c r="B1" s="148">
        <v>2023</v>
      </c>
      <c r="C1" s="149"/>
      <c r="D1" s="149"/>
      <c r="E1" s="150"/>
      <c r="F1" s="148">
        <f>B1-1</f>
        <v>2022</v>
      </c>
      <c r="G1" s="149"/>
      <c r="H1" s="149"/>
      <c r="I1" s="150"/>
      <c r="J1" s="148">
        <f>F1-1</f>
        <v>2021</v>
      </c>
      <c r="K1" s="149"/>
      <c r="L1" s="149"/>
      <c r="M1" s="150"/>
      <c r="N1" s="148">
        <f>J1-1</f>
        <v>2020</v>
      </c>
      <c r="O1" s="149"/>
      <c r="P1" s="149"/>
      <c r="Q1" s="150"/>
      <c r="R1" s="148">
        <f>N1-1</f>
        <v>2019</v>
      </c>
      <c r="S1" s="149"/>
      <c r="T1" s="149"/>
      <c r="U1" s="150"/>
    </row>
    <row r="2" spans="1:21" x14ac:dyDescent="0.25">
      <c r="A2" s="7" t="s">
        <v>1</v>
      </c>
      <c r="B2" s="13" t="s">
        <v>2</v>
      </c>
      <c r="C2" s="11" t="s">
        <v>3</v>
      </c>
      <c r="D2" s="11" t="s">
        <v>4</v>
      </c>
      <c r="E2" s="12" t="s">
        <v>5</v>
      </c>
      <c r="F2" s="13" t="s">
        <v>2</v>
      </c>
      <c r="G2" s="11" t="s">
        <v>3</v>
      </c>
      <c r="H2" s="11" t="s">
        <v>4</v>
      </c>
      <c r="I2" s="12" t="s">
        <v>5</v>
      </c>
      <c r="J2" s="13" t="s">
        <v>2</v>
      </c>
      <c r="K2" s="11" t="s">
        <v>3</v>
      </c>
      <c r="L2" s="11" t="s">
        <v>4</v>
      </c>
      <c r="M2" s="12" t="s">
        <v>5</v>
      </c>
      <c r="N2" s="13" t="s">
        <v>2</v>
      </c>
      <c r="O2" s="11" t="s">
        <v>3</v>
      </c>
      <c r="P2" s="11" t="s">
        <v>4</v>
      </c>
      <c r="Q2" s="12" t="s">
        <v>5</v>
      </c>
      <c r="R2" s="13" t="s">
        <v>2</v>
      </c>
      <c r="S2" s="11" t="s">
        <v>3</v>
      </c>
      <c r="T2" s="11" t="s">
        <v>4</v>
      </c>
      <c r="U2" s="12" t="s">
        <v>5</v>
      </c>
    </row>
    <row r="3" spans="1:21" x14ac:dyDescent="0.25">
      <c r="A3" s="6"/>
      <c r="B3" s="14"/>
      <c r="E3" s="15"/>
      <c r="F3" s="14"/>
      <c r="I3" s="15"/>
      <c r="J3" s="14"/>
      <c r="M3" s="15"/>
      <c r="N3" s="14"/>
      <c r="Q3" s="15"/>
      <c r="R3" s="14"/>
      <c r="U3" s="15"/>
    </row>
    <row r="4" spans="1:21" x14ac:dyDescent="0.25">
      <c r="A4" s="97" t="s">
        <v>18</v>
      </c>
      <c r="B4" s="98"/>
      <c r="C4" s="98"/>
      <c r="D4" s="98"/>
      <c r="E4" s="98"/>
      <c r="F4" s="98"/>
      <c r="G4" s="98"/>
      <c r="H4" s="98"/>
      <c r="I4" s="98"/>
      <c r="J4" s="98"/>
      <c r="K4" s="98"/>
      <c r="L4" s="98"/>
      <c r="M4" s="98"/>
      <c r="N4" s="98"/>
      <c r="O4" s="98"/>
      <c r="P4" s="98"/>
      <c r="Q4" s="98"/>
      <c r="R4" s="98"/>
      <c r="S4" s="98"/>
      <c r="T4" s="98"/>
      <c r="U4" s="99"/>
    </row>
    <row r="5" spans="1:21" x14ac:dyDescent="0.25">
      <c r="A5" s="6" t="s">
        <v>37</v>
      </c>
      <c r="B5" s="102"/>
      <c r="C5" s="102"/>
      <c r="D5" s="102"/>
      <c r="E5" s="102"/>
      <c r="F5" s="102"/>
      <c r="G5" s="102"/>
      <c r="H5" s="102"/>
      <c r="I5" s="102"/>
      <c r="J5" s="102"/>
      <c r="K5" s="102"/>
      <c r="L5" s="102"/>
      <c r="M5" s="102"/>
      <c r="N5" s="102"/>
      <c r="O5" s="102"/>
      <c r="P5" s="102"/>
      <c r="Q5" s="102"/>
      <c r="R5" s="102"/>
      <c r="S5" s="102"/>
      <c r="T5" s="102"/>
      <c r="U5" s="103"/>
    </row>
    <row r="6" spans="1:21" x14ac:dyDescent="0.25">
      <c r="A6" s="6" t="s">
        <v>73</v>
      </c>
      <c r="B6" s="102"/>
      <c r="C6" s="102"/>
      <c r="D6" s="102"/>
      <c r="E6" s="102"/>
      <c r="F6" s="102"/>
      <c r="G6" s="102"/>
      <c r="H6" s="102"/>
      <c r="I6" s="102"/>
      <c r="J6" s="102"/>
      <c r="K6" s="102"/>
      <c r="L6" s="102"/>
      <c r="M6" s="102"/>
      <c r="N6" s="102"/>
      <c r="O6" s="102"/>
      <c r="P6" s="102"/>
      <c r="Q6" s="102"/>
      <c r="R6" s="102"/>
      <c r="S6" s="102"/>
      <c r="T6" s="102"/>
      <c r="U6" s="103"/>
    </row>
    <row r="7" spans="1:21" x14ac:dyDescent="0.25">
      <c r="A7" s="6" t="s">
        <v>74</v>
      </c>
      <c r="B7" s="102"/>
      <c r="C7" s="102"/>
      <c r="D7" s="102"/>
      <c r="E7" s="102"/>
      <c r="F7" s="102"/>
      <c r="G7" s="167"/>
      <c r="H7" s="167"/>
      <c r="I7" s="102"/>
      <c r="J7" s="102"/>
      <c r="K7" s="167"/>
      <c r="L7" s="102"/>
      <c r="M7" s="102"/>
      <c r="N7" s="167"/>
      <c r="O7" s="102"/>
      <c r="P7" s="102"/>
      <c r="Q7" s="102"/>
      <c r="R7" s="102"/>
      <c r="S7" s="167"/>
      <c r="T7" s="102"/>
      <c r="U7" s="103"/>
    </row>
    <row r="8" spans="1:21" x14ac:dyDescent="0.25">
      <c r="A8" s="6" t="s">
        <v>75</v>
      </c>
      <c r="B8" s="102"/>
      <c r="C8" s="102"/>
      <c r="D8" s="102"/>
      <c r="E8" s="102"/>
      <c r="F8" s="102"/>
      <c r="G8" s="102"/>
      <c r="H8" s="102"/>
      <c r="I8" s="102"/>
      <c r="J8" s="102"/>
      <c r="K8" s="102"/>
      <c r="L8" s="102"/>
      <c r="M8" s="102"/>
      <c r="N8" s="102"/>
      <c r="O8" s="102"/>
      <c r="P8" s="102"/>
      <c r="Q8" s="102"/>
      <c r="R8" s="102"/>
      <c r="S8" s="102"/>
      <c r="T8" s="102"/>
      <c r="U8" s="103"/>
    </row>
    <row r="9" spans="1:21" x14ac:dyDescent="0.25">
      <c r="A9" s="6" t="s">
        <v>76</v>
      </c>
      <c r="B9" s="100"/>
      <c r="C9" s="100"/>
      <c r="D9" s="100"/>
      <c r="E9" s="100"/>
      <c r="F9" s="100"/>
      <c r="G9" s="100"/>
      <c r="H9" s="100"/>
      <c r="I9" s="100"/>
      <c r="J9" s="100"/>
      <c r="K9" s="100"/>
      <c r="L9" s="100"/>
      <c r="M9" s="100"/>
      <c r="N9" s="100"/>
      <c r="O9" s="100"/>
      <c r="P9" s="100"/>
      <c r="Q9" s="100"/>
      <c r="R9" s="100"/>
      <c r="S9" s="100"/>
      <c r="T9" s="100"/>
      <c r="U9" s="101"/>
    </row>
    <row r="10" spans="1:21" x14ac:dyDescent="0.25">
      <c r="A10" s="6" t="s">
        <v>77</v>
      </c>
      <c r="B10" s="102"/>
      <c r="C10" s="102"/>
      <c r="D10" s="102"/>
      <c r="E10" s="102"/>
      <c r="F10" s="102"/>
      <c r="G10" s="102"/>
      <c r="H10" s="102"/>
      <c r="I10" s="102"/>
      <c r="J10" s="102"/>
      <c r="K10" s="102"/>
      <c r="L10" s="102"/>
      <c r="M10" s="102"/>
      <c r="N10" s="102"/>
      <c r="O10" s="102"/>
      <c r="P10" s="102"/>
      <c r="Q10" s="102"/>
      <c r="R10" s="102"/>
      <c r="S10" s="102"/>
      <c r="T10" s="102"/>
      <c r="U10" s="103"/>
    </row>
    <row r="11" spans="1:21" x14ac:dyDescent="0.25">
      <c r="A11" s="6" t="s">
        <v>78</v>
      </c>
      <c r="B11" s="167"/>
      <c r="C11" s="167"/>
      <c r="D11" s="167"/>
      <c r="E11" s="167"/>
      <c r="F11" s="167"/>
      <c r="G11" s="167"/>
      <c r="H11" s="167"/>
      <c r="I11" s="167"/>
      <c r="J11" s="167"/>
      <c r="K11" s="167"/>
      <c r="L11" s="167"/>
      <c r="M11" s="167"/>
      <c r="N11" s="167"/>
      <c r="O11" s="167"/>
      <c r="P11" s="167"/>
      <c r="Q11" s="167"/>
      <c r="R11" s="167"/>
      <c r="S11" s="167"/>
      <c r="T11" s="167"/>
      <c r="U11" s="168"/>
    </row>
    <row r="12" spans="1:21" x14ac:dyDescent="0.25">
      <c r="A12" s="6" t="s">
        <v>79</v>
      </c>
      <c r="B12" s="102"/>
      <c r="C12" s="167"/>
      <c r="D12" s="102"/>
      <c r="E12" s="167"/>
      <c r="F12" s="102"/>
      <c r="G12" s="167"/>
      <c r="H12" s="167"/>
      <c r="I12" s="102"/>
      <c r="J12" s="102"/>
      <c r="K12" s="102"/>
      <c r="L12" s="102"/>
      <c r="M12" s="167"/>
      <c r="N12" s="167"/>
      <c r="O12" s="102"/>
      <c r="P12" s="167"/>
      <c r="Q12" s="167"/>
      <c r="R12" s="167"/>
      <c r="S12" s="102"/>
      <c r="T12" s="167"/>
      <c r="U12" s="103"/>
    </row>
    <row r="13" spans="1:21" x14ac:dyDescent="0.25">
      <c r="A13" s="6" t="s">
        <v>80</v>
      </c>
      <c r="B13" s="167"/>
      <c r="C13" s="167"/>
      <c r="D13" s="167"/>
      <c r="E13" s="167"/>
      <c r="F13" s="167"/>
      <c r="G13" s="167"/>
      <c r="H13" s="167"/>
      <c r="I13" s="167"/>
      <c r="J13" s="167"/>
      <c r="K13" s="167"/>
      <c r="L13" s="167"/>
      <c r="M13" s="167"/>
      <c r="N13" s="167"/>
      <c r="O13" s="167"/>
      <c r="P13" s="167"/>
      <c r="Q13" s="167"/>
      <c r="R13" s="104"/>
      <c r="S13" s="167"/>
      <c r="T13" s="167"/>
      <c r="U13" s="105"/>
    </row>
    <row r="14" spans="1:21" x14ac:dyDescent="0.25">
      <c r="A14" s="6" t="s">
        <v>81</v>
      </c>
      <c r="B14" s="102"/>
      <c r="C14" s="102"/>
      <c r="D14" s="102"/>
      <c r="E14" s="102"/>
      <c r="F14" s="102"/>
      <c r="G14" s="102"/>
      <c r="H14" s="102"/>
      <c r="I14" s="102"/>
      <c r="J14" s="102"/>
      <c r="K14" s="167"/>
      <c r="L14" s="102"/>
      <c r="M14" s="102"/>
      <c r="N14" s="102"/>
      <c r="O14" s="102"/>
      <c r="P14" s="102"/>
      <c r="Q14" s="102"/>
      <c r="R14" s="102"/>
      <c r="S14" s="102"/>
      <c r="T14" s="102"/>
      <c r="U14" s="103"/>
    </row>
    <row r="15" spans="1:21" x14ac:dyDescent="0.25">
      <c r="A15" s="6" t="s">
        <v>82</v>
      </c>
      <c r="B15" s="104"/>
      <c r="C15" s="104"/>
      <c r="D15" s="104"/>
      <c r="E15" s="104"/>
      <c r="F15" s="104"/>
      <c r="G15" s="104"/>
      <c r="H15" s="104"/>
      <c r="I15" s="104"/>
      <c r="J15" s="104"/>
      <c r="K15" s="104"/>
      <c r="L15" s="104"/>
      <c r="M15" s="104"/>
      <c r="N15" s="104"/>
      <c r="O15" s="104"/>
      <c r="P15" s="104"/>
      <c r="Q15" s="104"/>
      <c r="R15" s="104"/>
      <c r="S15" s="104"/>
      <c r="T15" s="104"/>
      <c r="U15" s="105"/>
    </row>
    <row r="16" spans="1:21" x14ac:dyDescent="0.25">
      <c r="A16" s="6" t="s">
        <v>83</v>
      </c>
      <c r="B16" s="102"/>
      <c r="C16" s="102"/>
      <c r="D16" s="167"/>
      <c r="E16" s="102"/>
      <c r="F16" s="102"/>
      <c r="G16" s="102"/>
      <c r="H16" s="102"/>
      <c r="I16" s="102"/>
      <c r="J16" s="102"/>
      <c r="K16" s="102"/>
      <c r="L16" s="102"/>
      <c r="M16" s="102"/>
      <c r="N16" s="102"/>
      <c r="O16" s="102"/>
      <c r="P16" s="102"/>
      <c r="Q16" s="102"/>
      <c r="R16" s="102"/>
      <c r="S16" s="102"/>
      <c r="T16" s="102"/>
      <c r="U16" s="168"/>
    </row>
    <row r="17" spans="1:21" x14ac:dyDescent="0.25">
      <c r="A17" s="6" t="s">
        <v>84</v>
      </c>
      <c r="B17" s="167"/>
      <c r="C17" s="167"/>
      <c r="D17" s="102"/>
      <c r="E17" s="167"/>
      <c r="F17" s="167"/>
      <c r="G17" s="102"/>
      <c r="H17" s="167"/>
      <c r="I17" s="167"/>
      <c r="J17" s="167"/>
      <c r="K17" s="167"/>
      <c r="L17" s="167"/>
      <c r="M17" s="167"/>
      <c r="N17" s="167"/>
      <c r="O17" s="167"/>
      <c r="P17" s="167"/>
      <c r="Q17" s="167"/>
      <c r="R17" s="167"/>
      <c r="S17" s="167"/>
      <c r="T17" s="167"/>
      <c r="U17" s="168"/>
    </row>
    <row r="18" spans="1:21" x14ac:dyDescent="0.25">
      <c r="A18" s="6" t="s">
        <v>85</v>
      </c>
      <c r="B18" s="102"/>
      <c r="C18" s="102"/>
      <c r="D18" s="102"/>
      <c r="E18" s="167"/>
      <c r="F18" s="167"/>
      <c r="G18" s="102"/>
      <c r="H18" s="102"/>
      <c r="I18" s="167"/>
      <c r="J18" s="102"/>
      <c r="K18" s="102"/>
      <c r="L18" s="102"/>
      <c r="M18" s="102"/>
      <c r="N18" s="102"/>
      <c r="O18" s="167"/>
      <c r="P18" s="167"/>
      <c r="Q18" s="167"/>
      <c r="R18" s="167"/>
      <c r="S18" s="167"/>
      <c r="T18" s="167"/>
      <c r="U18" s="168"/>
    </row>
    <row r="19" spans="1:21" x14ac:dyDescent="0.25">
      <c r="A19" s="6" t="s">
        <v>86</v>
      </c>
      <c r="B19" s="102"/>
      <c r="C19" s="102"/>
      <c r="D19" s="102"/>
      <c r="E19" s="102"/>
      <c r="F19" s="102"/>
      <c r="G19" s="102"/>
      <c r="H19" s="102"/>
      <c r="I19" s="102"/>
      <c r="J19" s="102"/>
      <c r="K19" s="102"/>
      <c r="L19" s="102"/>
      <c r="M19" s="102"/>
      <c r="N19" s="102"/>
      <c r="O19" s="102"/>
      <c r="P19" s="102"/>
      <c r="Q19" s="102"/>
      <c r="R19" s="102"/>
      <c r="S19" s="102"/>
      <c r="T19" s="102"/>
      <c r="U19" s="103"/>
    </row>
    <row r="20" spans="1:21" x14ac:dyDescent="0.25">
      <c r="A20" s="6" t="s">
        <v>87</v>
      </c>
      <c r="B20" s="167"/>
      <c r="C20" s="167"/>
      <c r="D20" s="167"/>
      <c r="E20" s="167"/>
      <c r="F20" s="167"/>
      <c r="G20" s="167"/>
      <c r="H20" s="167"/>
      <c r="I20" s="167"/>
      <c r="J20" s="167"/>
      <c r="K20" s="167"/>
      <c r="L20" s="167"/>
      <c r="M20" s="167"/>
      <c r="N20" s="167"/>
      <c r="O20" s="167"/>
      <c r="P20" s="167"/>
      <c r="Q20" s="167"/>
      <c r="R20" s="167"/>
      <c r="S20" s="167"/>
      <c r="T20" s="167"/>
      <c r="U20" s="168"/>
    </row>
    <row r="21" spans="1:21" x14ac:dyDescent="0.25">
      <c r="A21" s="6" t="s">
        <v>88</v>
      </c>
      <c r="B21" s="102"/>
      <c r="C21" s="102"/>
      <c r="D21" s="102"/>
      <c r="E21" s="102"/>
      <c r="F21" s="167"/>
      <c r="G21" s="102"/>
      <c r="H21" s="102"/>
      <c r="I21" s="102"/>
      <c r="J21" s="102"/>
      <c r="K21" s="102"/>
      <c r="L21" s="102"/>
      <c r="M21" s="102"/>
      <c r="N21" s="102"/>
      <c r="O21" s="102"/>
      <c r="P21" s="102"/>
      <c r="Q21" s="102"/>
      <c r="R21" s="102"/>
      <c r="S21" s="102"/>
      <c r="T21" s="102"/>
      <c r="U21" s="103"/>
    </row>
    <row r="22" spans="1:21" x14ac:dyDescent="0.25">
      <c r="A22" s="6" t="s">
        <v>26</v>
      </c>
      <c r="B22" s="102"/>
      <c r="C22" s="102"/>
      <c r="D22" s="102"/>
      <c r="E22" s="102"/>
      <c r="F22" s="102"/>
      <c r="G22" s="167"/>
      <c r="H22" s="102"/>
      <c r="I22" s="102"/>
      <c r="J22" s="102"/>
      <c r="K22" s="102"/>
      <c r="L22" s="102"/>
      <c r="M22" s="102"/>
      <c r="N22" s="102"/>
      <c r="O22" s="102"/>
      <c r="P22" s="167"/>
      <c r="Q22" s="102"/>
      <c r="R22" s="102"/>
      <c r="S22" s="102"/>
      <c r="T22" s="102"/>
      <c r="U22" s="103"/>
    </row>
    <row r="23" spans="1:21" x14ac:dyDescent="0.25">
      <c r="A23" s="6" t="s">
        <v>89</v>
      </c>
      <c r="B23" s="100"/>
      <c r="C23" s="100"/>
      <c r="D23" s="100"/>
      <c r="E23" s="100"/>
      <c r="F23" s="100"/>
      <c r="G23" s="100"/>
      <c r="H23" s="100"/>
      <c r="I23" s="100"/>
      <c r="J23" s="100"/>
      <c r="K23" s="100"/>
      <c r="L23" s="100"/>
      <c r="M23" s="100"/>
      <c r="N23" s="100"/>
      <c r="O23" s="100"/>
      <c r="P23" s="100"/>
      <c r="Q23" s="100"/>
      <c r="R23" s="100"/>
      <c r="S23" s="100"/>
      <c r="T23" s="100"/>
      <c r="U23" s="101"/>
    </row>
    <row r="24" spans="1:21" x14ac:dyDescent="0.25">
      <c r="A24" s="6" t="s">
        <v>33</v>
      </c>
      <c r="B24" s="100"/>
      <c r="C24" s="100"/>
      <c r="D24" s="100"/>
      <c r="E24" s="100"/>
      <c r="F24" s="100"/>
      <c r="G24" s="100"/>
      <c r="H24" s="100"/>
      <c r="I24" s="100"/>
      <c r="J24" s="100"/>
      <c r="K24" s="100"/>
      <c r="L24" s="100"/>
      <c r="M24" s="100"/>
      <c r="N24" s="100"/>
      <c r="O24" s="100"/>
      <c r="P24" s="100"/>
      <c r="Q24" s="100"/>
      <c r="R24" s="100"/>
      <c r="S24" s="100"/>
      <c r="T24" s="100"/>
      <c r="U24" s="101"/>
    </row>
    <row r="25" spans="1:21" x14ac:dyDescent="0.25">
      <c r="A25" s="7" t="s">
        <v>27</v>
      </c>
      <c r="B25" s="169"/>
      <c r="C25" s="169"/>
      <c r="D25" s="169"/>
      <c r="E25" s="169"/>
      <c r="F25" s="169"/>
      <c r="G25" s="169"/>
      <c r="H25" s="169"/>
      <c r="I25" s="169"/>
      <c r="J25" s="169"/>
      <c r="K25" s="169"/>
      <c r="L25" s="169"/>
      <c r="M25" s="169"/>
      <c r="N25" s="169"/>
      <c r="O25" s="169"/>
      <c r="P25" s="169"/>
      <c r="Q25" s="169"/>
      <c r="R25" s="169"/>
      <c r="S25" s="169"/>
      <c r="T25" s="169"/>
      <c r="U25" s="170"/>
    </row>
    <row r="50" spans="1:1" x14ac:dyDescent="0.25">
      <c r="A50" t="s">
        <v>27</v>
      </c>
    </row>
    <row r="52" spans="1:1" x14ac:dyDescent="0.25">
      <c r="A52" t="s">
        <v>90</v>
      </c>
    </row>
  </sheetData>
  <mergeCells count="5">
    <mergeCell ref="B1:E1"/>
    <mergeCell ref="F1:I1"/>
    <mergeCell ref="R1:U1"/>
    <mergeCell ref="N1:Q1"/>
    <mergeCell ref="J1:M1"/>
  </mergeCells>
  <hyperlinks>
    <hyperlink ref="A52" r:id="rId1" display="https://stockanalysis.com/term/free-cash-flow-per-share/" xr:uid="{00000000-0004-0000-0200-000000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5"/>
  <sheetViews>
    <sheetView workbookViewId="0">
      <selection activeCell="B4" sqref="B4:U6"/>
    </sheetView>
  </sheetViews>
  <sheetFormatPr defaultRowHeight="15" x14ac:dyDescent="0.25"/>
  <cols>
    <col min="1" max="1" width="40.7109375" customWidth="1"/>
    <col min="2" max="21" width="10.7109375" customWidth="1"/>
  </cols>
  <sheetData>
    <row r="1" spans="1:21" x14ac:dyDescent="0.25">
      <c r="A1" s="16" t="s">
        <v>0</v>
      </c>
      <c r="B1" s="148">
        <v>2023</v>
      </c>
      <c r="C1" s="149"/>
      <c r="D1" s="149"/>
      <c r="E1" s="150"/>
      <c r="F1" s="148">
        <f>B1-1</f>
        <v>2022</v>
      </c>
      <c r="G1" s="149"/>
      <c r="H1" s="149"/>
      <c r="I1" s="150"/>
      <c r="J1" s="148">
        <f>F1-1</f>
        <v>2021</v>
      </c>
      <c r="K1" s="149"/>
      <c r="L1" s="149"/>
      <c r="M1" s="150"/>
      <c r="N1" s="148">
        <f>J1-1</f>
        <v>2020</v>
      </c>
      <c r="O1" s="149"/>
      <c r="P1" s="149"/>
      <c r="Q1" s="150"/>
      <c r="R1" s="148">
        <f>N1-1</f>
        <v>2019</v>
      </c>
      <c r="S1" s="149"/>
      <c r="T1" s="149"/>
      <c r="U1" s="150"/>
    </row>
    <row r="2" spans="1:21" x14ac:dyDescent="0.25">
      <c r="A2" s="7" t="s">
        <v>1</v>
      </c>
      <c r="B2" s="13" t="s">
        <v>2</v>
      </c>
      <c r="C2" s="11" t="s">
        <v>3</v>
      </c>
      <c r="D2" s="11" t="s">
        <v>4</v>
      </c>
      <c r="E2" s="12" t="s">
        <v>5</v>
      </c>
      <c r="F2" s="13" t="s">
        <v>2</v>
      </c>
      <c r="G2" s="11" t="s">
        <v>3</v>
      </c>
      <c r="H2" s="11" t="s">
        <v>4</v>
      </c>
      <c r="I2" s="12" t="s">
        <v>5</v>
      </c>
      <c r="J2" s="13" t="s">
        <v>2</v>
      </c>
      <c r="K2" s="11" t="s">
        <v>3</v>
      </c>
      <c r="L2" s="11" t="s">
        <v>4</v>
      </c>
      <c r="M2" s="12" t="s">
        <v>5</v>
      </c>
      <c r="N2" s="13" t="s">
        <v>2</v>
      </c>
      <c r="O2" s="11" t="s">
        <v>3</v>
      </c>
      <c r="P2" s="11" t="s">
        <v>4</v>
      </c>
      <c r="Q2" s="12" t="s">
        <v>5</v>
      </c>
      <c r="R2" s="13" t="s">
        <v>2</v>
      </c>
      <c r="S2" s="11" t="s">
        <v>3</v>
      </c>
      <c r="T2" s="11" t="s">
        <v>4</v>
      </c>
      <c r="U2" s="12" t="s">
        <v>5</v>
      </c>
    </row>
    <row r="3" spans="1:21" x14ac:dyDescent="0.25">
      <c r="A3" s="6"/>
      <c r="B3" s="14"/>
      <c r="E3" s="15"/>
      <c r="F3" s="14"/>
      <c r="I3" s="15"/>
      <c r="J3" s="14"/>
      <c r="M3" s="15"/>
      <c r="N3" s="14"/>
      <c r="Q3" s="15"/>
      <c r="R3" s="14"/>
      <c r="U3" s="15"/>
    </row>
    <row r="4" spans="1:21" x14ac:dyDescent="0.25">
      <c r="A4" s="97" t="s">
        <v>91</v>
      </c>
      <c r="B4" s="98"/>
      <c r="C4" s="98"/>
      <c r="D4" s="98"/>
      <c r="E4" s="98"/>
      <c r="F4" s="98"/>
      <c r="G4" s="98"/>
      <c r="H4" s="98"/>
      <c r="I4" s="98"/>
      <c r="J4" s="98"/>
      <c r="K4" s="98"/>
      <c r="L4" s="98"/>
      <c r="M4" s="98"/>
      <c r="N4" s="98"/>
      <c r="O4" s="98"/>
      <c r="P4" s="98"/>
      <c r="Q4" s="98"/>
      <c r="R4" s="98"/>
      <c r="S4" s="98"/>
      <c r="T4" s="98"/>
      <c r="U4" s="99"/>
    </row>
    <row r="5" spans="1:21" x14ac:dyDescent="0.25">
      <c r="A5" s="6" t="s">
        <v>92</v>
      </c>
      <c r="B5" s="104"/>
      <c r="C5" s="100"/>
      <c r="D5" s="100"/>
      <c r="E5" s="100"/>
      <c r="F5" s="100"/>
      <c r="G5" s="100"/>
      <c r="H5" s="100"/>
      <c r="I5" s="100"/>
      <c r="J5" s="100"/>
      <c r="K5" s="100"/>
      <c r="L5" s="100"/>
      <c r="M5" s="100"/>
      <c r="N5" s="100"/>
      <c r="O5" s="100"/>
      <c r="P5" s="100"/>
      <c r="Q5" s="100"/>
      <c r="R5" s="100"/>
      <c r="S5" s="100"/>
      <c r="T5" s="100"/>
      <c r="U5" s="101"/>
    </row>
    <row r="6" spans="1:21" x14ac:dyDescent="0.25">
      <c r="A6" s="7" t="s">
        <v>93</v>
      </c>
      <c r="B6" s="108"/>
      <c r="C6" s="108"/>
      <c r="D6" s="108"/>
      <c r="E6" s="108"/>
      <c r="F6" s="108"/>
      <c r="G6" s="108"/>
      <c r="H6" s="108"/>
      <c r="I6" s="108"/>
      <c r="J6" s="108"/>
      <c r="K6" s="108"/>
      <c r="L6" s="108"/>
      <c r="M6" s="108"/>
      <c r="N6" s="108"/>
      <c r="O6" s="108"/>
      <c r="P6" s="108"/>
      <c r="Q6" s="108"/>
      <c r="R6" s="108"/>
      <c r="S6" s="108"/>
      <c r="T6" s="108"/>
      <c r="U6" s="109"/>
    </row>
    <row r="7" spans="1:21" x14ac:dyDescent="0.25">
      <c r="B7" s="2"/>
      <c r="C7" s="2"/>
      <c r="D7" s="2"/>
      <c r="E7" s="2"/>
      <c r="F7" s="2"/>
      <c r="G7" s="2"/>
      <c r="H7" s="2"/>
      <c r="I7" s="2"/>
      <c r="J7" s="2"/>
      <c r="K7" s="2"/>
      <c r="L7" s="2"/>
      <c r="M7" s="2"/>
      <c r="N7" s="2"/>
      <c r="O7" s="2"/>
      <c r="P7" s="2"/>
      <c r="Q7" s="2"/>
      <c r="R7" s="2"/>
      <c r="S7" s="2"/>
      <c r="T7" s="2"/>
      <c r="U7" s="2"/>
    </row>
    <row r="8" spans="1:21" x14ac:dyDescent="0.25">
      <c r="B8" s="2"/>
      <c r="C8" s="2"/>
      <c r="D8" s="2"/>
      <c r="E8" s="2"/>
      <c r="F8" s="2"/>
      <c r="G8" s="2"/>
      <c r="H8" s="2"/>
      <c r="I8" s="2"/>
      <c r="J8" s="2"/>
      <c r="K8" s="2"/>
      <c r="L8" s="2"/>
      <c r="M8" s="2"/>
      <c r="N8" s="2"/>
      <c r="O8" s="2"/>
      <c r="P8" s="2"/>
      <c r="Q8" s="2"/>
      <c r="R8" s="2"/>
      <c r="S8" s="2"/>
      <c r="T8" s="2"/>
      <c r="U8" s="2"/>
    </row>
    <row r="9" spans="1:21" x14ac:dyDescent="0.25">
      <c r="B9" s="2"/>
      <c r="C9" s="2"/>
      <c r="D9" s="2"/>
      <c r="E9" s="2"/>
      <c r="F9" s="2"/>
      <c r="G9" s="2"/>
      <c r="H9" s="2"/>
      <c r="I9" s="2"/>
      <c r="J9" s="2"/>
      <c r="K9" s="2"/>
      <c r="L9" s="2"/>
      <c r="M9" s="2"/>
      <c r="N9" s="2"/>
      <c r="O9" s="2"/>
      <c r="P9" s="2"/>
      <c r="Q9" s="2"/>
      <c r="R9" s="2"/>
      <c r="S9" s="2"/>
      <c r="T9" s="2"/>
      <c r="U9" s="2"/>
    </row>
    <row r="10" spans="1:21" x14ac:dyDescent="0.25">
      <c r="B10" s="2"/>
      <c r="C10" s="2"/>
      <c r="D10" s="2"/>
      <c r="E10" s="2"/>
      <c r="F10" s="2"/>
      <c r="G10" s="2"/>
      <c r="H10" s="2"/>
      <c r="I10" s="2"/>
      <c r="J10" s="2"/>
      <c r="K10" s="2"/>
      <c r="L10" s="2"/>
      <c r="M10" s="2"/>
      <c r="N10" s="2"/>
      <c r="O10" s="2"/>
      <c r="P10" s="2"/>
      <c r="Q10" s="2"/>
      <c r="R10" s="2"/>
      <c r="S10" s="2"/>
      <c r="T10" s="2"/>
      <c r="U10" s="2"/>
    </row>
    <row r="11" spans="1:21" x14ac:dyDescent="0.25">
      <c r="B11" s="2"/>
      <c r="C11" s="2"/>
      <c r="D11" s="2"/>
      <c r="E11" s="2"/>
      <c r="F11" s="2"/>
      <c r="G11" s="2"/>
      <c r="H11" s="2"/>
      <c r="I11" s="2"/>
      <c r="J11" s="2"/>
      <c r="K11" s="2"/>
      <c r="L11" s="2"/>
      <c r="M11" s="2"/>
      <c r="N11" s="2"/>
      <c r="O11" s="2"/>
      <c r="P11" s="2"/>
      <c r="Q11" s="2"/>
      <c r="R11" s="2"/>
      <c r="S11" s="2"/>
      <c r="T11" s="2"/>
      <c r="U11" s="2"/>
    </row>
    <row r="12" spans="1:21" x14ac:dyDescent="0.25">
      <c r="B12" s="2"/>
      <c r="C12" s="2"/>
      <c r="D12" s="2"/>
      <c r="E12" s="2"/>
      <c r="F12" s="2"/>
      <c r="G12" s="2"/>
      <c r="H12" s="2"/>
      <c r="I12" s="2"/>
      <c r="J12" s="2"/>
      <c r="K12" s="2"/>
      <c r="L12" s="2"/>
      <c r="M12" s="2"/>
      <c r="N12" s="2"/>
      <c r="O12" s="2"/>
      <c r="P12" s="2"/>
      <c r="Q12" s="2"/>
      <c r="R12" s="2"/>
      <c r="S12" s="2"/>
      <c r="T12" s="2"/>
      <c r="U12" s="2"/>
    </row>
    <row r="13" spans="1:21" x14ac:dyDescent="0.25">
      <c r="B13" s="2"/>
      <c r="C13" s="2"/>
      <c r="D13" s="2"/>
      <c r="E13" s="2"/>
      <c r="F13" s="2"/>
      <c r="G13" s="2"/>
      <c r="H13" s="2"/>
      <c r="I13" s="2"/>
      <c r="J13" s="2"/>
      <c r="K13" s="2"/>
      <c r="L13" s="2"/>
      <c r="M13" s="2"/>
      <c r="N13" s="2"/>
      <c r="O13" s="2"/>
      <c r="P13" s="2"/>
      <c r="Q13" s="2"/>
      <c r="R13" s="2"/>
      <c r="S13" s="2"/>
      <c r="T13" s="2"/>
      <c r="U13" s="2"/>
    </row>
    <row r="14" spans="1:21" x14ac:dyDescent="0.25">
      <c r="B14" s="2"/>
      <c r="C14" s="2"/>
      <c r="D14" s="2"/>
      <c r="E14" s="2"/>
      <c r="F14" s="2"/>
      <c r="G14" s="2"/>
      <c r="H14" s="2"/>
      <c r="I14" s="2"/>
      <c r="J14" s="2"/>
      <c r="K14" s="2"/>
      <c r="L14" s="2"/>
      <c r="M14" s="2"/>
      <c r="N14" s="2"/>
      <c r="O14" s="2"/>
      <c r="P14" s="2"/>
      <c r="Q14" s="2"/>
      <c r="R14" s="2"/>
      <c r="S14" s="2"/>
      <c r="T14" s="2"/>
      <c r="U14" s="2"/>
    </row>
    <row r="15" spans="1:21" x14ac:dyDescent="0.25">
      <c r="B15" s="2"/>
      <c r="C15" s="2"/>
      <c r="D15" s="2"/>
      <c r="E15" s="2"/>
      <c r="F15" s="2"/>
      <c r="G15" s="2"/>
      <c r="H15" s="2"/>
      <c r="I15" s="2"/>
      <c r="J15" s="2"/>
      <c r="K15" s="2"/>
      <c r="L15" s="2"/>
      <c r="M15" s="2"/>
      <c r="N15" s="2"/>
      <c r="O15" s="2"/>
      <c r="P15" s="2"/>
      <c r="Q15" s="2"/>
      <c r="R15" s="2"/>
      <c r="S15" s="2"/>
      <c r="T15" s="2"/>
      <c r="U15" s="2"/>
    </row>
    <row r="16" spans="1:21" x14ac:dyDescent="0.25">
      <c r="B16" s="2"/>
      <c r="C16" s="2"/>
      <c r="D16" s="2"/>
      <c r="E16" s="2"/>
      <c r="F16" s="2"/>
      <c r="G16" s="2"/>
      <c r="H16" s="2"/>
      <c r="I16" s="2"/>
      <c r="J16" s="2"/>
      <c r="K16" s="2"/>
      <c r="L16" s="2"/>
      <c r="M16" s="2"/>
      <c r="N16" s="2"/>
      <c r="O16" s="2"/>
      <c r="P16" s="2"/>
      <c r="Q16" s="2"/>
      <c r="R16" s="2"/>
      <c r="S16" s="2"/>
      <c r="T16" s="2"/>
      <c r="U16" s="2"/>
    </row>
    <row r="17" spans="2:21" x14ac:dyDescent="0.25">
      <c r="B17" s="2"/>
      <c r="C17" s="2"/>
      <c r="D17" s="2"/>
      <c r="E17" s="2"/>
      <c r="F17" s="2"/>
      <c r="G17" s="2"/>
      <c r="H17" s="2"/>
      <c r="I17" s="2"/>
      <c r="J17" s="2"/>
      <c r="K17" s="2"/>
      <c r="L17" s="2"/>
      <c r="M17" s="2"/>
      <c r="N17" s="2"/>
      <c r="O17" s="2"/>
      <c r="P17" s="2"/>
      <c r="Q17" s="2"/>
      <c r="R17" s="2"/>
      <c r="S17" s="2"/>
      <c r="T17" s="2"/>
      <c r="U17" s="2"/>
    </row>
    <row r="18" spans="2:21" x14ac:dyDescent="0.25">
      <c r="B18" s="2"/>
      <c r="C18" s="2"/>
      <c r="D18" s="2"/>
      <c r="E18" s="2"/>
      <c r="F18" s="2"/>
      <c r="G18" s="2"/>
      <c r="H18" s="2"/>
      <c r="I18" s="2"/>
      <c r="J18" s="2"/>
      <c r="K18" s="2"/>
      <c r="L18" s="2"/>
      <c r="M18" s="2"/>
      <c r="N18" s="2"/>
      <c r="O18" s="2"/>
      <c r="P18" s="2"/>
      <c r="Q18" s="2"/>
      <c r="R18" s="2"/>
      <c r="S18" s="2"/>
      <c r="T18" s="2"/>
      <c r="U18" s="2"/>
    </row>
    <row r="19" spans="2:21" x14ac:dyDescent="0.25">
      <c r="B19" s="2"/>
      <c r="C19" s="2"/>
      <c r="D19" s="2"/>
      <c r="E19" s="2"/>
      <c r="F19" s="2"/>
      <c r="G19" s="2"/>
      <c r="H19" s="2"/>
      <c r="I19" s="2"/>
      <c r="J19" s="2"/>
      <c r="K19" s="2"/>
      <c r="L19" s="2"/>
      <c r="M19" s="2"/>
      <c r="N19" s="2"/>
      <c r="O19" s="2"/>
      <c r="P19" s="2"/>
      <c r="Q19" s="2"/>
      <c r="R19" s="2"/>
      <c r="S19" s="2"/>
      <c r="T19" s="2"/>
      <c r="U19" s="2"/>
    </row>
    <row r="20" spans="2:21" x14ac:dyDescent="0.25">
      <c r="B20" s="2"/>
      <c r="C20" s="2"/>
      <c r="D20" s="2"/>
      <c r="E20" s="2"/>
      <c r="F20" s="2"/>
      <c r="G20" s="2"/>
      <c r="H20" s="2"/>
      <c r="I20" s="2"/>
      <c r="J20" s="2"/>
      <c r="K20" s="2"/>
      <c r="L20" s="2"/>
      <c r="M20" s="2"/>
      <c r="N20" s="2"/>
      <c r="O20" s="2"/>
      <c r="P20" s="2"/>
      <c r="Q20" s="2"/>
      <c r="R20" s="2"/>
      <c r="S20" s="2"/>
      <c r="T20" s="2"/>
      <c r="U20" s="2"/>
    </row>
    <row r="21" spans="2:21" x14ac:dyDescent="0.25">
      <c r="B21" s="2"/>
      <c r="C21" s="2"/>
      <c r="D21" s="2"/>
      <c r="E21" s="2"/>
      <c r="F21" s="2"/>
      <c r="G21" s="2"/>
      <c r="H21" s="2"/>
      <c r="I21" s="2"/>
      <c r="J21" s="2"/>
      <c r="K21" s="2"/>
      <c r="L21" s="2"/>
      <c r="M21" s="2"/>
      <c r="N21" s="2"/>
      <c r="O21" s="2"/>
      <c r="P21" s="2"/>
      <c r="Q21" s="2"/>
      <c r="R21" s="2"/>
      <c r="S21" s="2"/>
      <c r="T21" s="2"/>
      <c r="U21" s="2"/>
    </row>
    <row r="22" spans="2:21" x14ac:dyDescent="0.25">
      <c r="B22" s="2"/>
      <c r="C22" s="2"/>
      <c r="D22" s="2"/>
      <c r="E22" s="2"/>
      <c r="F22" s="2"/>
      <c r="G22" s="2"/>
      <c r="H22" s="2"/>
      <c r="I22" s="2"/>
      <c r="J22" s="2"/>
      <c r="K22" s="2"/>
      <c r="L22" s="2"/>
      <c r="M22" s="2"/>
      <c r="N22" s="2"/>
      <c r="O22" s="2"/>
      <c r="P22" s="2"/>
      <c r="Q22" s="2"/>
      <c r="R22" s="2"/>
      <c r="S22" s="2"/>
      <c r="T22" s="2"/>
      <c r="U22" s="2"/>
    </row>
    <row r="23" spans="2:21" x14ac:dyDescent="0.25">
      <c r="B23" s="2"/>
      <c r="C23" s="2"/>
      <c r="D23" s="2"/>
      <c r="E23" s="2"/>
      <c r="F23" s="2"/>
      <c r="G23" s="2"/>
      <c r="H23" s="2"/>
      <c r="I23" s="2"/>
      <c r="J23" s="2"/>
      <c r="K23" s="2"/>
      <c r="L23" s="2"/>
      <c r="M23" s="2"/>
      <c r="N23" s="2"/>
      <c r="O23" s="2"/>
      <c r="P23" s="2"/>
      <c r="Q23" s="2"/>
      <c r="R23" s="2"/>
      <c r="S23" s="2"/>
      <c r="T23" s="2"/>
      <c r="U23" s="2"/>
    </row>
    <row r="24" spans="2:21" x14ac:dyDescent="0.25">
      <c r="B24" s="2"/>
      <c r="C24" s="2"/>
      <c r="D24" s="2"/>
      <c r="E24" s="2"/>
      <c r="F24" s="2"/>
      <c r="G24" s="2"/>
      <c r="H24" s="2"/>
      <c r="I24" s="2"/>
      <c r="J24" s="2"/>
      <c r="K24" s="2"/>
      <c r="L24" s="2"/>
      <c r="M24" s="2"/>
      <c r="N24" s="2"/>
      <c r="O24" s="2"/>
      <c r="P24" s="2"/>
      <c r="Q24" s="2"/>
      <c r="R24" s="2"/>
      <c r="S24" s="2"/>
      <c r="T24" s="2"/>
      <c r="U24" s="2"/>
    </row>
    <row r="25" spans="2:21" x14ac:dyDescent="0.25">
      <c r="B25" s="2"/>
      <c r="C25" s="2"/>
      <c r="D25" s="2"/>
      <c r="E25" s="2"/>
      <c r="F25" s="2"/>
      <c r="G25" s="2"/>
      <c r="H25" s="2"/>
      <c r="I25" s="2"/>
      <c r="J25" s="2"/>
      <c r="K25" s="2"/>
      <c r="L25" s="2"/>
      <c r="M25" s="2"/>
      <c r="N25" s="2"/>
      <c r="O25" s="2"/>
      <c r="P25" s="2"/>
      <c r="Q25" s="2"/>
      <c r="R25" s="2"/>
      <c r="S25" s="2"/>
      <c r="T25" s="2"/>
      <c r="U25" s="2"/>
    </row>
  </sheetData>
  <mergeCells count="5">
    <mergeCell ref="B1:E1"/>
    <mergeCell ref="F1:I1"/>
    <mergeCell ref="R1:U1"/>
    <mergeCell ref="N1:Q1"/>
    <mergeCell ref="J1:M1"/>
  </mergeCells>
  <hyperlinks>
    <hyperlink ref="A4" r:id="rId1" display="https://stockanalysis.com/stocks/aapl/market-cap/"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8"/>
  <sheetViews>
    <sheetView zoomScaleNormal="100" workbookViewId="0">
      <selection activeCell="J40" sqref="J40"/>
    </sheetView>
  </sheetViews>
  <sheetFormatPr defaultRowHeight="15" x14ac:dyDescent="0.25"/>
  <cols>
    <col min="1" max="1" width="40.7109375" customWidth="1"/>
    <col min="2" max="21" width="10.7109375" customWidth="1"/>
  </cols>
  <sheetData>
    <row r="1" spans="1:21" x14ac:dyDescent="0.25">
      <c r="A1" s="10" t="s">
        <v>0</v>
      </c>
      <c r="B1" s="148">
        <v>2023</v>
      </c>
      <c r="C1" s="149"/>
      <c r="D1" s="149"/>
      <c r="E1" s="150"/>
      <c r="F1" s="148">
        <f>B1-1</f>
        <v>2022</v>
      </c>
      <c r="G1" s="149"/>
      <c r="H1" s="149"/>
      <c r="I1" s="150"/>
      <c r="J1" s="148">
        <f>F1-1</f>
        <v>2021</v>
      </c>
      <c r="K1" s="149"/>
      <c r="L1" s="149"/>
      <c r="M1" s="150"/>
      <c r="N1" s="148">
        <f>J1-1</f>
        <v>2020</v>
      </c>
      <c r="O1" s="149"/>
      <c r="P1" s="149"/>
      <c r="Q1" s="150"/>
      <c r="R1" s="148">
        <f>N1-1</f>
        <v>2019</v>
      </c>
      <c r="S1" s="149"/>
      <c r="T1" s="149"/>
      <c r="U1" s="150"/>
    </row>
    <row r="2" spans="1:21" x14ac:dyDescent="0.25">
      <c r="A2" s="9" t="s">
        <v>1</v>
      </c>
      <c r="B2" s="13" t="s">
        <v>2</v>
      </c>
      <c r="C2" s="11" t="s">
        <v>3</v>
      </c>
      <c r="D2" s="11" t="s">
        <v>4</v>
      </c>
      <c r="E2" s="12" t="s">
        <v>5</v>
      </c>
      <c r="F2" s="13" t="s">
        <v>2</v>
      </c>
      <c r="G2" s="11" t="s">
        <v>3</v>
      </c>
      <c r="H2" s="11" t="s">
        <v>4</v>
      </c>
      <c r="I2" s="12" t="s">
        <v>5</v>
      </c>
      <c r="J2" s="13" t="s">
        <v>2</v>
      </c>
      <c r="K2" s="11" t="s">
        <v>3</v>
      </c>
      <c r="L2" s="11" t="s">
        <v>4</v>
      </c>
      <c r="M2" s="12" t="s">
        <v>5</v>
      </c>
      <c r="N2" s="13" t="s">
        <v>2</v>
      </c>
      <c r="O2" s="11" t="s">
        <v>3</v>
      </c>
      <c r="P2" s="11" t="s">
        <v>4</v>
      </c>
      <c r="Q2" s="12" t="s">
        <v>5</v>
      </c>
      <c r="R2" s="13" t="s">
        <v>2</v>
      </c>
      <c r="S2" s="11" t="s">
        <v>3</v>
      </c>
      <c r="T2" s="11" t="s">
        <v>4</v>
      </c>
      <c r="U2" s="12" t="s">
        <v>5</v>
      </c>
    </row>
    <row r="3" spans="1:21" x14ac:dyDescent="0.25">
      <c r="A3" s="14"/>
      <c r="B3" s="4" t="str">
        <f>_xlfn.CONCAT($B$1,".", B2)</f>
        <v>2023.Q4</v>
      </c>
      <c r="C3" s="4" t="str">
        <f>_xlfn.CONCAT($B$1,".", C2)</f>
        <v>2023.Q3</v>
      </c>
      <c r="D3" s="4" t="str">
        <f>_xlfn.CONCAT($B$1,".", D2)</f>
        <v>2023.Q2</v>
      </c>
      <c r="E3" s="4" t="str">
        <f>_xlfn.CONCAT($B$1,".", E2)</f>
        <v>2023.Q1</v>
      </c>
      <c r="F3" s="4" t="str">
        <f>_xlfn.CONCAT($F$1,".", F2)</f>
        <v>2022.Q4</v>
      </c>
      <c r="G3" s="4" t="str">
        <f>_xlfn.CONCAT($F$1,".", G2)</f>
        <v>2022.Q3</v>
      </c>
      <c r="H3" s="4" t="str">
        <f>_xlfn.CONCAT($F$1,".", H2)</f>
        <v>2022.Q2</v>
      </c>
      <c r="I3" s="4" t="str">
        <f>_xlfn.CONCAT($F$1,".", I2)</f>
        <v>2022.Q1</v>
      </c>
      <c r="J3" s="4" t="str">
        <f>_xlfn.CONCAT($J$1,".", J2)</f>
        <v>2021.Q4</v>
      </c>
      <c r="K3" s="4" t="str">
        <f>_xlfn.CONCAT($J$1,".", K2)</f>
        <v>2021.Q3</v>
      </c>
      <c r="L3" s="4" t="str">
        <f>_xlfn.CONCAT($J$1,".", L2)</f>
        <v>2021.Q2</v>
      </c>
      <c r="M3" s="4" t="str">
        <f>_xlfn.CONCAT($J$1,".", M2)</f>
        <v>2021.Q1</v>
      </c>
      <c r="N3" s="4" t="str">
        <f>_xlfn.CONCAT($N$1,".", N2)</f>
        <v>2020.Q4</v>
      </c>
      <c r="O3" s="4" t="str">
        <f>_xlfn.CONCAT($N$1,".", O2)</f>
        <v>2020.Q3</v>
      </c>
      <c r="P3" s="4" t="str">
        <f>_xlfn.CONCAT($N$1,".", P2)</f>
        <v>2020.Q2</v>
      </c>
      <c r="Q3" s="4" t="str">
        <f>_xlfn.CONCAT($N$1,".", Q2)</f>
        <v>2020.Q1</v>
      </c>
      <c r="R3" s="4" t="str">
        <f>_xlfn.CONCAT($R$1,".", R2)</f>
        <v>2019.Q4</v>
      </c>
      <c r="S3" s="4" t="str">
        <f>_xlfn.CONCAT($R$1,".", S2)</f>
        <v>2019.Q3</v>
      </c>
      <c r="T3" s="4" t="str">
        <f>_xlfn.CONCAT($R$1,".", T2)</f>
        <v>2019.Q2</v>
      </c>
      <c r="U3" s="21" t="str">
        <f>_xlfn.CONCAT($R$1,".", U2)</f>
        <v>2019.Q1</v>
      </c>
    </row>
    <row r="4" spans="1:21" x14ac:dyDescent="0.25">
      <c r="A4" s="22" t="str">
        <f>'income-sheet'!A4</f>
        <v>Revenue</v>
      </c>
      <c r="B4" s="23">
        <f t="array" ref="B4">_xlfn.IFS(OR('income-sheet'!B4=0,'income-sheet'!B4="-"), 0, OR('income-sheet'!B4&gt;0, 'income-sheet'!B4&lt;0), 'income-sheet'!B4)</f>
        <v>0</v>
      </c>
      <c r="C4" s="24">
        <f t="array" ref="C4">_xlfn.IFS(OR('income-sheet'!C4=0,'income-sheet'!C4="-"), 0, OR('income-sheet'!C4&gt;0, 'income-sheet'!C4&lt;0), 'income-sheet'!C4)</f>
        <v>0</v>
      </c>
      <c r="D4" s="24">
        <f t="array" ref="D4">_xlfn.IFS(OR('income-sheet'!D4=0,'income-sheet'!D4="-"), 0, OR('income-sheet'!D4&gt;0, 'income-sheet'!D4&lt;0), 'income-sheet'!D4)</f>
        <v>0</v>
      </c>
      <c r="E4" s="25">
        <f t="array" ref="E4">_xlfn.IFS(OR('income-sheet'!E4=0,'income-sheet'!E4="-"), 0, OR('income-sheet'!E4&gt;0, 'income-sheet'!E4&lt;0), 'income-sheet'!E4)</f>
        <v>0</v>
      </c>
      <c r="F4" s="23">
        <f t="array" ref="F4">_xlfn.IFS(OR('income-sheet'!F4=0,'income-sheet'!F4="-"), 0, OR('income-sheet'!F4&gt;0, 'income-sheet'!F4&lt;0), 'income-sheet'!F4)</f>
        <v>0</v>
      </c>
      <c r="G4" s="24">
        <f t="array" ref="G4">_xlfn.IFS(OR('income-sheet'!G4=0,'income-sheet'!G4="-"), 0, OR('income-sheet'!G4&gt;0, 'income-sheet'!G4&lt;0), 'income-sheet'!G4)</f>
        <v>0</v>
      </c>
      <c r="H4" s="24">
        <f t="array" ref="H4">_xlfn.IFS(OR('income-sheet'!H4=0,'income-sheet'!H4="-"), 0, OR('income-sheet'!H4&gt;0, 'income-sheet'!H4&lt;0), 'income-sheet'!H4)</f>
        <v>0</v>
      </c>
      <c r="I4" s="25">
        <f t="array" ref="I4">_xlfn.IFS(OR('income-sheet'!I4=0,'income-sheet'!I4="-"), 0, OR('income-sheet'!I4&gt;0, 'income-sheet'!I4&lt;0), 'income-sheet'!I4)</f>
        <v>0</v>
      </c>
      <c r="J4" s="23">
        <f t="array" ref="J4">_xlfn.IFS(OR('income-sheet'!J4=0,'income-sheet'!J4="-"), 0, OR('income-sheet'!J4&gt;0, 'income-sheet'!J4&lt;0), 'income-sheet'!J4)</f>
        <v>0</v>
      </c>
      <c r="K4" s="24">
        <f t="array" ref="K4">_xlfn.IFS(OR('income-sheet'!K4=0,'income-sheet'!K4="-"), 0, OR('income-sheet'!K4&gt;0, 'income-sheet'!K4&lt;0), 'income-sheet'!K4)</f>
        <v>0</v>
      </c>
      <c r="L4" s="24">
        <f t="array" ref="L4">_xlfn.IFS(OR('income-sheet'!L4=0,'income-sheet'!L4="-"), 0, OR('income-sheet'!L4&gt;0, 'income-sheet'!L4&lt;0), 'income-sheet'!L4)</f>
        <v>0</v>
      </c>
      <c r="M4" s="25">
        <f t="array" ref="M4">_xlfn.IFS(OR('income-sheet'!M4=0,'income-sheet'!M4="-"), 0, OR('income-sheet'!M4&gt;0, 'income-sheet'!M4&lt;0), 'income-sheet'!M4)</f>
        <v>0</v>
      </c>
      <c r="N4" s="23">
        <f t="array" ref="N4">_xlfn.IFS(OR('income-sheet'!N4=0,'income-sheet'!N4="-"), 0, OR('income-sheet'!N4&gt;0, 'income-sheet'!N4&lt;0), 'income-sheet'!N4)</f>
        <v>0</v>
      </c>
      <c r="O4" s="24">
        <f t="array" ref="O4">_xlfn.IFS(OR('income-sheet'!O4=0,'income-sheet'!O4="-"), 0, OR('income-sheet'!O4&gt;0, 'income-sheet'!O4&lt;0), 'income-sheet'!O4)</f>
        <v>0</v>
      </c>
      <c r="P4" s="24">
        <f t="array" ref="P4">_xlfn.IFS(OR('income-sheet'!P4=0,'income-sheet'!P4="-"), 0, OR('income-sheet'!P4&gt;0, 'income-sheet'!P4&lt;0), 'income-sheet'!P4)</f>
        <v>0</v>
      </c>
      <c r="Q4" s="25">
        <f t="array" ref="Q4">_xlfn.IFS(OR('income-sheet'!Q4=0,'income-sheet'!Q4="-"), 0, OR('income-sheet'!Q4&gt;0, 'income-sheet'!Q4&lt;0), 'income-sheet'!Q4)</f>
        <v>0</v>
      </c>
      <c r="R4" s="23">
        <f t="array" ref="R4">_xlfn.IFS(OR('income-sheet'!R4=0,'income-sheet'!R4="-"), 0, OR('income-sheet'!R4&gt;0, 'income-sheet'!R4&lt;0), 'income-sheet'!R4)</f>
        <v>0</v>
      </c>
      <c r="S4" s="24">
        <f t="array" ref="S4">_xlfn.IFS(OR('income-sheet'!S4=0,'income-sheet'!S4="-"), 0, OR('income-sheet'!S4&gt;0, 'income-sheet'!S4&lt;0), 'income-sheet'!S4)</f>
        <v>0</v>
      </c>
      <c r="T4" s="24">
        <f t="array" ref="T4">_xlfn.IFS(OR('income-sheet'!T4=0,'income-sheet'!T4="-"), 0, OR('income-sheet'!T4&gt;0, 'income-sheet'!T4&lt;0), 'income-sheet'!T4)</f>
        <v>0</v>
      </c>
      <c r="U4" s="25">
        <f t="array" ref="U4">_xlfn.IFS(OR('income-sheet'!U4=0,'income-sheet'!U4="-"), 0, OR('income-sheet'!U4&gt;0, 'income-sheet'!U4&lt;0), 'income-sheet'!U4)</f>
        <v>0</v>
      </c>
    </row>
    <row r="5" spans="1:21" x14ac:dyDescent="0.25">
      <c r="A5" s="20" t="str">
        <f>'income-sheet'!A6</f>
        <v>Cost of Revenue</v>
      </c>
      <c r="B5" s="17">
        <f t="array" ref="B5">_xlfn.IFS(OR('income-sheet'!B6=0,'income-sheet'!B6="-"), 0, OR('income-sheet'!B6&gt;0, 'income-sheet'!B6&lt;0), 'income-sheet'!B6)</f>
        <v>0</v>
      </c>
      <c r="C5" s="18">
        <f t="array" ref="C5">_xlfn.IFS(OR('income-sheet'!C6=0,'income-sheet'!C6="-"), 0, OR('income-sheet'!C6&gt;0, 'income-sheet'!C6&lt;0), 'income-sheet'!C6)</f>
        <v>0</v>
      </c>
      <c r="D5" s="18">
        <f t="array" ref="D5">_xlfn.IFS(OR('income-sheet'!D6=0,'income-sheet'!D6="-"), 0, OR('income-sheet'!D6&gt;0, 'income-sheet'!D6&lt;0), 'income-sheet'!D6)</f>
        <v>0</v>
      </c>
      <c r="E5" s="19">
        <f t="array" ref="E5">_xlfn.IFS(OR('income-sheet'!E6=0,'income-sheet'!E6="-"), 0, OR('income-sheet'!E6&gt;0, 'income-sheet'!E6&lt;0), 'income-sheet'!E6)</f>
        <v>0</v>
      </c>
      <c r="F5" s="17">
        <f t="array" ref="F5">_xlfn.IFS(OR('income-sheet'!F6=0,'income-sheet'!F6="-"), 0, OR('income-sheet'!F6&gt;0, 'income-sheet'!F6&lt;0), 'income-sheet'!F6)</f>
        <v>0</v>
      </c>
      <c r="G5" s="18">
        <f t="array" ref="G5">_xlfn.IFS(OR('income-sheet'!G6=0,'income-sheet'!G6="-"), 0, OR('income-sheet'!G6&gt;0, 'income-sheet'!G6&lt;0), 'income-sheet'!G6)</f>
        <v>0</v>
      </c>
      <c r="H5" s="18">
        <f t="array" ref="H5">_xlfn.IFS(OR('income-sheet'!H6=0,'income-sheet'!H6="-"), 0, OR('income-sheet'!H6&gt;0, 'income-sheet'!H6&lt;0), 'income-sheet'!H6)</f>
        <v>0</v>
      </c>
      <c r="I5" s="19">
        <f t="array" ref="I5">_xlfn.IFS(OR('income-sheet'!I6=0,'income-sheet'!I6="-"), 0, OR('income-sheet'!I6&gt;0, 'income-sheet'!I6&lt;0), 'income-sheet'!I6)</f>
        <v>0</v>
      </c>
      <c r="J5" s="17">
        <f t="array" ref="J5">_xlfn.IFS(OR('income-sheet'!J6=0,'income-sheet'!J6="-"), 0, OR('income-sheet'!J6&gt;0, 'income-sheet'!J6&lt;0), 'income-sheet'!J6)</f>
        <v>0</v>
      </c>
      <c r="K5" s="18">
        <f t="array" ref="K5">_xlfn.IFS(OR('income-sheet'!K6=0,'income-sheet'!K6="-"), 0, OR('income-sheet'!K6&gt;0, 'income-sheet'!K6&lt;0), 'income-sheet'!K6)</f>
        <v>0</v>
      </c>
      <c r="L5" s="18">
        <f t="array" ref="L5">_xlfn.IFS(OR('income-sheet'!L6=0,'income-sheet'!L6="-"), 0, OR('income-sheet'!L6&gt;0, 'income-sheet'!L6&lt;0), 'income-sheet'!L6)</f>
        <v>0</v>
      </c>
      <c r="M5" s="19">
        <f t="array" ref="M5">_xlfn.IFS(OR('income-sheet'!M6=0,'income-sheet'!M6="-"), 0, OR('income-sheet'!M6&gt;0, 'income-sheet'!M6&lt;0), 'income-sheet'!M6)</f>
        <v>0</v>
      </c>
      <c r="N5" s="17">
        <f t="array" ref="N5">_xlfn.IFS(OR('income-sheet'!N6=0,'income-sheet'!N6="-"), 0, OR('income-sheet'!N6&gt;0, 'income-sheet'!N6&lt;0), 'income-sheet'!N6)</f>
        <v>0</v>
      </c>
      <c r="O5" s="18">
        <f t="array" ref="O5">_xlfn.IFS(OR('income-sheet'!O6=0,'income-sheet'!O6="-"), 0, OR('income-sheet'!O6&gt;0, 'income-sheet'!O6&lt;0), 'income-sheet'!O6)</f>
        <v>0</v>
      </c>
      <c r="P5" s="18">
        <f t="array" ref="P5">_xlfn.IFS(OR('income-sheet'!P6=0,'income-sheet'!P6="-"), 0, OR('income-sheet'!P6&gt;0, 'income-sheet'!P6&lt;0), 'income-sheet'!P6)</f>
        <v>0</v>
      </c>
      <c r="Q5" s="19">
        <f t="array" ref="Q5">_xlfn.IFS(OR('income-sheet'!Q6=0,'income-sheet'!Q6="-"), 0, OR('income-sheet'!Q6&gt;0, 'income-sheet'!Q6&lt;0), 'income-sheet'!Q6)</f>
        <v>0</v>
      </c>
      <c r="R5" s="17">
        <f t="array" ref="R5">_xlfn.IFS(OR('income-sheet'!R6=0,'income-sheet'!R6="-"), 0, OR('income-sheet'!R6&gt;0, 'income-sheet'!R6&lt;0), 'income-sheet'!R6)</f>
        <v>0</v>
      </c>
      <c r="S5" s="18">
        <f t="array" ref="S5">_xlfn.IFS(OR('income-sheet'!S6=0,'income-sheet'!S6="-"), 0, OR('income-sheet'!S6&gt;0, 'income-sheet'!S6&lt;0), 'income-sheet'!S6)</f>
        <v>0</v>
      </c>
      <c r="T5" s="18">
        <f t="array" ref="T5">_xlfn.IFS(OR('income-sheet'!T6=0,'income-sheet'!T6="-"), 0, OR('income-sheet'!T6&gt;0, 'income-sheet'!T6&lt;0), 'income-sheet'!T6)</f>
        <v>0</v>
      </c>
      <c r="U5" s="19">
        <f t="array" ref="U5">_xlfn.IFS(OR('income-sheet'!U6=0,'income-sheet'!U6="-"), 0, OR('income-sheet'!U6&gt;0, 'income-sheet'!U6&lt;0), 'income-sheet'!U6)</f>
        <v>0</v>
      </c>
    </row>
    <row r="6" spans="1:21" x14ac:dyDescent="0.25">
      <c r="A6" s="20" t="str">
        <f>'income-sheet'!A7</f>
        <v>Gross Profit</v>
      </c>
      <c r="B6" s="17">
        <f t="array" ref="B6">_xlfn.IFS(OR('income-sheet'!B7=0,'income-sheet'!B7="-"), 0, OR('income-sheet'!B7&gt;0, 'income-sheet'!B7&lt;0), 'income-sheet'!B7)</f>
        <v>0</v>
      </c>
      <c r="C6" s="18">
        <f t="array" ref="C6">_xlfn.IFS(OR('income-sheet'!C7=0,'income-sheet'!C7="-"), 0, OR('income-sheet'!C7&gt;0, 'income-sheet'!C7&lt;0), 'income-sheet'!C7)</f>
        <v>0</v>
      </c>
      <c r="D6" s="18">
        <f t="array" ref="D6">_xlfn.IFS(OR('income-sheet'!D7=0,'income-sheet'!D7="-"), 0, OR('income-sheet'!D7&gt;0, 'income-sheet'!D7&lt;0), 'income-sheet'!D7)</f>
        <v>0</v>
      </c>
      <c r="E6" s="19">
        <f t="array" ref="E6">_xlfn.IFS(OR('income-sheet'!E7=0,'income-sheet'!E7="-"), 0, OR('income-sheet'!E7&gt;0, 'income-sheet'!E7&lt;0), 'income-sheet'!E7)</f>
        <v>0</v>
      </c>
      <c r="F6" s="17">
        <f t="array" ref="F6">_xlfn.IFS(OR('income-sheet'!F7=0,'income-sheet'!F7="-"), 0, OR('income-sheet'!F7&gt;0, 'income-sheet'!F7&lt;0), 'income-sheet'!F7)</f>
        <v>0</v>
      </c>
      <c r="G6" s="18">
        <f t="array" ref="G6">_xlfn.IFS(OR('income-sheet'!G7=0,'income-sheet'!G7="-"), 0, OR('income-sheet'!G7&gt;0, 'income-sheet'!G7&lt;0), 'income-sheet'!G7)</f>
        <v>0</v>
      </c>
      <c r="H6" s="18">
        <f t="array" ref="H6">_xlfn.IFS(OR('income-sheet'!H7=0,'income-sheet'!H7="-"), 0, OR('income-sheet'!H7&gt;0, 'income-sheet'!H7&lt;0), 'income-sheet'!H7)</f>
        <v>0</v>
      </c>
      <c r="I6" s="19">
        <f t="array" ref="I6">_xlfn.IFS(OR('income-sheet'!I7=0,'income-sheet'!I7="-"), 0, OR('income-sheet'!I7&gt;0, 'income-sheet'!I7&lt;0), 'income-sheet'!I7)</f>
        <v>0</v>
      </c>
      <c r="J6" s="17">
        <f t="array" ref="J6">_xlfn.IFS(OR('income-sheet'!J7=0,'income-sheet'!J7="-"), 0, OR('income-sheet'!J7&gt;0, 'income-sheet'!J7&lt;0), 'income-sheet'!J7)</f>
        <v>0</v>
      </c>
      <c r="K6" s="18">
        <f t="array" ref="K6">_xlfn.IFS(OR('income-sheet'!K7=0,'income-sheet'!K7="-"), 0, OR('income-sheet'!K7&gt;0, 'income-sheet'!K7&lt;0), 'income-sheet'!K7)</f>
        <v>0</v>
      </c>
      <c r="L6" s="18">
        <f t="array" ref="L6">_xlfn.IFS(OR('income-sheet'!L7=0,'income-sheet'!L7="-"), 0, OR('income-sheet'!L7&gt;0, 'income-sheet'!L7&lt;0), 'income-sheet'!L7)</f>
        <v>0</v>
      </c>
      <c r="M6" s="19">
        <f t="array" ref="M6">_xlfn.IFS(OR('income-sheet'!M7=0,'income-sheet'!M7="-"), 0, OR('income-sheet'!M7&gt;0, 'income-sheet'!M7&lt;0), 'income-sheet'!M7)</f>
        <v>0</v>
      </c>
      <c r="N6" s="17">
        <f t="array" ref="N6">_xlfn.IFS(OR('income-sheet'!N7=0,'income-sheet'!N7="-"), 0, OR('income-sheet'!N7&gt;0, 'income-sheet'!N7&lt;0), 'income-sheet'!N7)</f>
        <v>0</v>
      </c>
      <c r="O6" s="18">
        <f t="array" ref="O6">_xlfn.IFS(OR('income-sheet'!O7=0,'income-sheet'!O7="-"), 0, OR('income-sheet'!O7&gt;0, 'income-sheet'!O7&lt;0), 'income-sheet'!O7)</f>
        <v>0</v>
      </c>
      <c r="P6" s="18">
        <f t="array" ref="P6">_xlfn.IFS(OR('income-sheet'!P7=0,'income-sheet'!P7="-"), 0, OR('income-sheet'!P7&gt;0, 'income-sheet'!P7&lt;0), 'income-sheet'!P7)</f>
        <v>0</v>
      </c>
      <c r="Q6" s="19">
        <f t="array" ref="Q6">_xlfn.IFS(OR('income-sheet'!Q7=0,'income-sheet'!Q7="-"), 0, OR('income-sheet'!Q7&gt;0, 'income-sheet'!Q7&lt;0), 'income-sheet'!Q7)</f>
        <v>0</v>
      </c>
      <c r="R6" s="17">
        <f t="array" ref="R6">_xlfn.IFS(OR('income-sheet'!R7=0,'income-sheet'!R7="-"), 0, OR('income-sheet'!R7&gt;0, 'income-sheet'!R7&lt;0), 'income-sheet'!R7)</f>
        <v>0</v>
      </c>
      <c r="S6" s="18">
        <f t="array" ref="S6">_xlfn.IFS(OR('income-sheet'!S7=0,'income-sheet'!S7="-"), 0, OR('income-sheet'!S7&gt;0, 'income-sheet'!S7&lt;0), 'income-sheet'!S7)</f>
        <v>0</v>
      </c>
      <c r="T6" s="18">
        <f t="array" ref="T6">_xlfn.IFS(OR('income-sheet'!T7=0,'income-sheet'!T7="-"), 0, OR('income-sheet'!T7&gt;0, 'income-sheet'!T7&lt;0), 'income-sheet'!T7)</f>
        <v>0</v>
      </c>
      <c r="U6" s="19">
        <f t="array" ref="U6">_xlfn.IFS(OR('income-sheet'!U7=0,'income-sheet'!U7="-"), 0, OR('income-sheet'!U7&gt;0, 'income-sheet'!U7&lt;0), 'income-sheet'!U7)</f>
        <v>0</v>
      </c>
    </row>
    <row r="7" spans="1:21" x14ac:dyDescent="0.25">
      <c r="A7" s="20" t="str">
        <f>'income-sheet'!A10</f>
        <v>Operating Expenses</v>
      </c>
      <c r="B7" s="17">
        <f t="array" ref="B7">_xlfn.IFS(OR('income-sheet'!B10=0,'income-sheet'!B10="-"), 0, OR('income-sheet'!B10&gt;0, 'income-sheet'!B10&lt;0), 'income-sheet'!B10)</f>
        <v>0</v>
      </c>
      <c r="C7" s="18">
        <f t="array" ref="C7">_xlfn.IFS(OR('income-sheet'!C10=0,'income-sheet'!C10="-"), 0, OR('income-sheet'!C10&gt;0, 'income-sheet'!C10&lt;0), 'income-sheet'!C10)</f>
        <v>0</v>
      </c>
      <c r="D7" s="18">
        <f t="array" ref="D7">_xlfn.IFS(OR('income-sheet'!D10=0,'income-sheet'!D10="-"), 0, OR('income-sheet'!D10&gt;0, 'income-sheet'!D10&lt;0), 'income-sheet'!D10)</f>
        <v>0</v>
      </c>
      <c r="E7" s="19">
        <f t="array" ref="E7">_xlfn.IFS(OR('income-sheet'!E10=0,'income-sheet'!E10="-"), 0, OR('income-sheet'!E10&gt;0, 'income-sheet'!E10&lt;0), 'income-sheet'!E10)</f>
        <v>0</v>
      </c>
      <c r="F7" s="17">
        <f t="array" ref="F7">_xlfn.IFS(OR('income-sheet'!F10=0,'income-sheet'!F10="-"), 0, OR('income-sheet'!F10&gt;0, 'income-sheet'!F10&lt;0), 'income-sheet'!F10)</f>
        <v>0</v>
      </c>
      <c r="G7" s="18">
        <f t="array" ref="G7">_xlfn.IFS(OR('income-sheet'!G10=0,'income-sheet'!G10="-"), 0, OR('income-sheet'!G10&gt;0, 'income-sheet'!G10&lt;0), 'income-sheet'!G10)</f>
        <v>0</v>
      </c>
      <c r="H7" s="18">
        <f t="array" ref="H7">_xlfn.IFS(OR('income-sheet'!H10=0,'income-sheet'!H10="-"), 0, OR('income-sheet'!H10&gt;0, 'income-sheet'!H10&lt;0), 'income-sheet'!H10)</f>
        <v>0</v>
      </c>
      <c r="I7" s="19">
        <f t="array" ref="I7">_xlfn.IFS(OR('income-sheet'!I10=0,'income-sheet'!I10="-"), 0, OR('income-sheet'!I10&gt;0, 'income-sheet'!I10&lt;0), 'income-sheet'!I10)</f>
        <v>0</v>
      </c>
      <c r="J7" s="17">
        <f t="array" ref="J7">_xlfn.IFS(OR('income-sheet'!J10=0,'income-sheet'!J10="-"), 0, OR('income-sheet'!J10&gt;0, 'income-sheet'!J10&lt;0), 'income-sheet'!J10)</f>
        <v>0</v>
      </c>
      <c r="K7" s="18">
        <f t="array" ref="K7">_xlfn.IFS(OR('income-sheet'!K10=0,'income-sheet'!K10="-"), 0, OR('income-sheet'!K10&gt;0, 'income-sheet'!K10&lt;0), 'income-sheet'!K10)</f>
        <v>0</v>
      </c>
      <c r="L7" s="18">
        <f t="array" ref="L7">_xlfn.IFS(OR('income-sheet'!L10=0,'income-sheet'!L10="-"), 0, OR('income-sheet'!L10&gt;0, 'income-sheet'!L10&lt;0), 'income-sheet'!L10)</f>
        <v>0</v>
      </c>
      <c r="M7" s="19">
        <f t="array" ref="M7">_xlfn.IFS(OR('income-sheet'!M10=0,'income-sheet'!M10="-"), 0, OR('income-sheet'!M10&gt;0, 'income-sheet'!M10&lt;0), 'income-sheet'!M10)</f>
        <v>0</v>
      </c>
      <c r="N7" s="17">
        <f t="array" ref="N7">_xlfn.IFS(OR('income-sheet'!N10=0,'income-sheet'!N10="-"), 0, OR('income-sheet'!N10&gt;0, 'income-sheet'!N10&lt;0), 'income-sheet'!N10)</f>
        <v>0</v>
      </c>
      <c r="O7" s="18">
        <f t="array" ref="O7">_xlfn.IFS(OR('income-sheet'!O10=0,'income-sheet'!O10="-"), 0, OR('income-sheet'!O10&gt;0, 'income-sheet'!O10&lt;0), 'income-sheet'!O10)</f>
        <v>0</v>
      </c>
      <c r="P7" s="18">
        <f t="array" ref="P7">_xlfn.IFS(OR('income-sheet'!P10=0,'income-sheet'!P10="-"), 0, OR('income-sheet'!P10&gt;0, 'income-sheet'!P10&lt;0), 'income-sheet'!P10)</f>
        <v>0</v>
      </c>
      <c r="Q7" s="19">
        <f t="array" ref="Q7">_xlfn.IFS(OR('income-sheet'!Q10=0,'income-sheet'!Q10="-"), 0, OR('income-sheet'!Q10&gt;0, 'income-sheet'!Q10&lt;0), 'income-sheet'!Q10)</f>
        <v>0</v>
      </c>
      <c r="R7" s="17">
        <f t="array" ref="R7">_xlfn.IFS(OR('income-sheet'!R10=0,'income-sheet'!R10="-"), 0, OR('income-sheet'!R10&gt;0, 'income-sheet'!R10&lt;0), 'income-sheet'!R10)</f>
        <v>0</v>
      </c>
      <c r="S7" s="18">
        <f t="array" ref="S7">_xlfn.IFS(OR('income-sheet'!S10=0,'income-sheet'!S10="-"), 0, OR('income-sheet'!S10&gt;0, 'income-sheet'!S10&lt;0), 'income-sheet'!S10)</f>
        <v>0</v>
      </c>
      <c r="T7" s="18">
        <f t="array" ref="T7">_xlfn.IFS(OR('income-sheet'!T10=0,'income-sheet'!T10="-"), 0, OR('income-sheet'!T10&gt;0, 'income-sheet'!T10&lt;0), 'income-sheet'!T10)</f>
        <v>0</v>
      </c>
      <c r="U7" s="19">
        <f t="array" ref="U7">_xlfn.IFS(OR('income-sheet'!U10=0,'income-sheet'!U10="-"), 0, OR('income-sheet'!U10&gt;0, 'income-sheet'!U10&lt;0), 'income-sheet'!U10)</f>
        <v>0</v>
      </c>
    </row>
    <row r="8" spans="1:21" x14ac:dyDescent="0.25">
      <c r="A8" s="22" t="str">
        <f>'income-sheet'!A11</f>
        <v>Operating Income</v>
      </c>
      <c r="B8" s="23">
        <f t="array" ref="B8">_xlfn.IFS(OR('income-sheet'!B11=0,'income-sheet'!B11="-"), 0, OR('income-sheet'!B11&gt;0, 'income-sheet'!B11&lt;0), 'income-sheet'!B11)</f>
        <v>0</v>
      </c>
      <c r="C8" s="24">
        <f t="array" ref="C8">_xlfn.IFS(OR('income-sheet'!C11=0,'income-sheet'!C11="-"), 0, OR('income-sheet'!C11&gt;0, 'income-sheet'!C11&lt;0), 'income-sheet'!C11)</f>
        <v>0</v>
      </c>
      <c r="D8" s="24">
        <f t="array" ref="D8">_xlfn.IFS(OR('income-sheet'!D11=0,'income-sheet'!D11="-"), 0, OR('income-sheet'!D11&gt;0, 'income-sheet'!D11&lt;0), 'income-sheet'!D11)</f>
        <v>0</v>
      </c>
      <c r="E8" s="25">
        <f t="array" ref="E8">_xlfn.IFS(OR('income-sheet'!E11=0,'income-sheet'!E11="-"), 0, OR('income-sheet'!E11&gt;0, 'income-sheet'!E11&lt;0), 'income-sheet'!E11)</f>
        <v>0</v>
      </c>
      <c r="F8" s="23">
        <f t="array" ref="F8">_xlfn.IFS(OR('income-sheet'!F11=0,'income-sheet'!F11="-"), 0, OR('income-sheet'!F11&gt;0, 'income-sheet'!F11&lt;0), 'income-sheet'!F11)</f>
        <v>0</v>
      </c>
      <c r="G8" s="24">
        <f t="array" ref="G8">_xlfn.IFS(OR('income-sheet'!G11=0,'income-sheet'!G11="-"), 0, OR('income-sheet'!G11&gt;0, 'income-sheet'!G11&lt;0), 'income-sheet'!G11)</f>
        <v>0</v>
      </c>
      <c r="H8" s="24">
        <f t="array" ref="H8">_xlfn.IFS(OR('income-sheet'!H11=0,'income-sheet'!H11="-"), 0, OR('income-sheet'!H11&gt;0, 'income-sheet'!H11&lt;0), 'income-sheet'!H11)</f>
        <v>0</v>
      </c>
      <c r="I8" s="25">
        <f t="array" ref="I8">_xlfn.IFS(OR('income-sheet'!I11=0,'income-sheet'!I11="-"), 0, OR('income-sheet'!I11&gt;0, 'income-sheet'!I11&lt;0), 'income-sheet'!I11)</f>
        <v>0</v>
      </c>
      <c r="J8" s="23">
        <f t="array" ref="J8">_xlfn.IFS(OR('income-sheet'!J11=0,'income-sheet'!J11="-"), 0, OR('income-sheet'!J11&gt;0, 'income-sheet'!J11&lt;0), 'income-sheet'!J11)</f>
        <v>0</v>
      </c>
      <c r="K8" s="24">
        <f t="array" ref="K8">_xlfn.IFS(OR('income-sheet'!K11=0,'income-sheet'!K11="-"), 0, OR('income-sheet'!K11&gt;0, 'income-sheet'!K11&lt;0), 'income-sheet'!K11)</f>
        <v>0</v>
      </c>
      <c r="L8" s="24">
        <f t="array" ref="L8">_xlfn.IFS(OR('income-sheet'!L11=0,'income-sheet'!L11="-"), 0, OR('income-sheet'!L11&gt;0, 'income-sheet'!L11&lt;0), 'income-sheet'!L11)</f>
        <v>0</v>
      </c>
      <c r="M8" s="25">
        <f t="array" ref="M8">_xlfn.IFS(OR('income-sheet'!M11=0,'income-sheet'!M11="-"), 0, OR('income-sheet'!M11&gt;0, 'income-sheet'!M11&lt;0), 'income-sheet'!M11)</f>
        <v>0</v>
      </c>
      <c r="N8" s="23">
        <f t="array" ref="N8">_xlfn.IFS(OR('income-sheet'!N11=0,'income-sheet'!N11="-"), 0, OR('income-sheet'!N11&gt;0, 'income-sheet'!N11&lt;0), 'income-sheet'!N11)</f>
        <v>0</v>
      </c>
      <c r="O8" s="24">
        <f t="array" ref="O8">_xlfn.IFS(OR('income-sheet'!O11=0,'income-sheet'!O11="-"), 0, OR('income-sheet'!O11&gt;0, 'income-sheet'!O11&lt;0), 'income-sheet'!O11)</f>
        <v>0</v>
      </c>
      <c r="P8" s="24">
        <f t="array" ref="P8">_xlfn.IFS(OR('income-sheet'!P11=0,'income-sheet'!P11="-"), 0, OR('income-sheet'!P11&gt;0, 'income-sheet'!P11&lt;0), 'income-sheet'!P11)</f>
        <v>0</v>
      </c>
      <c r="Q8" s="25">
        <f t="array" ref="Q8">_xlfn.IFS(OR('income-sheet'!Q11=0,'income-sheet'!Q11="-"), 0, OR('income-sheet'!Q11&gt;0, 'income-sheet'!Q11&lt;0), 'income-sheet'!Q11)</f>
        <v>0</v>
      </c>
      <c r="R8" s="23">
        <f t="array" ref="R8">_xlfn.IFS(OR('income-sheet'!R11=0,'income-sheet'!R11="-"), 0, OR('income-sheet'!R11&gt;0, 'income-sheet'!R11&lt;0), 'income-sheet'!R11)</f>
        <v>0</v>
      </c>
      <c r="S8" s="24">
        <f t="array" ref="S8">_xlfn.IFS(OR('income-sheet'!S11=0,'income-sheet'!S11="-"), 0, OR('income-sheet'!S11&gt;0, 'income-sheet'!S11&lt;0), 'income-sheet'!S11)</f>
        <v>0</v>
      </c>
      <c r="T8" s="24">
        <f t="array" ref="T8">_xlfn.IFS(OR('income-sheet'!T11=0,'income-sheet'!T11="-"), 0, OR('income-sheet'!T11&gt;0, 'income-sheet'!T11&lt;0), 'income-sheet'!T11)</f>
        <v>0</v>
      </c>
      <c r="U8" s="25">
        <f t="array" ref="U8">_xlfn.IFS(OR('income-sheet'!U11=0,'income-sheet'!U11="-"), 0, OR('income-sheet'!U11&gt;0, 'income-sheet'!U11&lt;0), 'income-sheet'!U11)</f>
        <v>0</v>
      </c>
    </row>
    <row r="9" spans="1:21" x14ac:dyDescent="0.25">
      <c r="A9" s="20" t="str">
        <f>'income-sheet'!A15</f>
        <v>Income Tax</v>
      </c>
      <c r="B9" s="17">
        <f t="array" ref="B9">_xlfn.IFS(OR('income-sheet'!B15=0,'income-sheet'!B15="-"), 0, OR('income-sheet'!B15&gt;0, 'income-sheet'!B15&lt;0), 'income-sheet'!B15)</f>
        <v>0</v>
      </c>
      <c r="C9" s="18">
        <f t="array" ref="C9">_xlfn.IFS(OR('income-sheet'!C15=0,'income-sheet'!C15="-"), 0, OR('income-sheet'!C15&gt;0, 'income-sheet'!C15&lt;0), 'income-sheet'!C15)</f>
        <v>0</v>
      </c>
      <c r="D9" s="18">
        <f t="array" ref="D9">_xlfn.IFS(OR('income-sheet'!D15=0,'income-sheet'!D15="-"), 0, OR('income-sheet'!D15&gt;0, 'income-sheet'!D15&lt;0), 'income-sheet'!D15)</f>
        <v>0</v>
      </c>
      <c r="E9" s="19">
        <f t="array" ref="E9">_xlfn.IFS(OR('income-sheet'!E15=0,'income-sheet'!E15="-"), 0, OR('income-sheet'!E15&gt;0, 'income-sheet'!E15&lt;0), 'income-sheet'!E15)</f>
        <v>0</v>
      </c>
      <c r="F9" s="17">
        <f t="array" ref="F9">_xlfn.IFS(OR('income-sheet'!F15=0,'income-sheet'!F15="-"), 0, OR('income-sheet'!F15&gt;0, 'income-sheet'!F15&lt;0), 'income-sheet'!F15)</f>
        <v>0</v>
      </c>
      <c r="G9" s="18">
        <f t="array" ref="G9">_xlfn.IFS(OR('income-sheet'!G15=0,'income-sheet'!G15="-"), 0, OR('income-sheet'!G15&gt;0, 'income-sheet'!G15&lt;0), 'income-sheet'!G15)</f>
        <v>0</v>
      </c>
      <c r="H9" s="18">
        <f t="array" ref="H9">_xlfn.IFS(OR('income-sheet'!H15=0,'income-sheet'!H15="-"), 0, OR('income-sheet'!H15&gt;0, 'income-sheet'!H15&lt;0), 'income-sheet'!H15)</f>
        <v>0</v>
      </c>
      <c r="I9" s="19">
        <f t="array" ref="I9">_xlfn.IFS(OR('income-sheet'!I15=0,'income-sheet'!I15="-"), 0, OR('income-sheet'!I15&gt;0, 'income-sheet'!I15&lt;0), 'income-sheet'!I15)</f>
        <v>0</v>
      </c>
      <c r="J9" s="17">
        <f t="array" ref="J9">_xlfn.IFS(OR('income-sheet'!J15=0,'income-sheet'!J15="-"), 0, OR('income-sheet'!J15&gt;0, 'income-sheet'!J15&lt;0), 'income-sheet'!J15)</f>
        <v>0</v>
      </c>
      <c r="K9" s="18">
        <f t="array" ref="K9">_xlfn.IFS(OR('income-sheet'!K15=0,'income-sheet'!K15="-"), 0, OR('income-sheet'!K15&gt;0, 'income-sheet'!K15&lt;0), 'income-sheet'!K15)</f>
        <v>0</v>
      </c>
      <c r="L9" s="18">
        <f t="array" ref="L9">_xlfn.IFS(OR('income-sheet'!L15=0,'income-sheet'!L15="-"), 0, OR('income-sheet'!L15&gt;0, 'income-sheet'!L15&lt;0), 'income-sheet'!L15)</f>
        <v>0</v>
      </c>
      <c r="M9" s="19">
        <f t="array" ref="M9">_xlfn.IFS(OR('income-sheet'!M15=0,'income-sheet'!M15="-"), 0, OR('income-sheet'!M15&gt;0, 'income-sheet'!M15&lt;0), 'income-sheet'!M15)</f>
        <v>0</v>
      </c>
      <c r="N9" s="17">
        <f t="array" ref="N9">_xlfn.IFS(OR('income-sheet'!N15=0,'income-sheet'!N15="-"), 0, OR('income-sheet'!N15&gt;0, 'income-sheet'!N15&lt;0), 'income-sheet'!N15)</f>
        <v>0</v>
      </c>
      <c r="O9" s="18">
        <f t="array" ref="O9">_xlfn.IFS(OR('income-sheet'!O15=0,'income-sheet'!O15="-"), 0, OR('income-sheet'!O15&gt;0, 'income-sheet'!O15&lt;0), 'income-sheet'!O15)</f>
        <v>0</v>
      </c>
      <c r="P9" s="18">
        <f t="array" ref="P9">_xlfn.IFS(OR('income-sheet'!P15=0,'income-sheet'!P15="-"), 0, OR('income-sheet'!P15&gt;0, 'income-sheet'!P15&lt;0), 'income-sheet'!P15)</f>
        <v>0</v>
      </c>
      <c r="Q9" s="19">
        <f t="array" ref="Q9">_xlfn.IFS(OR('income-sheet'!Q15=0,'income-sheet'!Q15="-"), 0, OR('income-sheet'!Q15&gt;0, 'income-sheet'!Q15&lt;0), 'income-sheet'!Q15)</f>
        <v>0</v>
      </c>
      <c r="R9" s="17">
        <f t="array" ref="R9">_xlfn.IFS(OR('income-sheet'!R15=0,'income-sheet'!R15="-"), 0, OR('income-sheet'!R15&gt;0, 'income-sheet'!R15&lt;0), 'income-sheet'!R15)</f>
        <v>0</v>
      </c>
      <c r="S9" s="18">
        <f t="array" ref="S9">_xlfn.IFS(OR('income-sheet'!S15=0,'income-sheet'!S15="-"), 0, OR('income-sheet'!S15&gt;0, 'income-sheet'!S15&lt;0), 'income-sheet'!S15)</f>
        <v>0</v>
      </c>
      <c r="T9" s="18">
        <f t="array" ref="T9">_xlfn.IFS(OR('income-sheet'!T15=0,'income-sheet'!T15="-"), 0, OR('income-sheet'!T15&gt;0, 'income-sheet'!T15&lt;0), 'income-sheet'!T15)</f>
        <v>0</v>
      </c>
      <c r="U9" s="19">
        <f t="array" ref="U9">_xlfn.IFS(OR('income-sheet'!U15=0,'income-sheet'!U15="-"), 0, OR('income-sheet'!U15&gt;0, 'income-sheet'!U15&lt;0), 'income-sheet'!U15)</f>
        <v>0</v>
      </c>
    </row>
    <row r="10" spans="1:21" x14ac:dyDescent="0.25">
      <c r="A10" s="22" t="str">
        <f>'income-sheet'!A16</f>
        <v>Net Income</v>
      </c>
      <c r="B10" s="23">
        <f t="array" ref="B10">_xlfn.IFS(OR('income-sheet'!B16=0,'income-sheet'!B16="-"), 0, OR('income-sheet'!B16&gt;0, 'income-sheet'!B16&lt;0), 'income-sheet'!B16)</f>
        <v>0</v>
      </c>
      <c r="C10" s="24">
        <f t="array" ref="C10">_xlfn.IFS(OR('income-sheet'!C16=0,'income-sheet'!C16="-"), 0, OR('income-sheet'!C16&gt;0, 'income-sheet'!C16&lt;0), 'income-sheet'!C16)</f>
        <v>0</v>
      </c>
      <c r="D10" s="24">
        <f t="array" ref="D10">_xlfn.IFS(OR('income-sheet'!D16=0,'income-sheet'!D16="-"), 0, OR('income-sheet'!D16&gt;0, 'income-sheet'!D16&lt;0), 'income-sheet'!D16)</f>
        <v>0</v>
      </c>
      <c r="E10" s="25">
        <f t="array" ref="E10">_xlfn.IFS(OR('income-sheet'!E16=0,'income-sheet'!E16="-"), 0, OR('income-sheet'!E16&gt;0, 'income-sheet'!E16&lt;0), 'income-sheet'!E16)</f>
        <v>0</v>
      </c>
      <c r="F10" s="23">
        <f t="array" ref="F10">_xlfn.IFS(OR('income-sheet'!F16=0,'income-sheet'!F16="-"), 0, OR('income-sheet'!F16&gt;0, 'income-sheet'!F16&lt;0), 'income-sheet'!F16)</f>
        <v>0</v>
      </c>
      <c r="G10" s="24">
        <f t="array" ref="G10">_xlfn.IFS(OR('income-sheet'!G16=0,'income-sheet'!G16="-"), 0, OR('income-sheet'!G16&gt;0, 'income-sheet'!G16&lt;0), 'income-sheet'!G16)</f>
        <v>0</v>
      </c>
      <c r="H10" s="24">
        <f t="array" ref="H10">_xlfn.IFS(OR('income-sheet'!H16=0,'income-sheet'!H16="-"), 0, OR('income-sheet'!H16&gt;0, 'income-sheet'!H16&lt;0), 'income-sheet'!H16)</f>
        <v>0</v>
      </c>
      <c r="I10" s="25">
        <f t="array" ref="I10">_xlfn.IFS(OR('income-sheet'!I16=0,'income-sheet'!I16="-"), 0, OR('income-sheet'!I16&gt;0, 'income-sheet'!I16&lt;0), 'income-sheet'!I16)</f>
        <v>0</v>
      </c>
      <c r="J10" s="23">
        <f t="array" ref="J10">_xlfn.IFS(OR('income-sheet'!J16=0,'income-sheet'!J16="-"), 0, OR('income-sheet'!J16&gt;0, 'income-sheet'!J16&lt;0), 'income-sheet'!J16)</f>
        <v>0</v>
      </c>
      <c r="K10" s="24">
        <f t="array" ref="K10">_xlfn.IFS(OR('income-sheet'!K16=0,'income-sheet'!K16="-"), 0, OR('income-sheet'!K16&gt;0, 'income-sheet'!K16&lt;0), 'income-sheet'!K16)</f>
        <v>0</v>
      </c>
      <c r="L10" s="24">
        <f t="array" ref="L10">_xlfn.IFS(OR('income-sheet'!L16=0,'income-sheet'!L16="-"), 0, OR('income-sheet'!L16&gt;0, 'income-sheet'!L16&lt;0), 'income-sheet'!L16)</f>
        <v>0</v>
      </c>
      <c r="M10" s="25">
        <f t="array" ref="M10">_xlfn.IFS(OR('income-sheet'!M16=0,'income-sheet'!M16="-"), 0, OR('income-sheet'!M16&gt;0, 'income-sheet'!M16&lt;0), 'income-sheet'!M16)</f>
        <v>0</v>
      </c>
      <c r="N10" s="23">
        <f t="array" ref="N10">_xlfn.IFS(OR('income-sheet'!N16=0,'income-sheet'!N16="-"), 0, OR('income-sheet'!N16&gt;0, 'income-sheet'!N16&lt;0), 'income-sheet'!N16)</f>
        <v>0</v>
      </c>
      <c r="O10" s="24">
        <f t="array" ref="O10">_xlfn.IFS(OR('income-sheet'!O16=0,'income-sheet'!O16="-"), 0, OR('income-sheet'!O16&gt;0, 'income-sheet'!O16&lt;0), 'income-sheet'!O16)</f>
        <v>0</v>
      </c>
      <c r="P10" s="24">
        <f t="array" ref="P10">_xlfn.IFS(OR('income-sheet'!P16=0,'income-sheet'!P16="-"), 0, OR('income-sheet'!P16&gt;0, 'income-sheet'!P16&lt;0), 'income-sheet'!P16)</f>
        <v>0</v>
      </c>
      <c r="Q10" s="25">
        <f t="array" ref="Q10">_xlfn.IFS(OR('income-sheet'!Q16=0,'income-sheet'!Q16="-"), 0, OR('income-sheet'!Q16&gt;0, 'income-sheet'!Q16&lt;0), 'income-sheet'!Q16)</f>
        <v>0</v>
      </c>
      <c r="R10" s="23">
        <f t="array" ref="R10">_xlfn.IFS(OR('income-sheet'!R16=0,'income-sheet'!R16="-"), 0, OR('income-sheet'!R16&gt;0, 'income-sheet'!R16&lt;0), 'income-sheet'!R16)</f>
        <v>0</v>
      </c>
      <c r="S10" s="24">
        <f t="array" ref="S10">_xlfn.IFS(OR('income-sheet'!S16=0,'income-sheet'!S16="-"), 0, OR('income-sheet'!S16&gt;0, 'income-sheet'!S16&lt;0), 'income-sheet'!S16)</f>
        <v>0</v>
      </c>
      <c r="T10" s="24">
        <f t="array" ref="T10">_xlfn.IFS(OR('income-sheet'!T16=0,'income-sheet'!T16="-"), 0, OR('income-sheet'!T16&gt;0, 'income-sheet'!T16&lt;0), 'income-sheet'!T16)</f>
        <v>0</v>
      </c>
      <c r="U10" s="25">
        <f t="array" ref="U10">_xlfn.IFS(OR('income-sheet'!U16=0,'income-sheet'!U16="-"), 0, OR('income-sheet'!U16&gt;0, 'income-sheet'!U16&lt;0), 'income-sheet'!U16)</f>
        <v>0</v>
      </c>
    </row>
    <row r="11" spans="1:21" x14ac:dyDescent="0.25">
      <c r="A11" s="22" t="str">
        <f>'income-sheet'!A18</f>
        <v>Shares Outstanding (Basic)</v>
      </c>
      <c r="B11" s="23">
        <f t="array" ref="B11">_xlfn.IFS(OR('income-sheet'!B18=0,'income-sheet'!B18="-"), 0, OR('income-sheet'!B18&gt;0, 'income-sheet'!B18&lt;0), 'income-sheet'!B18)</f>
        <v>0</v>
      </c>
      <c r="C11" s="24">
        <f t="array" ref="C11">_xlfn.IFS(OR('income-sheet'!C18=0,'income-sheet'!C18="-"), 0, OR('income-sheet'!C18&gt;0, 'income-sheet'!C18&lt;0), 'income-sheet'!C18)</f>
        <v>0</v>
      </c>
      <c r="D11" s="24">
        <f t="array" ref="D11">_xlfn.IFS(OR('income-sheet'!D18=0,'income-sheet'!D18="-"), 0, OR('income-sheet'!D18&gt;0, 'income-sheet'!D18&lt;0), 'income-sheet'!D18)</f>
        <v>0</v>
      </c>
      <c r="E11" s="25">
        <f t="array" ref="E11">_xlfn.IFS(OR('income-sheet'!E18=0,'income-sheet'!E18="-"), 0, OR('income-sheet'!E18&gt;0, 'income-sheet'!E18&lt;0), 'income-sheet'!E18)</f>
        <v>0</v>
      </c>
      <c r="F11" s="23">
        <f t="array" ref="F11">_xlfn.IFS(OR('income-sheet'!F18=0,'income-sheet'!F18="-"), 0, OR('income-sheet'!F18&gt;0, 'income-sheet'!F18&lt;0), 'income-sheet'!F18)</f>
        <v>0</v>
      </c>
      <c r="G11" s="24">
        <f t="array" ref="G11">_xlfn.IFS(OR('income-sheet'!G18=0,'income-sheet'!G18="-"), 0, OR('income-sheet'!G18&gt;0, 'income-sheet'!G18&lt;0), 'income-sheet'!G18)</f>
        <v>0</v>
      </c>
      <c r="H11" s="24">
        <f t="array" ref="H11">_xlfn.IFS(OR('income-sheet'!H18=0,'income-sheet'!H18="-"), 0, OR('income-sheet'!H18&gt;0, 'income-sheet'!H18&lt;0), 'income-sheet'!H18)</f>
        <v>0</v>
      </c>
      <c r="I11" s="25">
        <f t="array" ref="I11">_xlfn.IFS(OR('income-sheet'!I18=0,'income-sheet'!I18="-"), 0, OR('income-sheet'!I18&gt;0, 'income-sheet'!I18&lt;0), 'income-sheet'!I18)</f>
        <v>0</v>
      </c>
      <c r="J11" s="23">
        <f t="array" ref="J11">_xlfn.IFS(OR('income-sheet'!J18=0,'income-sheet'!J18="-"), 0, OR('income-sheet'!J18&gt;0, 'income-sheet'!J18&lt;0), 'income-sheet'!J18)</f>
        <v>0</v>
      </c>
      <c r="K11" s="24">
        <f t="array" ref="K11">_xlfn.IFS(OR('income-sheet'!K18=0,'income-sheet'!K18="-"), 0, OR('income-sheet'!K18&gt;0, 'income-sheet'!K18&lt;0), 'income-sheet'!K18)</f>
        <v>0</v>
      </c>
      <c r="L11" s="24">
        <f t="array" ref="L11">_xlfn.IFS(OR('income-sheet'!L18=0,'income-sheet'!L18="-"), 0, OR('income-sheet'!L18&gt;0, 'income-sheet'!L18&lt;0), 'income-sheet'!L18)</f>
        <v>0</v>
      </c>
      <c r="M11" s="25">
        <f t="array" ref="M11">_xlfn.IFS(OR('income-sheet'!M18=0,'income-sheet'!M18="-"), 0, OR('income-sheet'!M18&gt;0, 'income-sheet'!M18&lt;0), 'income-sheet'!M18)</f>
        <v>0</v>
      </c>
      <c r="N11" s="23">
        <f t="array" ref="N11">_xlfn.IFS(OR('income-sheet'!N18=0,'income-sheet'!N18="-"), 0, OR('income-sheet'!N18&gt;0, 'income-sheet'!N18&lt;0), 'income-sheet'!N18)</f>
        <v>0</v>
      </c>
      <c r="O11" s="24">
        <f t="array" ref="O11">_xlfn.IFS(OR('income-sheet'!O18=0,'income-sheet'!O18="-"), 0, OR('income-sheet'!O18&gt;0, 'income-sheet'!O18&lt;0), 'income-sheet'!O18)</f>
        <v>0</v>
      </c>
      <c r="P11" s="24">
        <f t="array" ref="P11">_xlfn.IFS(OR('income-sheet'!P18=0,'income-sheet'!P18="-"), 0, OR('income-sheet'!P18&gt;0, 'income-sheet'!P18&lt;0), 'income-sheet'!P18)</f>
        <v>0</v>
      </c>
      <c r="Q11" s="25">
        <f t="array" ref="Q11">_xlfn.IFS(OR('income-sheet'!Q18=0,'income-sheet'!Q18="-"), 0, OR('income-sheet'!Q18&gt;0, 'income-sheet'!Q18&lt;0), 'income-sheet'!Q18)</f>
        <v>0</v>
      </c>
      <c r="R11" s="23">
        <f t="array" ref="R11">_xlfn.IFS(OR('income-sheet'!R18=0,'income-sheet'!R18="-"), 0, OR('income-sheet'!R18&gt;0, 'income-sheet'!R18&lt;0), 'income-sheet'!R18)</f>
        <v>0</v>
      </c>
      <c r="S11" s="24">
        <f t="array" ref="S11">_xlfn.IFS(OR('income-sheet'!S18=0,'income-sheet'!S18="-"), 0, OR('income-sheet'!S18&gt;0, 'income-sheet'!S18&lt;0), 'income-sheet'!S18)</f>
        <v>0</v>
      </c>
      <c r="T11" s="24">
        <f t="array" ref="T11">_xlfn.IFS(OR('income-sheet'!T18=0,'income-sheet'!T18="-"), 0, OR('income-sheet'!T18&gt;0, 'income-sheet'!T18&lt;0), 'income-sheet'!T18)</f>
        <v>0</v>
      </c>
      <c r="U11" s="25">
        <f t="array" ref="U11">_xlfn.IFS(OR('income-sheet'!U18=0,'income-sheet'!U18="-"), 0, OR('income-sheet'!U18&gt;0, 'income-sheet'!U18&lt;0), 'income-sheet'!U18)</f>
        <v>0</v>
      </c>
    </row>
    <row r="12" spans="1:21" x14ac:dyDescent="0.25">
      <c r="A12" s="20" t="str">
        <f>'income-sheet'!A20</f>
        <v>Shares Change</v>
      </c>
      <c r="B12" s="17">
        <f t="array" ref="B12">_xlfn.IFS(OR('income-sheet'!B20=0,'income-sheet'!B20="-"), 0, OR('income-sheet'!B20&gt;0, 'income-sheet'!B20&lt;0), 'income-sheet'!B20)</f>
        <v>0</v>
      </c>
      <c r="C12" s="18">
        <f t="array" ref="C12">_xlfn.IFS(OR('income-sheet'!C20=0,'income-sheet'!C20="-"), 0, OR('income-sheet'!C20&gt;0, 'income-sheet'!C20&lt;0), 'income-sheet'!C20)</f>
        <v>0</v>
      </c>
      <c r="D12" s="18">
        <f t="array" ref="D12">_xlfn.IFS(OR('income-sheet'!D20=0,'income-sheet'!D20="-"), 0, OR('income-sheet'!D20&gt;0, 'income-sheet'!D20&lt;0), 'income-sheet'!D20)</f>
        <v>0</v>
      </c>
      <c r="E12" s="19">
        <f t="array" ref="E12">_xlfn.IFS(OR('income-sheet'!E20=0,'income-sheet'!E20="-"), 0, OR('income-sheet'!E20&gt;0, 'income-sheet'!E20&lt;0), 'income-sheet'!E20)</f>
        <v>0</v>
      </c>
      <c r="F12" s="17">
        <f t="array" ref="F12">_xlfn.IFS(OR('income-sheet'!F20=0,'income-sheet'!F20="-"), 0, OR('income-sheet'!F20&gt;0, 'income-sheet'!F20&lt;0), 'income-sheet'!F20)</f>
        <v>0</v>
      </c>
      <c r="G12" s="18">
        <f t="array" ref="G12">_xlfn.IFS(OR('income-sheet'!G20=0,'income-sheet'!G20="-"), 0, OR('income-sheet'!G20&gt;0, 'income-sheet'!G20&lt;0), 'income-sheet'!G20)</f>
        <v>0</v>
      </c>
      <c r="H12" s="18">
        <f t="array" ref="H12">_xlfn.IFS(OR('income-sheet'!H20=0,'income-sheet'!H20="-"), 0, OR('income-sheet'!H20&gt;0, 'income-sheet'!H20&lt;0), 'income-sheet'!H20)</f>
        <v>0</v>
      </c>
      <c r="I12" s="19">
        <f t="array" ref="I12">_xlfn.IFS(OR('income-sheet'!I20=0,'income-sheet'!I20="-"), 0, OR('income-sheet'!I20&gt;0, 'income-sheet'!I20&lt;0), 'income-sheet'!I20)</f>
        <v>0</v>
      </c>
      <c r="J12" s="17">
        <f t="array" ref="J12">_xlfn.IFS(OR('income-sheet'!J20=0,'income-sheet'!J20="-"), 0, OR('income-sheet'!J20&gt;0, 'income-sheet'!J20&lt;0), 'income-sheet'!J20)</f>
        <v>0</v>
      </c>
      <c r="K12" s="18">
        <f t="array" ref="K12">_xlfn.IFS(OR('income-sheet'!K20=0,'income-sheet'!K20="-"), 0, OR('income-sheet'!K20&gt;0, 'income-sheet'!K20&lt;0), 'income-sheet'!K20)</f>
        <v>0</v>
      </c>
      <c r="L12" s="18">
        <f t="array" ref="L12">_xlfn.IFS(OR('income-sheet'!L20=0,'income-sheet'!L20="-"), 0, OR('income-sheet'!L20&gt;0, 'income-sheet'!L20&lt;0), 'income-sheet'!L20)</f>
        <v>0</v>
      </c>
      <c r="M12" s="19">
        <f t="array" ref="M12">_xlfn.IFS(OR('income-sheet'!M20=0,'income-sheet'!M20="-"), 0, OR('income-sheet'!M20&gt;0, 'income-sheet'!M20&lt;0), 'income-sheet'!M20)</f>
        <v>0</v>
      </c>
      <c r="N12" s="17">
        <f t="array" ref="N12">_xlfn.IFS(OR('income-sheet'!N20=0,'income-sheet'!N20="-"), 0, OR('income-sheet'!N20&gt;0, 'income-sheet'!N20&lt;0), 'income-sheet'!N20)</f>
        <v>0</v>
      </c>
      <c r="O12" s="18">
        <f t="array" ref="O12">_xlfn.IFS(OR('income-sheet'!O20=0,'income-sheet'!O20="-"), 0, OR('income-sheet'!O20&gt;0, 'income-sheet'!O20&lt;0), 'income-sheet'!O20)</f>
        <v>0</v>
      </c>
      <c r="P12" s="18">
        <f t="array" ref="P12">_xlfn.IFS(OR('income-sheet'!P20=0,'income-sheet'!P20="-"), 0, OR('income-sheet'!P20&gt;0, 'income-sheet'!P20&lt;0), 'income-sheet'!P20)</f>
        <v>0</v>
      </c>
      <c r="Q12" s="19">
        <f t="array" ref="Q12">_xlfn.IFS(OR('income-sheet'!Q20=0,'income-sheet'!Q20="-"), 0, OR('income-sheet'!Q20&gt;0, 'income-sheet'!Q20&lt;0), 'income-sheet'!Q20)</f>
        <v>0</v>
      </c>
      <c r="R12" s="17">
        <f t="array" ref="R12">_xlfn.IFS(OR('income-sheet'!R20=0,'income-sheet'!R20="-"), 0, OR('income-sheet'!R20&gt;0, 'income-sheet'!R20&lt;0), 'income-sheet'!R20)</f>
        <v>0</v>
      </c>
      <c r="S12" s="18">
        <f t="array" ref="S12">_xlfn.IFS(OR('income-sheet'!S20=0,'income-sheet'!S20="-"), 0, OR('income-sheet'!S20&gt;0, 'income-sheet'!S20&lt;0), 'income-sheet'!S20)</f>
        <v>0</v>
      </c>
      <c r="T12" s="18">
        <f t="array" ref="T12">_xlfn.IFS(OR('income-sheet'!T20=0,'income-sheet'!T20="-"), 0, OR('income-sheet'!T20&gt;0, 'income-sheet'!T20&lt;0), 'income-sheet'!T20)</f>
        <v>0</v>
      </c>
      <c r="U12" s="19">
        <f t="array" ref="U12">_xlfn.IFS(OR('income-sheet'!U20=0,'income-sheet'!U20="-"), 0, OR('income-sheet'!U20&gt;0, 'income-sheet'!U20&lt;0), 'income-sheet'!U20)</f>
        <v>0</v>
      </c>
    </row>
    <row r="13" spans="1:21" x14ac:dyDescent="0.25">
      <c r="A13" s="20" t="str">
        <f>'income-sheet'!A21</f>
        <v>EPS (Basic)</v>
      </c>
      <c r="B13" s="17">
        <f t="array" ref="B13">_xlfn.IFS(OR('income-sheet'!B21=0,'income-sheet'!B21="-"), 0, OR('income-sheet'!B21&gt;0, 'income-sheet'!B21&lt;0), 'income-sheet'!B21)</f>
        <v>0</v>
      </c>
      <c r="C13" s="18">
        <f t="array" ref="C13">_xlfn.IFS(OR('income-sheet'!C21=0,'income-sheet'!C21="-"), 0, OR('income-sheet'!C21&gt;0, 'income-sheet'!C21&lt;0), 'income-sheet'!C21)</f>
        <v>0</v>
      </c>
      <c r="D13" s="18">
        <f t="array" ref="D13">_xlfn.IFS(OR('income-sheet'!D21=0,'income-sheet'!D21="-"), 0, OR('income-sheet'!D21&gt;0, 'income-sheet'!D21&lt;0), 'income-sheet'!D21)</f>
        <v>0</v>
      </c>
      <c r="E13" s="19">
        <f t="array" ref="E13">_xlfn.IFS(OR('income-sheet'!E21=0,'income-sheet'!E21="-"), 0, OR('income-sheet'!E21&gt;0, 'income-sheet'!E21&lt;0), 'income-sheet'!E21)</f>
        <v>0</v>
      </c>
      <c r="F13" s="17">
        <f t="array" ref="F13">_xlfn.IFS(OR('income-sheet'!F21=0,'income-sheet'!F21="-"), 0, OR('income-sheet'!F21&gt;0, 'income-sheet'!F21&lt;0), 'income-sheet'!F21)</f>
        <v>0</v>
      </c>
      <c r="G13" s="18">
        <f t="array" ref="G13">_xlfn.IFS(OR('income-sheet'!G21=0,'income-sheet'!G21="-"), 0, OR('income-sheet'!G21&gt;0, 'income-sheet'!G21&lt;0), 'income-sheet'!G21)</f>
        <v>0</v>
      </c>
      <c r="H13" s="18">
        <f t="array" ref="H13">_xlfn.IFS(OR('income-sheet'!H21=0,'income-sheet'!H21="-"), 0, OR('income-sheet'!H21&gt;0, 'income-sheet'!H21&lt;0), 'income-sheet'!H21)</f>
        <v>0</v>
      </c>
      <c r="I13" s="19">
        <f t="array" ref="I13">_xlfn.IFS(OR('income-sheet'!I21=0,'income-sheet'!I21="-"), 0, OR('income-sheet'!I21&gt;0, 'income-sheet'!I21&lt;0), 'income-sheet'!I21)</f>
        <v>0</v>
      </c>
      <c r="J13" s="17">
        <f t="array" ref="J13">_xlfn.IFS(OR('income-sheet'!J21=0,'income-sheet'!J21="-"), 0, OR('income-sheet'!J21&gt;0, 'income-sheet'!J21&lt;0), 'income-sheet'!J21)</f>
        <v>0</v>
      </c>
      <c r="K13" s="18">
        <f t="array" ref="K13">_xlfn.IFS(OR('income-sheet'!K21=0,'income-sheet'!K21="-"), 0, OR('income-sheet'!K21&gt;0, 'income-sheet'!K21&lt;0), 'income-sheet'!K21)</f>
        <v>0</v>
      </c>
      <c r="L13" s="18">
        <f t="array" ref="L13">_xlfn.IFS(OR('income-sheet'!L21=0,'income-sheet'!L21="-"), 0, OR('income-sheet'!L21&gt;0, 'income-sheet'!L21&lt;0), 'income-sheet'!L21)</f>
        <v>0</v>
      </c>
      <c r="M13" s="19">
        <f t="array" ref="M13">_xlfn.IFS(OR('income-sheet'!M21=0,'income-sheet'!M21="-"), 0, OR('income-sheet'!M21&gt;0, 'income-sheet'!M21&lt;0), 'income-sheet'!M21)</f>
        <v>0</v>
      </c>
      <c r="N13" s="17">
        <f t="array" ref="N13">_xlfn.IFS(OR('income-sheet'!N21=0,'income-sheet'!N21="-"), 0, OR('income-sheet'!N21&gt;0, 'income-sheet'!N21&lt;0), 'income-sheet'!N21)</f>
        <v>0</v>
      </c>
      <c r="O13" s="18">
        <f t="array" ref="O13">_xlfn.IFS(OR('income-sheet'!O21=0,'income-sheet'!O21="-"), 0, OR('income-sheet'!O21&gt;0, 'income-sheet'!O21&lt;0), 'income-sheet'!O21)</f>
        <v>0</v>
      </c>
      <c r="P13" s="18">
        <f t="array" ref="P13">_xlfn.IFS(OR('income-sheet'!P21=0,'income-sheet'!P21="-"), 0, OR('income-sheet'!P21&gt;0, 'income-sheet'!P21&lt;0), 'income-sheet'!P21)</f>
        <v>0</v>
      </c>
      <c r="Q13" s="19">
        <f t="array" ref="Q13">_xlfn.IFS(OR('income-sheet'!Q21=0,'income-sheet'!Q21="-"), 0, OR('income-sheet'!Q21&gt;0, 'income-sheet'!Q21&lt;0), 'income-sheet'!Q21)</f>
        <v>0</v>
      </c>
      <c r="R13" s="17">
        <f t="array" ref="R13">_xlfn.IFS(OR('income-sheet'!R21=0,'income-sheet'!R21="-"), 0, OR('income-sheet'!R21&gt;0, 'income-sheet'!R21&lt;0), 'income-sheet'!R21)</f>
        <v>0</v>
      </c>
      <c r="S13" s="18">
        <f t="array" ref="S13">_xlfn.IFS(OR('income-sheet'!S21=0,'income-sheet'!S21="-"), 0, OR('income-sheet'!S21&gt;0, 'income-sheet'!S21&lt;0), 'income-sheet'!S21)</f>
        <v>0</v>
      </c>
      <c r="T13" s="18">
        <f t="array" ref="T13">_xlfn.IFS(OR('income-sheet'!T21=0,'income-sheet'!T21="-"), 0, OR('income-sheet'!T21&gt;0, 'income-sheet'!T21&lt;0), 'income-sheet'!T21)</f>
        <v>0</v>
      </c>
      <c r="U13" s="19">
        <f t="array" ref="U13">_xlfn.IFS(OR('income-sheet'!U21=0,'income-sheet'!U21="-"), 0, OR('income-sheet'!U21&gt;0, 'income-sheet'!U21&lt;0), 'income-sheet'!U21)</f>
        <v>0</v>
      </c>
    </row>
    <row r="14" spans="1:21" x14ac:dyDescent="0.25">
      <c r="A14" s="22" t="str">
        <f>'income-sheet'!A24</f>
        <v>Free Cash Flow</v>
      </c>
      <c r="B14" s="23">
        <f t="array" ref="B14">_xlfn.IFS(OR('income-sheet'!B24=0,'income-sheet'!B24="-"), 0, OR('income-sheet'!B24&gt;0, 'income-sheet'!B24&lt;0), 'income-sheet'!B24)</f>
        <v>0</v>
      </c>
      <c r="C14" s="24">
        <f t="array" ref="C14">_xlfn.IFS(OR('income-sheet'!C24=0,'income-sheet'!C24="-"), 0, OR('income-sheet'!C24&gt;0, 'income-sheet'!C24&lt;0), 'income-sheet'!C24)</f>
        <v>0</v>
      </c>
      <c r="D14" s="24">
        <f t="array" ref="D14">_xlfn.IFS(OR('income-sheet'!D24=0,'income-sheet'!D24="-"), 0, OR('income-sheet'!D24&gt;0, 'income-sheet'!D24&lt;0), 'income-sheet'!D24)</f>
        <v>0</v>
      </c>
      <c r="E14" s="25">
        <f t="array" ref="E14">_xlfn.IFS(OR('income-sheet'!E24=0,'income-sheet'!E24="-"), 0, OR('income-sheet'!E24&gt;0, 'income-sheet'!E24&lt;0), 'income-sheet'!E24)</f>
        <v>0</v>
      </c>
      <c r="F14" s="23">
        <f t="array" ref="F14">_xlfn.IFS(OR('income-sheet'!F24=0,'income-sheet'!F24="-"), 0, OR('income-sheet'!F24&gt;0, 'income-sheet'!F24&lt;0), 'income-sheet'!F24)</f>
        <v>0</v>
      </c>
      <c r="G14" s="24">
        <f t="array" ref="G14">_xlfn.IFS(OR('income-sheet'!G24=0,'income-sheet'!G24="-"), 0, OR('income-sheet'!G24&gt;0, 'income-sheet'!G24&lt;0), 'income-sheet'!G24)</f>
        <v>0</v>
      </c>
      <c r="H14" s="24">
        <f t="array" ref="H14">_xlfn.IFS(OR('income-sheet'!H24=0,'income-sheet'!H24="-"), 0, OR('income-sheet'!H24&gt;0, 'income-sheet'!H24&lt;0), 'income-sheet'!H24)</f>
        <v>0</v>
      </c>
      <c r="I14" s="25">
        <f t="array" ref="I14">_xlfn.IFS(OR('income-sheet'!I24=0,'income-sheet'!I24="-"), 0, OR('income-sheet'!I24&gt;0, 'income-sheet'!I24&lt;0), 'income-sheet'!I24)</f>
        <v>0</v>
      </c>
      <c r="J14" s="23">
        <f t="array" ref="J14">_xlfn.IFS(OR('income-sheet'!J24=0,'income-sheet'!J24="-"), 0, OR('income-sheet'!J24&gt;0, 'income-sheet'!J24&lt;0), 'income-sheet'!J24)</f>
        <v>0</v>
      </c>
      <c r="K14" s="24">
        <f t="array" ref="K14">_xlfn.IFS(OR('income-sheet'!K24=0,'income-sheet'!K24="-"), 0, OR('income-sheet'!K24&gt;0, 'income-sheet'!K24&lt;0), 'income-sheet'!K24)</f>
        <v>0</v>
      </c>
      <c r="L14" s="24">
        <f t="array" ref="L14">_xlfn.IFS(OR('income-sheet'!L24=0,'income-sheet'!L24="-"), 0, OR('income-sheet'!L24&gt;0, 'income-sheet'!L24&lt;0), 'income-sheet'!L24)</f>
        <v>0</v>
      </c>
      <c r="M14" s="25">
        <f t="array" ref="M14">_xlfn.IFS(OR('income-sheet'!M24=0,'income-sheet'!M24="-"), 0, OR('income-sheet'!M24&gt;0, 'income-sheet'!M24&lt;0), 'income-sheet'!M24)</f>
        <v>0</v>
      </c>
      <c r="N14" s="23">
        <f t="array" ref="N14">_xlfn.IFS(OR('income-sheet'!N24=0,'income-sheet'!N24="-"), 0, OR('income-sheet'!N24&gt;0, 'income-sheet'!N24&lt;0), 'income-sheet'!N24)</f>
        <v>0</v>
      </c>
      <c r="O14" s="24">
        <f t="array" ref="O14">_xlfn.IFS(OR('income-sheet'!O24=0,'income-sheet'!O24="-"), 0, OR('income-sheet'!O24&gt;0, 'income-sheet'!O24&lt;0), 'income-sheet'!O24)</f>
        <v>0</v>
      </c>
      <c r="P14" s="24">
        <f t="array" ref="P14">_xlfn.IFS(OR('income-sheet'!P24=0,'income-sheet'!P24="-"), 0, OR('income-sheet'!P24&gt;0, 'income-sheet'!P24&lt;0), 'income-sheet'!P24)</f>
        <v>0</v>
      </c>
      <c r="Q14" s="25">
        <f t="array" ref="Q14">_xlfn.IFS(OR('income-sheet'!Q24=0,'income-sheet'!Q24="-"), 0, OR('income-sheet'!Q24&gt;0, 'income-sheet'!Q24&lt;0), 'income-sheet'!Q24)</f>
        <v>0</v>
      </c>
      <c r="R14" s="23">
        <f t="array" ref="R14">_xlfn.IFS(OR('income-sheet'!R24=0,'income-sheet'!R24="-"), 0, OR('income-sheet'!R24&gt;0, 'income-sheet'!R24&lt;0), 'income-sheet'!R24)</f>
        <v>0</v>
      </c>
      <c r="S14" s="24">
        <f t="array" ref="S14">_xlfn.IFS(OR('income-sheet'!S24=0,'income-sheet'!S24="-"), 0, OR('income-sheet'!S24&gt;0, 'income-sheet'!S24&lt;0), 'income-sheet'!S24)</f>
        <v>0</v>
      </c>
      <c r="T14" s="24">
        <f t="array" ref="T14">_xlfn.IFS(OR('income-sheet'!T24=0,'income-sheet'!T24="-"), 0, OR('income-sheet'!T24&gt;0, 'income-sheet'!T24&lt;0), 'income-sheet'!T24)</f>
        <v>0</v>
      </c>
      <c r="U14" s="25">
        <f t="array" ref="U14">_xlfn.IFS(OR('income-sheet'!U24=0,'income-sheet'!U24="-"), 0, OR('income-sheet'!U24&gt;0, 'income-sheet'!U24&lt;0), 'income-sheet'!U24)</f>
        <v>0</v>
      </c>
    </row>
    <row r="15" spans="1:21" x14ac:dyDescent="0.25">
      <c r="A15" s="20" t="str">
        <f>'income-sheet'!A25</f>
        <v>Free Cash Flow Per Share</v>
      </c>
      <c r="B15" s="17">
        <f t="array" ref="B15">_xlfn.IFS(OR('income-sheet'!B25=0,'income-sheet'!B25="-"), 0, OR('income-sheet'!B25&gt;0, 'income-sheet'!B25&lt;0), 'income-sheet'!B25)</f>
        <v>0</v>
      </c>
      <c r="C15" s="18">
        <f t="array" ref="C15">_xlfn.IFS(OR('income-sheet'!C25=0,'income-sheet'!C25="-"), 0, OR('income-sheet'!C25&gt;0, 'income-sheet'!C25&lt;0), 'income-sheet'!C25)</f>
        <v>0</v>
      </c>
      <c r="D15" s="18">
        <f t="array" ref="D15">_xlfn.IFS(OR('income-sheet'!D25=0,'income-sheet'!D25="-"), 0, OR('income-sheet'!D25&gt;0, 'income-sheet'!D25&lt;0), 'income-sheet'!D25)</f>
        <v>0</v>
      </c>
      <c r="E15" s="19">
        <f t="array" ref="E15">_xlfn.IFS(OR('income-sheet'!E25=0,'income-sheet'!E25="-"), 0, OR('income-sheet'!E25&gt;0, 'income-sheet'!E25&lt;0), 'income-sheet'!E25)</f>
        <v>0</v>
      </c>
      <c r="F15" s="17">
        <f t="array" ref="F15">_xlfn.IFS(OR('income-sheet'!F25=0,'income-sheet'!F25="-"), 0, OR('income-sheet'!F25&gt;0, 'income-sheet'!F25&lt;0), 'income-sheet'!F25)</f>
        <v>0</v>
      </c>
      <c r="G15" s="18">
        <f t="array" ref="G15">_xlfn.IFS(OR('income-sheet'!G25=0,'income-sheet'!G25="-"), 0, OR('income-sheet'!G25&gt;0, 'income-sheet'!G25&lt;0), 'income-sheet'!G25)</f>
        <v>0</v>
      </c>
      <c r="H15" s="18">
        <f t="array" ref="H15">_xlfn.IFS(OR('income-sheet'!H25=0,'income-sheet'!H25="-"), 0, OR('income-sheet'!H25&gt;0, 'income-sheet'!H25&lt;0), 'income-sheet'!H25)</f>
        <v>0</v>
      </c>
      <c r="I15" s="19">
        <f t="array" ref="I15">_xlfn.IFS(OR('income-sheet'!I25=0,'income-sheet'!I25="-"), 0, OR('income-sheet'!I25&gt;0, 'income-sheet'!I25&lt;0), 'income-sheet'!I25)</f>
        <v>0</v>
      </c>
      <c r="J15" s="17">
        <f t="array" ref="J15">_xlfn.IFS(OR('income-sheet'!J25=0,'income-sheet'!J25="-"), 0, OR('income-sheet'!J25&gt;0, 'income-sheet'!J25&lt;0), 'income-sheet'!J25)</f>
        <v>0</v>
      </c>
      <c r="K15" s="18">
        <f t="array" ref="K15">_xlfn.IFS(OR('income-sheet'!K25=0,'income-sheet'!K25="-"), 0, OR('income-sheet'!K25&gt;0, 'income-sheet'!K25&lt;0), 'income-sheet'!K25)</f>
        <v>0</v>
      </c>
      <c r="L15" s="18">
        <f t="array" ref="L15">_xlfn.IFS(OR('income-sheet'!L25=0,'income-sheet'!L25="-"), 0, OR('income-sheet'!L25&gt;0, 'income-sheet'!L25&lt;0), 'income-sheet'!L25)</f>
        <v>0</v>
      </c>
      <c r="M15" s="19">
        <f t="array" ref="M15">_xlfn.IFS(OR('income-sheet'!M25=0,'income-sheet'!M25="-"), 0, OR('income-sheet'!M25&gt;0, 'income-sheet'!M25&lt;0), 'income-sheet'!M25)</f>
        <v>0</v>
      </c>
      <c r="N15" s="17">
        <f t="array" ref="N15">_xlfn.IFS(OR('income-sheet'!N25=0,'income-sheet'!N25="-"), 0, OR('income-sheet'!N25&gt;0, 'income-sheet'!N25&lt;0), 'income-sheet'!N25)</f>
        <v>0</v>
      </c>
      <c r="O15" s="18">
        <f t="array" ref="O15">_xlfn.IFS(OR('income-sheet'!O25=0,'income-sheet'!O25="-"), 0, OR('income-sheet'!O25&gt;0, 'income-sheet'!O25&lt;0), 'income-sheet'!O25)</f>
        <v>0</v>
      </c>
      <c r="P15" s="18">
        <f t="array" ref="P15">_xlfn.IFS(OR('income-sheet'!P25=0,'income-sheet'!P25="-"), 0, OR('income-sheet'!P25&gt;0, 'income-sheet'!P25&lt;0), 'income-sheet'!P25)</f>
        <v>0</v>
      </c>
      <c r="Q15" s="19">
        <f t="array" ref="Q15">_xlfn.IFS(OR('income-sheet'!Q25=0,'income-sheet'!Q25="-"), 0, OR('income-sheet'!Q25&gt;0, 'income-sheet'!Q25&lt;0), 'income-sheet'!Q25)</f>
        <v>0</v>
      </c>
      <c r="R15" s="17">
        <f t="array" ref="R15">_xlfn.IFS(OR('income-sheet'!R25=0,'income-sheet'!R25="-"), 0, OR('income-sheet'!R25&gt;0, 'income-sheet'!R25&lt;0), 'income-sheet'!R25)</f>
        <v>0</v>
      </c>
      <c r="S15" s="18">
        <f t="array" ref="S15">_xlfn.IFS(OR('income-sheet'!S25=0,'income-sheet'!S25="-"), 0, OR('income-sheet'!S25&gt;0, 'income-sheet'!S25&lt;0), 'income-sheet'!S25)</f>
        <v>0</v>
      </c>
      <c r="T15" s="18">
        <f t="array" ref="T15">_xlfn.IFS(OR('income-sheet'!T25=0,'income-sheet'!T25="-"), 0, OR('income-sheet'!T25&gt;0, 'income-sheet'!T25&lt;0), 'income-sheet'!T25)</f>
        <v>0</v>
      </c>
      <c r="U15" s="19">
        <f t="array" ref="U15">_xlfn.IFS(OR('income-sheet'!U25=0,'income-sheet'!U25="-"), 0, OR('income-sheet'!U25&gt;0, 'income-sheet'!U25&lt;0), 'income-sheet'!U25)</f>
        <v>0</v>
      </c>
    </row>
    <row r="16" spans="1:21" x14ac:dyDescent="0.25">
      <c r="A16" s="20" t="str">
        <f>'income-sheet'!A26</f>
        <v>Dividend Per Share</v>
      </c>
      <c r="B16" s="17">
        <f t="array" ref="B16">_xlfn.IFS(OR('income-sheet'!B26=0,'income-sheet'!B26="-"), 0, OR('income-sheet'!B26&gt;0, 'income-sheet'!B26&lt;0), 'income-sheet'!B26)</f>
        <v>0</v>
      </c>
      <c r="C16" s="18">
        <f t="array" ref="C16">_xlfn.IFS(OR('income-sheet'!C26=0,'income-sheet'!C26="-"), 0, OR('income-sheet'!C26&gt;0, 'income-sheet'!C26&lt;0), 'income-sheet'!C26)</f>
        <v>0</v>
      </c>
      <c r="D16" s="18">
        <f t="array" ref="D16">_xlfn.IFS(OR('income-sheet'!D26=0,'income-sheet'!D26="-"), 0, OR('income-sheet'!D26&gt;0, 'income-sheet'!D26&lt;0), 'income-sheet'!D26)</f>
        <v>0</v>
      </c>
      <c r="E16" s="19">
        <f t="array" ref="E16">_xlfn.IFS(OR('income-sheet'!E26=0,'income-sheet'!E26="-"), 0, OR('income-sheet'!E26&gt;0, 'income-sheet'!E26&lt;0), 'income-sheet'!E26)</f>
        <v>0</v>
      </c>
      <c r="F16" s="17">
        <f t="array" ref="F16">_xlfn.IFS(OR('income-sheet'!F26=0,'income-sheet'!F26="-"), 0, OR('income-sheet'!F26&gt;0, 'income-sheet'!F26&lt;0), 'income-sheet'!F26)</f>
        <v>0</v>
      </c>
      <c r="G16" s="18">
        <f t="array" ref="G16">_xlfn.IFS(OR('income-sheet'!G26=0,'income-sheet'!G26="-"), 0, OR('income-sheet'!G26&gt;0, 'income-sheet'!G26&lt;0), 'income-sheet'!G26)</f>
        <v>0</v>
      </c>
      <c r="H16" s="18">
        <f t="array" ref="H16">_xlfn.IFS(OR('income-sheet'!H26=0,'income-sheet'!H26="-"), 0, OR('income-sheet'!H26&gt;0, 'income-sheet'!H26&lt;0), 'income-sheet'!H26)</f>
        <v>0</v>
      </c>
      <c r="I16" s="19">
        <f t="array" ref="I16">_xlfn.IFS(OR('income-sheet'!I26=0,'income-sheet'!I26="-"), 0, OR('income-sheet'!I26&gt;0, 'income-sheet'!I26&lt;0), 'income-sheet'!I26)</f>
        <v>0</v>
      </c>
      <c r="J16" s="17">
        <f t="array" ref="J16">_xlfn.IFS(OR('income-sheet'!J26=0,'income-sheet'!J26="-"), 0, OR('income-sheet'!J26&gt;0, 'income-sheet'!J26&lt;0), 'income-sheet'!J26)</f>
        <v>0</v>
      </c>
      <c r="K16" s="18">
        <f t="array" ref="K16">_xlfn.IFS(OR('income-sheet'!K26=0,'income-sheet'!K26="-"), 0, OR('income-sheet'!K26&gt;0, 'income-sheet'!K26&lt;0), 'income-sheet'!K26)</f>
        <v>0</v>
      </c>
      <c r="L16" s="18">
        <f t="array" ref="L16">_xlfn.IFS(OR('income-sheet'!L26=0,'income-sheet'!L26="-"), 0, OR('income-sheet'!L26&gt;0, 'income-sheet'!L26&lt;0), 'income-sheet'!L26)</f>
        <v>0</v>
      </c>
      <c r="M16" s="19">
        <f t="array" ref="M16">_xlfn.IFS(OR('income-sheet'!M26=0,'income-sheet'!M26="-"), 0, OR('income-sheet'!M26&gt;0, 'income-sheet'!M26&lt;0), 'income-sheet'!M26)</f>
        <v>0</v>
      </c>
      <c r="N16" s="17">
        <f t="array" ref="N16">_xlfn.IFS(OR('income-sheet'!N26=0,'income-sheet'!N26="-"), 0, OR('income-sheet'!N26&gt;0, 'income-sheet'!N26&lt;0), 'income-sheet'!N26)</f>
        <v>0</v>
      </c>
      <c r="O16" s="18">
        <f t="array" ref="O16">_xlfn.IFS(OR('income-sheet'!O26=0,'income-sheet'!O26="-"), 0, OR('income-sheet'!O26&gt;0, 'income-sheet'!O26&lt;0), 'income-sheet'!O26)</f>
        <v>0</v>
      </c>
      <c r="P16" s="18">
        <f t="array" ref="P16">_xlfn.IFS(OR('income-sheet'!P26=0,'income-sheet'!P26="-"), 0, OR('income-sheet'!P26&gt;0, 'income-sheet'!P26&lt;0), 'income-sheet'!P26)</f>
        <v>0</v>
      </c>
      <c r="Q16" s="19">
        <f t="array" ref="Q16">_xlfn.IFS(OR('income-sheet'!Q26=0,'income-sheet'!Q26="-"), 0, OR('income-sheet'!Q26&gt;0, 'income-sheet'!Q26&lt;0), 'income-sheet'!Q26)</f>
        <v>0</v>
      </c>
      <c r="R16" s="17">
        <f t="array" ref="R16">_xlfn.IFS(OR('income-sheet'!R26=0,'income-sheet'!R26="-"), 0, OR('income-sheet'!R26&gt;0, 'income-sheet'!R26&lt;0), 'income-sheet'!R26)</f>
        <v>0</v>
      </c>
      <c r="S16" s="18">
        <f t="array" ref="S16">_xlfn.IFS(OR('income-sheet'!S26=0,'income-sheet'!S26="-"), 0, OR('income-sheet'!S26&gt;0, 'income-sheet'!S26&lt;0), 'income-sheet'!S26)</f>
        <v>0</v>
      </c>
      <c r="T16" s="18">
        <f t="array" ref="T16">_xlfn.IFS(OR('income-sheet'!T26=0,'income-sheet'!T26="-"), 0, OR('income-sheet'!T26&gt;0, 'income-sheet'!T26&lt;0), 'income-sheet'!T26)</f>
        <v>0</v>
      </c>
      <c r="U16" s="19">
        <f t="array" ref="U16">_xlfn.IFS(OR('income-sheet'!U26=0,'income-sheet'!U26="-"), 0, OR('income-sheet'!U26&gt;0, 'income-sheet'!U26&lt;0), 'income-sheet'!U26)</f>
        <v>0</v>
      </c>
    </row>
    <row r="17" spans="1:21" x14ac:dyDescent="0.25">
      <c r="A17" s="34" t="str">
        <f>'income-sheet'!A28</f>
        <v>Gross Margin</v>
      </c>
      <c r="B17" s="35">
        <f t="array" ref="B17">_xlfn.IFS(OR('income-sheet'!B28=0,'income-sheet'!B28="-"), 0, OR('income-sheet'!B28&gt;0, 'income-sheet'!B28&lt;0), 'income-sheet'!B28)</f>
        <v>0</v>
      </c>
      <c r="C17" s="36">
        <f t="array" ref="C17">_xlfn.IFS(OR('income-sheet'!C28=0,'income-sheet'!C28="-"), 0, OR('income-sheet'!C28&gt;0, 'income-sheet'!C28&lt;0), 'income-sheet'!C28)</f>
        <v>0</v>
      </c>
      <c r="D17" s="36">
        <f t="array" ref="D17">_xlfn.IFS(OR('income-sheet'!D28=0,'income-sheet'!D28="-"), 0, OR('income-sheet'!D28&gt;0, 'income-sheet'!D28&lt;0), 'income-sheet'!D28)</f>
        <v>0</v>
      </c>
      <c r="E17" s="37">
        <f t="array" ref="E17">_xlfn.IFS(OR('income-sheet'!E28=0,'income-sheet'!E28="-"), 0, OR('income-sheet'!E28&gt;0, 'income-sheet'!E28&lt;0), 'income-sheet'!E28)</f>
        <v>0</v>
      </c>
      <c r="F17" s="35">
        <f t="array" ref="F17">_xlfn.IFS(OR('income-sheet'!F28=0,'income-sheet'!F28="-"), 0, OR('income-sheet'!F28&gt;0, 'income-sheet'!F28&lt;0), 'income-sheet'!F28)</f>
        <v>0</v>
      </c>
      <c r="G17" s="36">
        <f t="array" ref="G17">_xlfn.IFS(OR('income-sheet'!G28=0,'income-sheet'!G28="-"), 0, OR('income-sheet'!G28&gt;0, 'income-sheet'!G28&lt;0), 'income-sheet'!G28)</f>
        <v>0</v>
      </c>
      <c r="H17" s="36">
        <f t="array" ref="H17">_xlfn.IFS(OR('income-sheet'!H28=0,'income-sheet'!H28="-"), 0, OR('income-sheet'!H28&gt;0, 'income-sheet'!H28&lt;0), 'income-sheet'!H28)</f>
        <v>0</v>
      </c>
      <c r="I17" s="37">
        <f t="array" ref="I17">_xlfn.IFS(OR('income-sheet'!I28=0,'income-sheet'!I28="-"), 0, OR('income-sheet'!I28&gt;0, 'income-sheet'!I28&lt;0), 'income-sheet'!I28)</f>
        <v>0</v>
      </c>
      <c r="J17" s="35">
        <f t="array" ref="J17">_xlfn.IFS(OR('income-sheet'!J28=0,'income-sheet'!J28="-"), 0, OR('income-sheet'!J28&gt;0, 'income-sheet'!J28&lt;0), 'income-sheet'!J28)</f>
        <v>0</v>
      </c>
      <c r="K17" s="36">
        <f t="array" ref="K17">_xlfn.IFS(OR('income-sheet'!K28=0,'income-sheet'!K28="-"), 0, OR('income-sheet'!K28&gt;0, 'income-sheet'!K28&lt;0), 'income-sheet'!K28)</f>
        <v>0</v>
      </c>
      <c r="L17" s="36">
        <f t="array" ref="L17">_xlfn.IFS(OR('income-sheet'!L28=0,'income-sheet'!L28="-"), 0, OR('income-sheet'!L28&gt;0, 'income-sheet'!L28&lt;0), 'income-sheet'!L28)</f>
        <v>0</v>
      </c>
      <c r="M17" s="37">
        <f t="array" ref="M17">_xlfn.IFS(OR('income-sheet'!M28=0,'income-sheet'!M28="-"), 0, OR('income-sheet'!M28&gt;0, 'income-sheet'!M28&lt;0), 'income-sheet'!M28)</f>
        <v>0</v>
      </c>
      <c r="N17" s="35">
        <f t="array" ref="N17">_xlfn.IFS(OR('income-sheet'!N28=0,'income-sheet'!N28="-"), 0, OR('income-sheet'!N28&gt;0, 'income-sheet'!N28&lt;0), 'income-sheet'!N28)</f>
        <v>0</v>
      </c>
      <c r="O17" s="36">
        <f t="array" ref="O17">_xlfn.IFS(OR('income-sheet'!O28=0,'income-sheet'!O28="-"), 0, OR('income-sheet'!O28&gt;0, 'income-sheet'!O28&lt;0), 'income-sheet'!O28)</f>
        <v>0</v>
      </c>
      <c r="P17" s="36">
        <f t="array" ref="P17">_xlfn.IFS(OR('income-sheet'!P28=0,'income-sheet'!P28="-"), 0, OR('income-sheet'!P28&gt;0, 'income-sheet'!P28&lt;0), 'income-sheet'!P28)</f>
        <v>0</v>
      </c>
      <c r="Q17" s="37">
        <f t="array" ref="Q17">_xlfn.IFS(OR('income-sheet'!Q28=0,'income-sheet'!Q28="-"), 0, OR('income-sheet'!Q28&gt;0, 'income-sheet'!Q28&lt;0), 'income-sheet'!Q28)</f>
        <v>0</v>
      </c>
      <c r="R17" s="35">
        <f t="array" ref="R17">_xlfn.IFS(OR('income-sheet'!R28=0,'income-sheet'!R28="-"), 0, OR('income-sheet'!R28&gt;0, 'income-sheet'!R28&lt;0), 'income-sheet'!R28)</f>
        <v>0</v>
      </c>
      <c r="S17" s="36">
        <f t="array" ref="S17">_xlfn.IFS(OR('income-sheet'!S28=0,'income-sheet'!S28="-"), 0, OR('income-sheet'!S28&gt;0, 'income-sheet'!S28&lt;0), 'income-sheet'!S28)</f>
        <v>0</v>
      </c>
      <c r="T17" s="36">
        <f t="array" ref="T17">_xlfn.IFS(OR('income-sheet'!T28=0,'income-sheet'!T28="-"), 0, OR('income-sheet'!T28&gt;0, 'income-sheet'!T28&lt;0), 'income-sheet'!T28)</f>
        <v>0</v>
      </c>
      <c r="U17" s="37">
        <f t="array" ref="U17">_xlfn.IFS(OR('income-sheet'!U28=0,'income-sheet'!U28="-"), 0, OR('income-sheet'!U28&gt;0, 'income-sheet'!U28&lt;0), 'income-sheet'!U28)</f>
        <v>0</v>
      </c>
    </row>
    <row r="18" spans="1:21" x14ac:dyDescent="0.25">
      <c r="A18" s="34" t="str">
        <f>'income-sheet'!A29</f>
        <v>Operating Margin</v>
      </c>
      <c r="B18" s="35">
        <f t="array" ref="B18">_xlfn.IFS(OR('income-sheet'!B29=0,'income-sheet'!B29="-"), 0, OR('income-sheet'!B29&gt;0, 'income-sheet'!B29&lt;0), 'income-sheet'!B29)</f>
        <v>0</v>
      </c>
      <c r="C18" s="36">
        <f t="array" ref="C18">_xlfn.IFS(OR('income-sheet'!C29=0,'income-sheet'!C29="-"), 0, OR('income-sheet'!C29&gt;0, 'income-sheet'!C29&lt;0), 'income-sheet'!C29)</f>
        <v>0</v>
      </c>
      <c r="D18" s="36">
        <f t="array" ref="D18">_xlfn.IFS(OR('income-sheet'!D29=0,'income-sheet'!D29="-"), 0, OR('income-sheet'!D29&gt;0, 'income-sheet'!D29&lt;0), 'income-sheet'!D29)</f>
        <v>0</v>
      </c>
      <c r="E18" s="37">
        <f t="array" ref="E18">_xlfn.IFS(OR('income-sheet'!E29=0,'income-sheet'!E29="-"), 0, OR('income-sheet'!E29&gt;0, 'income-sheet'!E29&lt;0), 'income-sheet'!E29)</f>
        <v>0</v>
      </c>
      <c r="F18" s="35">
        <f t="array" ref="F18">_xlfn.IFS(OR('income-sheet'!F29=0,'income-sheet'!F29="-"), 0, OR('income-sheet'!F29&gt;0, 'income-sheet'!F29&lt;0), 'income-sheet'!F29)</f>
        <v>0</v>
      </c>
      <c r="G18" s="36">
        <f t="array" ref="G18">_xlfn.IFS(OR('income-sheet'!G29=0,'income-sheet'!G29="-"), 0, OR('income-sheet'!G29&gt;0, 'income-sheet'!G29&lt;0), 'income-sheet'!G29)</f>
        <v>0</v>
      </c>
      <c r="H18" s="36">
        <f t="array" ref="H18">_xlfn.IFS(OR('income-sheet'!H29=0,'income-sheet'!H29="-"), 0, OR('income-sheet'!H29&gt;0, 'income-sheet'!H29&lt;0), 'income-sheet'!H29)</f>
        <v>0</v>
      </c>
      <c r="I18" s="37">
        <f t="array" ref="I18">_xlfn.IFS(OR('income-sheet'!I29=0,'income-sheet'!I29="-"), 0, OR('income-sheet'!I29&gt;0, 'income-sheet'!I29&lt;0), 'income-sheet'!I29)</f>
        <v>0</v>
      </c>
      <c r="J18" s="35">
        <f t="array" ref="J18">_xlfn.IFS(OR('income-sheet'!J29=0,'income-sheet'!J29="-"), 0, OR('income-sheet'!J29&gt;0, 'income-sheet'!J29&lt;0), 'income-sheet'!J29)</f>
        <v>0</v>
      </c>
      <c r="K18" s="36">
        <f t="array" ref="K18">_xlfn.IFS(OR('income-sheet'!K29=0,'income-sheet'!K29="-"), 0, OR('income-sheet'!K29&gt;0, 'income-sheet'!K29&lt;0), 'income-sheet'!K29)</f>
        <v>0</v>
      </c>
      <c r="L18" s="36">
        <f t="array" ref="L18">_xlfn.IFS(OR('income-sheet'!L29=0,'income-sheet'!L29="-"), 0, OR('income-sheet'!L29&gt;0, 'income-sheet'!L29&lt;0), 'income-sheet'!L29)</f>
        <v>0</v>
      </c>
      <c r="M18" s="37">
        <f t="array" ref="M18">_xlfn.IFS(OR('income-sheet'!M29=0,'income-sheet'!M29="-"), 0, OR('income-sheet'!M29&gt;0, 'income-sheet'!M29&lt;0), 'income-sheet'!M29)</f>
        <v>0</v>
      </c>
      <c r="N18" s="35">
        <f t="array" ref="N18">_xlfn.IFS(OR('income-sheet'!N29=0,'income-sheet'!N29="-"), 0, OR('income-sheet'!N29&gt;0, 'income-sheet'!N29&lt;0), 'income-sheet'!N29)</f>
        <v>0</v>
      </c>
      <c r="O18" s="36">
        <f t="array" ref="O18">_xlfn.IFS(OR('income-sheet'!O29=0,'income-sheet'!O29="-"), 0, OR('income-sheet'!O29&gt;0, 'income-sheet'!O29&lt;0), 'income-sheet'!O29)</f>
        <v>0</v>
      </c>
      <c r="P18" s="36">
        <f t="array" ref="P18">_xlfn.IFS(OR('income-sheet'!P29=0,'income-sheet'!P29="-"), 0, OR('income-sheet'!P29&gt;0, 'income-sheet'!P29&lt;0), 'income-sheet'!P29)</f>
        <v>0</v>
      </c>
      <c r="Q18" s="37">
        <f t="array" ref="Q18">_xlfn.IFS(OR('income-sheet'!Q29=0,'income-sheet'!Q29="-"), 0, OR('income-sheet'!Q29&gt;0, 'income-sheet'!Q29&lt;0), 'income-sheet'!Q29)</f>
        <v>0</v>
      </c>
      <c r="R18" s="35">
        <f t="array" ref="R18">_xlfn.IFS(OR('income-sheet'!R29=0,'income-sheet'!R29="-"), 0, OR('income-sheet'!R29&gt;0, 'income-sheet'!R29&lt;0), 'income-sheet'!R29)</f>
        <v>0</v>
      </c>
      <c r="S18" s="36">
        <f t="array" ref="S18">_xlfn.IFS(OR('income-sheet'!S29=0,'income-sheet'!S29="-"), 0, OR('income-sheet'!S29&gt;0, 'income-sheet'!S29&lt;0), 'income-sheet'!S29)</f>
        <v>0</v>
      </c>
      <c r="T18" s="36">
        <f t="array" ref="T18">_xlfn.IFS(OR('income-sheet'!T29=0,'income-sheet'!T29="-"), 0, OR('income-sheet'!T29&gt;0, 'income-sheet'!T29&lt;0), 'income-sheet'!T29)</f>
        <v>0</v>
      </c>
      <c r="U18" s="37">
        <f t="array" ref="U18">_xlfn.IFS(OR('income-sheet'!U29=0,'income-sheet'!U29="-"), 0, OR('income-sheet'!U29&gt;0, 'income-sheet'!U29&lt;0), 'income-sheet'!U29)</f>
        <v>0</v>
      </c>
    </row>
    <row r="19" spans="1:21" x14ac:dyDescent="0.25">
      <c r="A19" s="34" t="str">
        <f>'income-sheet'!A30</f>
        <v>Profit Margin</v>
      </c>
      <c r="B19" s="35">
        <f t="array" ref="B19">_xlfn.IFS(OR('income-sheet'!B30=0,'income-sheet'!B30="-"), 0, OR('income-sheet'!B30&gt;0, 'income-sheet'!B30&lt;0), 'income-sheet'!B30)</f>
        <v>0</v>
      </c>
      <c r="C19" s="36">
        <f t="array" ref="C19">_xlfn.IFS(OR('income-sheet'!C30=0,'income-sheet'!C30="-"), 0, OR('income-sheet'!C30&gt;0, 'income-sheet'!C30&lt;0), 'income-sheet'!C30)</f>
        <v>0</v>
      </c>
      <c r="D19" s="36">
        <f t="array" ref="D19">_xlfn.IFS(OR('income-sheet'!D30=0,'income-sheet'!D30="-"), 0, OR('income-sheet'!D30&gt;0, 'income-sheet'!D30&lt;0), 'income-sheet'!D30)</f>
        <v>0</v>
      </c>
      <c r="E19" s="37">
        <f t="array" ref="E19">_xlfn.IFS(OR('income-sheet'!E30=0,'income-sheet'!E30="-"), 0, OR('income-sheet'!E30&gt;0, 'income-sheet'!E30&lt;0), 'income-sheet'!E30)</f>
        <v>0</v>
      </c>
      <c r="F19" s="35">
        <f t="array" ref="F19">_xlfn.IFS(OR('income-sheet'!F30=0,'income-sheet'!F30="-"), 0, OR('income-sheet'!F30&gt;0, 'income-sheet'!F30&lt;0), 'income-sheet'!F30)</f>
        <v>0</v>
      </c>
      <c r="G19" s="36">
        <f t="array" ref="G19">_xlfn.IFS(OR('income-sheet'!G30=0,'income-sheet'!G30="-"), 0, OR('income-sheet'!G30&gt;0, 'income-sheet'!G30&lt;0), 'income-sheet'!G30)</f>
        <v>0</v>
      </c>
      <c r="H19" s="36">
        <f t="array" ref="H19">_xlfn.IFS(OR('income-sheet'!H30=0,'income-sheet'!H30="-"), 0, OR('income-sheet'!H30&gt;0, 'income-sheet'!H30&lt;0), 'income-sheet'!H30)</f>
        <v>0</v>
      </c>
      <c r="I19" s="37">
        <f t="array" ref="I19">_xlfn.IFS(OR('income-sheet'!I30=0,'income-sheet'!I30="-"), 0, OR('income-sheet'!I30&gt;0, 'income-sheet'!I30&lt;0), 'income-sheet'!I30)</f>
        <v>0</v>
      </c>
      <c r="J19" s="35">
        <f t="array" ref="J19">_xlfn.IFS(OR('income-sheet'!J30=0,'income-sheet'!J30="-"), 0, OR('income-sheet'!J30&gt;0, 'income-sheet'!J30&lt;0), 'income-sheet'!J30)</f>
        <v>0</v>
      </c>
      <c r="K19" s="36">
        <f t="array" ref="K19">_xlfn.IFS(OR('income-sheet'!K30=0,'income-sheet'!K30="-"), 0, OR('income-sheet'!K30&gt;0, 'income-sheet'!K30&lt;0), 'income-sheet'!K30)</f>
        <v>0</v>
      </c>
      <c r="L19" s="36">
        <f t="array" ref="L19">_xlfn.IFS(OR('income-sheet'!L30=0,'income-sheet'!L30="-"), 0, OR('income-sheet'!L30&gt;0, 'income-sheet'!L30&lt;0), 'income-sheet'!L30)</f>
        <v>0</v>
      </c>
      <c r="M19" s="37">
        <f t="array" ref="M19">_xlfn.IFS(OR('income-sheet'!M30=0,'income-sheet'!M30="-"), 0, OR('income-sheet'!M30&gt;0, 'income-sheet'!M30&lt;0), 'income-sheet'!M30)</f>
        <v>0</v>
      </c>
      <c r="N19" s="35">
        <f t="array" ref="N19">_xlfn.IFS(OR('income-sheet'!N30=0,'income-sheet'!N30="-"), 0, OR('income-sheet'!N30&gt;0, 'income-sheet'!N30&lt;0), 'income-sheet'!N30)</f>
        <v>0</v>
      </c>
      <c r="O19" s="36">
        <f t="array" ref="O19">_xlfn.IFS(OR('income-sheet'!O30=0,'income-sheet'!O30="-"), 0, OR('income-sheet'!O30&gt;0, 'income-sheet'!O30&lt;0), 'income-sheet'!O30)</f>
        <v>0</v>
      </c>
      <c r="P19" s="36">
        <f t="array" ref="P19">_xlfn.IFS(OR('income-sheet'!P30=0,'income-sheet'!P30="-"), 0, OR('income-sheet'!P30&gt;0, 'income-sheet'!P30&lt;0), 'income-sheet'!P30)</f>
        <v>0</v>
      </c>
      <c r="Q19" s="37">
        <f t="array" ref="Q19">_xlfn.IFS(OR('income-sheet'!Q30=0,'income-sheet'!Q30="-"), 0, OR('income-sheet'!Q30&gt;0, 'income-sheet'!Q30&lt;0), 'income-sheet'!Q30)</f>
        <v>0</v>
      </c>
      <c r="R19" s="35">
        <f t="array" ref="R19">_xlfn.IFS(OR('income-sheet'!R30=0,'income-sheet'!R30="-"), 0, OR('income-sheet'!R30&gt;0, 'income-sheet'!R30&lt;0), 'income-sheet'!R30)</f>
        <v>0</v>
      </c>
      <c r="S19" s="36">
        <f t="array" ref="S19">_xlfn.IFS(OR('income-sheet'!S30=0,'income-sheet'!S30="-"), 0, OR('income-sheet'!S30&gt;0, 'income-sheet'!S30&lt;0), 'income-sheet'!S30)</f>
        <v>0</v>
      </c>
      <c r="T19" s="36">
        <f t="array" ref="T19">_xlfn.IFS(OR('income-sheet'!T30=0,'income-sheet'!T30="-"), 0, OR('income-sheet'!T30&gt;0, 'income-sheet'!T30&lt;0), 'income-sheet'!T30)</f>
        <v>0</v>
      </c>
      <c r="U19" s="37">
        <f t="array" ref="U19">_xlfn.IFS(OR('income-sheet'!U30=0,'income-sheet'!U30="-"), 0, OR('income-sheet'!U30&gt;0, 'income-sheet'!U30&lt;0), 'income-sheet'!U30)</f>
        <v>0</v>
      </c>
    </row>
    <row r="20" spans="1:21" x14ac:dyDescent="0.25">
      <c r="A20" s="34" t="str">
        <f>'income-sheet'!A31</f>
        <v>Free Cash Flow Margin</v>
      </c>
      <c r="B20" s="35">
        <f t="array" ref="B20">_xlfn.IFS(OR('income-sheet'!B31=0,'income-sheet'!B31="-"), 0, OR('income-sheet'!B31&gt;0, 'income-sheet'!B31&lt;0), 'income-sheet'!B31)</f>
        <v>0</v>
      </c>
      <c r="C20" s="36">
        <f t="array" ref="C20">_xlfn.IFS(OR('income-sheet'!C31=0,'income-sheet'!C31="-"), 0, OR('income-sheet'!C31&gt;0, 'income-sheet'!C31&lt;0), 'income-sheet'!C31)</f>
        <v>0</v>
      </c>
      <c r="D20" s="36">
        <f t="array" ref="D20">_xlfn.IFS(OR('income-sheet'!D31=0,'income-sheet'!D31="-"), 0, OR('income-sheet'!D31&gt;0, 'income-sheet'!D31&lt;0), 'income-sheet'!D31)</f>
        <v>0</v>
      </c>
      <c r="E20" s="37">
        <f t="array" ref="E20">_xlfn.IFS(OR('income-sheet'!E31=0,'income-sheet'!E31="-"), 0, OR('income-sheet'!E31&gt;0, 'income-sheet'!E31&lt;0), 'income-sheet'!E31)</f>
        <v>0</v>
      </c>
      <c r="F20" s="35">
        <f t="array" ref="F20">_xlfn.IFS(OR('income-sheet'!F31=0,'income-sheet'!F31="-"), 0, OR('income-sheet'!F31&gt;0, 'income-sheet'!F31&lt;0), 'income-sheet'!F31)</f>
        <v>0</v>
      </c>
      <c r="G20" s="36">
        <f t="array" ref="G20">_xlfn.IFS(OR('income-sheet'!G31=0,'income-sheet'!G31="-"), 0, OR('income-sheet'!G31&gt;0, 'income-sheet'!G31&lt;0), 'income-sheet'!G31)</f>
        <v>0</v>
      </c>
      <c r="H20" s="36">
        <f t="array" ref="H20">_xlfn.IFS(OR('income-sheet'!H31=0,'income-sheet'!H31="-"), 0, OR('income-sheet'!H31&gt;0, 'income-sheet'!H31&lt;0), 'income-sheet'!H31)</f>
        <v>0</v>
      </c>
      <c r="I20" s="37">
        <f t="array" ref="I20">_xlfn.IFS(OR('income-sheet'!I31=0,'income-sheet'!I31="-"), 0, OR('income-sheet'!I31&gt;0, 'income-sheet'!I31&lt;0), 'income-sheet'!I31)</f>
        <v>0</v>
      </c>
      <c r="J20" s="35">
        <f t="array" ref="J20">_xlfn.IFS(OR('income-sheet'!J31=0,'income-sheet'!J31="-"), 0, OR('income-sheet'!J31&gt;0, 'income-sheet'!J31&lt;0), 'income-sheet'!J31)</f>
        <v>0</v>
      </c>
      <c r="K20" s="36">
        <f t="array" ref="K20">_xlfn.IFS(OR('income-sheet'!K31=0,'income-sheet'!K31="-"), 0, OR('income-sheet'!K31&gt;0, 'income-sheet'!K31&lt;0), 'income-sheet'!K31)</f>
        <v>0</v>
      </c>
      <c r="L20" s="36">
        <f t="array" ref="L20">_xlfn.IFS(OR('income-sheet'!L31=0,'income-sheet'!L31="-"), 0, OR('income-sheet'!L31&gt;0, 'income-sheet'!L31&lt;0), 'income-sheet'!L31)</f>
        <v>0</v>
      </c>
      <c r="M20" s="37">
        <f t="array" ref="M20">_xlfn.IFS(OR('income-sheet'!M31=0,'income-sheet'!M31="-"), 0, OR('income-sheet'!M31&gt;0, 'income-sheet'!M31&lt;0), 'income-sheet'!M31)</f>
        <v>0</v>
      </c>
      <c r="N20" s="35">
        <f t="array" ref="N20">_xlfn.IFS(OR('income-sheet'!N31=0,'income-sheet'!N31="-"), 0, OR('income-sheet'!N31&gt;0, 'income-sheet'!N31&lt;0), 'income-sheet'!N31)</f>
        <v>0</v>
      </c>
      <c r="O20" s="36">
        <f t="array" ref="O20">_xlfn.IFS(OR('income-sheet'!O31=0,'income-sheet'!O31="-"), 0, OR('income-sheet'!O31&gt;0, 'income-sheet'!O31&lt;0), 'income-sheet'!O31)</f>
        <v>0</v>
      </c>
      <c r="P20" s="36">
        <f t="array" ref="P20">_xlfn.IFS(OR('income-sheet'!P31=0,'income-sheet'!P31="-"), 0, OR('income-sheet'!P31&gt;0, 'income-sheet'!P31&lt;0), 'income-sheet'!P31)</f>
        <v>0</v>
      </c>
      <c r="Q20" s="37">
        <f t="array" ref="Q20">_xlfn.IFS(OR('income-sheet'!Q31=0,'income-sheet'!Q31="-"), 0, OR('income-sheet'!Q31&gt;0, 'income-sheet'!Q31&lt;0), 'income-sheet'!Q31)</f>
        <v>0</v>
      </c>
      <c r="R20" s="35">
        <f t="array" ref="R20">_xlfn.IFS(OR('income-sheet'!R31=0,'income-sheet'!R31="-"), 0, OR('income-sheet'!R31&gt;0, 'income-sheet'!R31&lt;0), 'income-sheet'!R31)</f>
        <v>0</v>
      </c>
      <c r="S20" s="36">
        <f t="array" ref="S20">_xlfn.IFS(OR('income-sheet'!S31=0,'income-sheet'!S31="-"), 0, OR('income-sheet'!S31&gt;0, 'income-sheet'!S31&lt;0), 'income-sheet'!S31)</f>
        <v>0</v>
      </c>
      <c r="T20" s="36">
        <f t="array" ref="T20">_xlfn.IFS(OR('income-sheet'!T31=0,'income-sheet'!T31="-"), 0, OR('income-sheet'!T31&gt;0, 'income-sheet'!T31&lt;0), 'income-sheet'!T31)</f>
        <v>0</v>
      </c>
      <c r="U20" s="37">
        <f t="array" ref="U20">_xlfn.IFS(OR('income-sheet'!U31=0,'income-sheet'!U31="-"), 0, OR('income-sheet'!U31&gt;0, 'income-sheet'!U31&lt;0), 'income-sheet'!U31)</f>
        <v>0</v>
      </c>
    </row>
    <row r="21" spans="1:21" x14ac:dyDescent="0.25">
      <c r="A21" s="20" t="str">
        <f>'income-sheet'!A32</f>
        <v>Effective Tax Rate</v>
      </c>
      <c r="B21" s="17">
        <f t="array" ref="B21">_xlfn.IFS(OR('income-sheet'!B32=0,'income-sheet'!B32="-"), 0, OR('income-sheet'!B32&gt;0, 'income-sheet'!B32&lt;0), 'income-sheet'!B32)</f>
        <v>0</v>
      </c>
      <c r="C21" s="18">
        <f t="array" ref="C21">_xlfn.IFS(OR('income-sheet'!C32=0,'income-sheet'!C32="-"), 0, OR('income-sheet'!C32&gt;0, 'income-sheet'!C32&lt;0), 'income-sheet'!C32)</f>
        <v>0</v>
      </c>
      <c r="D21" s="18">
        <f t="array" ref="D21">_xlfn.IFS(OR('income-sheet'!D32=0,'income-sheet'!D32="-"), 0, OR('income-sheet'!D32&gt;0, 'income-sheet'!D32&lt;0), 'income-sheet'!D32)</f>
        <v>0</v>
      </c>
      <c r="E21" s="19">
        <f t="array" ref="E21">_xlfn.IFS(OR('income-sheet'!E32=0,'income-sheet'!E32="-"), 0, OR('income-sheet'!E32&gt;0, 'income-sheet'!E32&lt;0), 'income-sheet'!E32)</f>
        <v>0</v>
      </c>
      <c r="F21" s="17">
        <f t="array" ref="F21">_xlfn.IFS(OR('income-sheet'!F32=0,'income-sheet'!F32="-"), 0, OR('income-sheet'!F32&gt;0, 'income-sheet'!F32&lt;0), 'income-sheet'!F32)</f>
        <v>0</v>
      </c>
      <c r="G21" s="18">
        <f t="array" ref="G21">_xlfn.IFS(OR('income-sheet'!G32=0,'income-sheet'!G32="-"), 0, OR('income-sheet'!G32&gt;0, 'income-sheet'!G32&lt;0), 'income-sheet'!G32)</f>
        <v>0</v>
      </c>
      <c r="H21" s="18">
        <f t="array" ref="H21">_xlfn.IFS(OR('income-sheet'!H32=0,'income-sheet'!H32="-"), 0, OR('income-sheet'!H32&gt;0, 'income-sheet'!H32&lt;0), 'income-sheet'!H32)</f>
        <v>0</v>
      </c>
      <c r="I21" s="19">
        <f t="array" ref="I21">_xlfn.IFS(OR('income-sheet'!I32=0,'income-sheet'!I32="-"), 0, OR('income-sheet'!I32&gt;0, 'income-sheet'!I32&lt;0), 'income-sheet'!I32)</f>
        <v>0</v>
      </c>
      <c r="J21" s="17">
        <f t="array" ref="J21">_xlfn.IFS(OR('income-sheet'!J32=0,'income-sheet'!J32="-"), 0, OR('income-sheet'!J32&gt;0, 'income-sheet'!J32&lt;0), 'income-sheet'!J32)</f>
        <v>0</v>
      </c>
      <c r="K21" s="18">
        <f t="array" ref="K21">_xlfn.IFS(OR('income-sheet'!K32=0,'income-sheet'!K32="-"), 0, OR('income-sheet'!K32&gt;0, 'income-sheet'!K32&lt;0), 'income-sheet'!K32)</f>
        <v>0</v>
      </c>
      <c r="L21" s="18">
        <f t="array" ref="L21">_xlfn.IFS(OR('income-sheet'!L32=0,'income-sheet'!L32="-"), 0, OR('income-sheet'!L32&gt;0, 'income-sheet'!L32&lt;0), 'income-sheet'!L32)</f>
        <v>0</v>
      </c>
      <c r="M21" s="19">
        <f t="array" ref="M21">_xlfn.IFS(OR('income-sheet'!M32=0,'income-sheet'!M32="-"), 0, OR('income-sheet'!M32&gt;0, 'income-sheet'!M32&lt;0), 'income-sheet'!M32)</f>
        <v>0</v>
      </c>
      <c r="N21" s="17">
        <f t="array" ref="N21">_xlfn.IFS(OR('income-sheet'!N32=0,'income-sheet'!N32="-"), 0, OR('income-sheet'!N32&gt;0, 'income-sheet'!N32&lt;0), 'income-sheet'!N32)</f>
        <v>0</v>
      </c>
      <c r="O21" s="18">
        <f t="array" ref="O21">_xlfn.IFS(OR('income-sheet'!O32=0,'income-sheet'!O32="-"), 0, OR('income-sheet'!O32&gt;0, 'income-sheet'!O32&lt;0), 'income-sheet'!O32)</f>
        <v>0</v>
      </c>
      <c r="P21" s="18">
        <f t="array" ref="P21">_xlfn.IFS(OR('income-sheet'!P32=0,'income-sheet'!P32="-"), 0, OR('income-sheet'!P32&gt;0, 'income-sheet'!P32&lt;0), 'income-sheet'!P32)</f>
        <v>0</v>
      </c>
      <c r="Q21" s="19">
        <f t="array" ref="Q21">_xlfn.IFS(OR('income-sheet'!Q32=0,'income-sheet'!Q32="-"), 0, OR('income-sheet'!Q32&gt;0, 'income-sheet'!Q32&lt;0), 'income-sheet'!Q32)</f>
        <v>0</v>
      </c>
      <c r="R21" s="17">
        <f t="array" ref="R21">_xlfn.IFS(OR('income-sheet'!R32=0,'income-sheet'!R32="-"), 0, OR('income-sheet'!R32&gt;0, 'income-sheet'!R32&lt;0), 'income-sheet'!R32)</f>
        <v>0</v>
      </c>
      <c r="S21" s="18">
        <f t="array" ref="S21">_xlfn.IFS(OR('income-sheet'!S32=0,'income-sheet'!S32="-"), 0, OR('income-sheet'!S32&gt;0, 'income-sheet'!S32&lt;0), 'income-sheet'!S32)</f>
        <v>0</v>
      </c>
      <c r="T21" s="18">
        <f t="array" ref="T21">_xlfn.IFS(OR('income-sheet'!T32=0,'income-sheet'!T32="-"), 0, OR('income-sheet'!T32&gt;0, 'income-sheet'!T32&lt;0), 'income-sheet'!T32)</f>
        <v>0</v>
      </c>
      <c r="U21" s="19">
        <f t="array" ref="U21">_xlfn.IFS(OR('income-sheet'!U32=0,'income-sheet'!U32="-"), 0, OR('income-sheet'!U32&gt;0, 'income-sheet'!U32&lt;0), 'income-sheet'!U32)</f>
        <v>0</v>
      </c>
    </row>
    <row r="22" spans="1:21" x14ac:dyDescent="0.25">
      <c r="A22" s="34" t="str">
        <f>'income-sheet'!A33</f>
        <v>EBITDA</v>
      </c>
      <c r="B22" s="35">
        <f t="array" ref="B22">_xlfn.IFS(OR('income-sheet'!B33=0,'income-sheet'!B33="-"), 0, OR('income-sheet'!B33&gt;0, 'income-sheet'!B33&lt;0), 'income-sheet'!B33)</f>
        <v>0</v>
      </c>
      <c r="C22" s="36">
        <f t="array" ref="C22">_xlfn.IFS(OR('income-sheet'!C33=0,'income-sheet'!C33="-"), 0, OR('income-sheet'!C33&gt;0, 'income-sheet'!C33&lt;0), 'income-sheet'!C33)</f>
        <v>0</v>
      </c>
      <c r="D22" s="36">
        <f t="array" ref="D22">_xlfn.IFS(OR('income-sheet'!D33=0,'income-sheet'!D33="-"), 0, OR('income-sheet'!D33&gt;0, 'income-sheet'!D33&lt;0), 'income-sheet'!D33)</f>
        <v>0</v>
      </c>
      <c r="E22" s="37">
        <f t="array" ref="E22">_xlfn.IFS(OR('income-sheet'!E33=0,'income-sheet'!E33="-"), 0, OR('income-sheet'!E33&gt;0, 'income-sheet'!E33&lt;0), 'income-sheet'!E33)</f>
        <v>0</v>
      </c>
      <c r="F22" s="35">
        <f t="array" ref="F22">_xlfn.IFS(OR('income-sheet'!F33=0,'income-sheet'!F33="-"), 0, OR('income-sheet'!F33&gt;0, 'income-sheet'!F33&lt;0), 'income-sheet'!F33)</f>
        <v>0</v>
      </c>
      <c r="G22" s="36">
        <f t="array" ref="G22">_xlfn.IFS(OR('income-sheet'!G33=0,'income-sheet'!G33="-"), 0, OR('income-sheet'!G33&gt;0, 'income-sheet'!G33&lt;0), 'income-sheet'!G33)</f>
        <v>0</v>
      </c>
      <c r="H22" s="36">
        <f t="array" ref="H22">_xlfn.IFS(OR('income-sheet'!H33=0,'income-sheet'!H33="-"), 0, OR('income-sheet'!H33&gt;0, 'income-sheet'!H33&lt;0), 'income-sheet'!H33)</f>
        <v>0</v>
      </c>
      <c r="I22" s="37">
        <f t="array" ref="I22">_xlfn.IFS(OR('income-sheet'!I33=0,'income-sheet'!I33="-"), 0, OR('income-sheet'!I33&gt;0, 'income-sheet'!I33&lt;0), 'income-sheet'!I33)</f>
        <v>0</v>
      </c>
      <c r="J22" s="35">
        <f t="array" ref="J22">_xlfn.IFS(OR('income-sheet'!J33=0,'income-sheet'!J33="-"), 0, OR('income-sheet'!J33&gt;0, 'income-sheet'!J33&lt;0), 'income-sheet'!J33)</f>
        <v>0</v>
      </c>
      <c r="K22" s="36">
        <f t="array" ref="K22">_xlfn.IFS(OR('income-sheet'!K33=0,'income-sheet'!K33="-"), 0, OR('income-sheet'!K33&gt;0, 'income-sheet'!K33&lt;0), 'income-sheet'!K33)</f>
        <v>0</v>
      </c>
      <c r="L22" s="36">
        <f t="array" ref="L22">_xlfn.IFS(OR('income-sheet'!L33=0,'income-sheet'!L33="-"), 0, OR('income-sheet'!L33&gt;0, 'income-sheet'!L33&lt;0), 'income-sheet'!L33)</f>
        <v>0</v>
      </c>
      <c r="M22" s="37">
        <f t="array" ref="M22">_xlfn.IFS(OR('income-sheet'!M33=0,'income-sheet'!M33="-"), 0, OR('income-sheet'!M33&gt;0, 'income-sheet'!M33&lt;0), 'income-sheet'!M33)</f>
        <v>0</v>
      </c>
      <c r="N22" s="35">
        <f t="array" ref="N22">_xlfn.IFS(OR('income-sheet'!N33=0,'income-sheet'!N33="-"), 0, OR('income-sheet'!N33&gt;0, 'income-sheet'!N33&lt;0), 'income-sheet'!N33)</f>
        <v>0</v>
      </c>
      <c r="O22" s="36">
        <f t="array" ref="O22">_xlfn.IFS(OR('income-sheet'!O33=0,'income-sheet'!O33="-"), 0, OR('income-sheet'!O33&gt;0, 'income-sheet'!O33&lt;0), 'income-sheet'!O33)</f>
        <v>0</v>
      </c>
      <c r="P22" s="36">
        <f t="array" ref="P22">_xlfn.IFS(OR('income-sheet'!P33=0,'income-sheet'!P33="-"), 0, OR('income-sheet'!P33&gt;0, 'income-sheet'!P33&lt;0), 'income-sheet'!P33)</f>
        <v>0</v>
      </c>
      <c r="Q22" s="37">
        <f t="array" ref="Q22">_xlfn.IFS(OR('income-sheet'!Q33=0,'income-sheet'!Q33="-"), 0, OR('income-sheet'!Q33&gt;0, 'income-sheet'!Q33&lt;0), 'income-sheet'!Q33)</f>
        <v>0</v>
      </c>
      <c r="R22" s="35">
        <f t="array" ref="R22">_xlfn.IFS(OR('income-sheet'!R33=0,'income-sheet'!R33="-"), 0, OR('income-sheet'!R33&gt;0, 'income-sheet'!R33&lt;0), 'income-sheet'!R33)</f>
        <v>0</v>
      </c>
      <c r="S22" s="36">
        <f t="array" ref="S22">_xlfn.IFS(OR('income-sheet'!S33=0,'income-sheet'!S33="-"), 0, OR('income-sheet'!S33&gt;0, 'income-sheet'!S33&lt;0), 'income-sheet'!S33)</f>
        <v>0</v>
      </c>
      <c r="T22" s="36">
        <f t="array" ref="T22">_xlfn.IFS(OR('income-sheet'!T33=0,'income-sheet'!T33="-"), 0, OR('income-sheet'!T33&gt;0, 'income-sheet'!T33&lt;0), 'income-sheet'!T33)</f>
        <v>0</v>
      </c>
      <c r="U22" s="37">
        <f t="array" ref="U22">_xlfn.IFS(OR('income-sheet'!U33=0,'income-sheet'!U33="-"), 0, OR('income-sheet'!U33&gt;0, 'income-sheet'!U33&lt;0), 'income-sheet'!U33)</f>
        <v>0</v>
      </c>
    </row>
    <row r="23" spans="1:21" x14ac:dyDescent="0.25">
      <c r="A23" s="20" t="str">
        <f>'income-sheet'!A34</f>
        <v>EBITDA Margin</v>
      </c>
      <c r="B23" s="17">
        <f t="array" ref="B23">_xlfn.IFS(OR('income-sheet'!B34=0,'income-sheet'!B34="-"), 0, OR('income-sheet'!B34&gt;0, 'income-sheet'!B34&lt;0), 'income-sheet'!B34)</f>
        <v>0</v>
      </c>
      <c r="C23" s="18">
        <f t="array" ref="C23">_xlfn.IFS(OR('income-sheet'!C34=0,'income-sheet'!C34="-"), 0, OR('income-sheet'!C34&gt;0, 'income-sheet'!C34&lt;0), 'income-sheet'!C34)</f>
        <v>0</v>
      </c>
      <c r="D23" s="18">
        <f t="array" ref="D23">_xlfn.IFS(OR('income-sheet'!D34=0,'income-sheet'!D34="-"), 0, OR('income-sheet'!D34&gt;0, 'income-sheet'!D34&lt;0), 'income-sheet'!D34)</f>
        <v>0</v>
      </c>
      <c r="E23" s="19">
        <f t="array" ref="E23">_xlfn.IFS(OR('income-sheet'!E34=0,'income-sheet'!E34="-"), 0, OR('income-sheet'!E34&gt;0, 'income-sheet'!E34&lt;0), 'income-sheet'!E34)</f>
        <v>0</v>
      </c>
      <c r="F23" s="17">
        <f t="array" ref="F23">_xlfn.IFS(OR('income-sheet'!F34=0,'income-sheet'!F34="-"), 0, OR('income-sheet'!F34&gt;0, 'income-sheet'!F34&lt;0), 'income-sheet'!F34)</f>
        <v>0</v>
      </c>
      <c r="G23" s="18">
        <f t="array" ref="G23">_xlfn.IFS(OR('income-sheet'!G34=0,'income-sheet'!G34="-"), 0, OR('income-sheet'!G34&gt;0, 'income-sheet'!G34&lt;0), 'income-sheet'!G34)</f>
        <v>0</v>
      </c>
      <c r="H23" s="18">
        <f t="array" ref="H23">_xlfn.IFS(OR('income-sheet'!H34=0,'income-sheet'!H34="-"), 0, OR('income-sheet'!H34&gt;0, 'income-sheet'!H34&lt;0), 'income-sheet'!H34)</f>
        <v>0</v>
      </c>
      <c r="I23" s="19">
        <f t="array" ref="I23">_xlfn.IFS(OR('income-sheet'!I34=0,'income-sheet'!I34="-"), 0, OR('income-sheet'!I34&gt;0, 'income-sheet'!I34&lt;0), 'income-sheet'!I34)</f>
        <v>0</v>
      </c>
      <c r="J23" s="17">
        <f t="array" ref="J23">_xlfn.IFS(OR('income-sheet'!J34=0,'income-sheet'!J34="-"), 0, OR('income-sheet'!J34&gt;0, 'income-sheet'!J34&lt;0), 'income-sheet'!J34)</f>
        <v>0</v>
      </c>
      <c r="K23" s="18">
        <f t="array" ref="K23">_xlfn.IFS(OR('income-sheet'!K34=0,'income-sheet'!K34="-"), 0, OR('income-sheet'!K34&gt;0, 'income-sheet'!K34&lt;0), 'income-sheet'!K34)</f>
        <v>0</v>
      </c>
      <c r="L23" s="18">
        <f t="array" ref="L23">_xlfn.IFS(OR('income-sheet'!L34=0,'income-sheet'!L34="-"), 0, OR('income-sheet'!L34&gt;0, 'income-sheet'!L34&lt;0), 'income-sheet'!L34)</f>
        <v>0</v>
      </c>
      <c r="M23" s="19">
        <f t="array" ref="M23">_xlfn.IFS(OR('income-sheet'!M34=0,'income-sheet'!M34="-"), 0, OR('income-sheet'!M34&gt;0, 'income-sheet'!M34&lt;0), 'income-sheet'!M34)</f>
        <v>0</v>
      </c>
      <c r="N23" s="17">
        <f t="array" ref="N23">_xlfn.IFS(OR('income-sheet'!N34=0,'income-sheet'!N34="-"), 0, OR('income-sheet'!N34&gt;0, 'income-sheet'!N34&lt;0), 'income-sheet'!N34)</f>
        <v>0</v>
      </c>
      <c r="O23" s="18">
        <f t="array" ref="O23">_xlfn.IFS(OR('income-sheet'!O34=0,'income-sheet'!O34="-"), 0, OR('income-sheet'!O34&gt;0, 'income-sheet'!O34&lt;0), 'income-sheet'!O34)</f>
        <v>0</v>
      </c>
      <c r="P23" s="18">
        <f t="array" ref="P23">_xlfn.IFS(OR('income-sheet'!P34=0,'income-sheet'!P34="-"), 0, OR('income-sheet'!P34&gt;0, 'income-sheet'!P34&lt;0), 'income-sheet'!P34)</f>
        <v>0</v>
      </c>
      <c r="Q23" s="19">
        <f t="array" ref="Q23">_xlfn.IFS(OR('income-sheet'!Q34=0,'income-sheet'!Q34="-"), 0, OR('income-sheet'!Q34&gt;0, 'income-sheet'!Q34&lt;0), 'income-sheet'!Q34)</f>
        <v>0</v>
      </c>
      <c r="R23" s="17">
        <f t="array" ref="R23">_xlfn.IFS(OR('income-sheet'!R34=0,'income-sheet'!R34="-"), 0, OR('income-sheet'!R34&gt;0, 'income-sheet'!R34&lt;0), 'income-sheet'!R34)</f>
        <v>0</v>
      </c>
      <c r="S23" s="18">
        <f t="array" ref="S23">_xlfn.IFS(OR('income-sheet'!S34=0,'income-sheet'!S34="-"), 0, OR('income-sheet'!S34&gt;0, 'income-sheet'!S34&lt;0), 'income-sheet'!S34)</f>
        <v>0</v>
      </c>
      <c r="T23" s="18">
        <f t="array" ref="T23">_xlfn.IFS(OR('income-sheet'!T34=0,'income-sheet'!T34="-"), 0, OR('income-sheet'!T34&gt;0, 'income-sheet'!T34&lt;0), 'income-sheet'!T34)</f>
        <v>0</v>
      </c>
      <c r="U23" s="19">
        <f t="array" ref="U23">_xlfn.IFS(OR('income-sheet'!U34=0,'income-sheet'!U34="-"), 0, OR('income-sheet'!U34&gt;0, 'income-sheet'!U34&lt;0), 'income-sheet'!U34)</f>
        <v>0</v>
      </c>
    </row>
    <row r="24" spans="1:21" x14ac:dyDescent="0.25">
      <c r="A24" s="26" t="str">
        <f>'balance-sheet'!A4</f>
        <v>Cash &amp; Equivalents</v>
      </c>
      <c r="B24" s="27">
        <f t="array" ref="B24">_xlfn.IFS(OR('balance-sheet'!B4=0,'balance-sheet'!B4="-"), 0, OR('balance-sheet'!B4&gt;0, 'balance-sheet'!B4&lt;0), 'balance-sheet'!B4)</f>
        <v>0</v>
      </c>
      <c r="C24" s="28">
        <f t="array" ref="C24">_xlfn.IFS(OR('balance-sheet'!C4=0,'balance-sheet'!C4="-"), 0, OR('balance-sheet'!C4&gt;0, 'balance-sheet'!C4&lt;0), 'balance-sheet'!C4)</f>
        <v>0</v>
      </c>
      <c r="D24" s="28">
        <f t="array" ref="D24">_xlfn.IFS(OR('balance-sheet'!D4=0,'balance-sheet'!D4="-"), 0, OR('balance-sheet'!D4&gt;0, 'balance-sheet'!D4&lt;0), 'balance-sheet'!D4)</f>
        <v>0</v>
      </c>
      <c r="E24" s="29">
        <f t="array" ref="E24">_xlfn.IFS(OR('balance-sheet'!E4=0,'balance-sheet'!E4="-"), 0, OR('balance-sheet'!E4&gt;0, 'balance-sheet'!E4&lt;0), 'balance-sheet'!E4)</f>
        <v>0</v>
      </c>
      <c r="F24" s="27">
        <f t="array" ref="F24">_xlfn.IFS(OR('balance-sheet'!F4=0,'balance-sheet'!F4="-"), 0, OR('balance-sheet'!F4&gt;0, 'balance-sheet'!F4&lt;0), 'balance-sheet'!F4)</f>
        <v>0</v>
      </c>
      <c r="G24" s="28">
        <f t="array" ref="G24">_xlfn.IFS(OR('balance-sheet'!G4=0,'balance-sheet'!G4="-"), 0, OR('balance-sheet'!G4&gt;0, 'balance-sheet'!G4&lt;0), 'balance-sheet'!G4)</f>
        <v>0</v>
      </c>
      <c r="H24" s="28">
        <f t="array" ref="H24">_xlfn.IFS(OR('balance-sheet'!H4=0,'balance-sheet'!H4="-"), 0, OR('balance-sheet'!H4&gt;0, 'balance-sheet'!H4&lt;0), 'balance-sheet'!H4)</f>
        <v>0</v>
      </c>
      <c r="I24" s="29">
        <f t="array" ref="I24">_xlfn.IFS(OR('balance-sheet'!I4=0,'balance-sheet'!I4="-"), 0, OR('balance-sheet'!I4&gt;0, 'balance-sheet'!I4&lt;0), 'balance-sheet'!I4)</f>
        <v>0</v>
      </c>
      <c r="J24" s="27">
        <f t="array" ref="J24">_xlfn.IFS(OR('balance-sheet'!J4=0,'balance-sheet'!J4="-"), 0, OR('balance-sheet'!J4&gt;0, 'balance-sheet'!J4&lt;0), 'balance-sheet'!J4)</f>
        <v>0</v>
      </c>
      <c r="K24" s="28">
        <f t="array" ref="K24">_xlfn.IFS(OR('balance-sheet'!K4=0,'balance-sheet'!K4="-"), 0, OR('balance-sheet'!K4&gt;0, 'balance-sheet'!K4&lt;0), 'balance-sheet'!K4)</f>
        <v>0</v>
      </c>
      <c r="L24" s="28">
        <f t="array" ref="L24">_xlfn.IFS(OR('balance-sheet'!L4=0,'balance-sheet'!L4="-"), 0, OR('balance-sheet'!L4&gt;0, 'balance-sheet'!L4&lt;0), 'balance-sheet'!L4)</f>
        <v>0</v>
      </c>
      <c r="M24" s="29">
        <f t="array" ref="M24">_xlfn.IFS(OR('balance-sheet'!M4=0,'balance-sheet'!M4="-"), 0, OR('balance-sheet'!M4&gt;0, 'balance-sheet'!M4&lt;0), 'balance-sheet'!M4)</f>
        <v>0</v>
      </c>
      <c r="N24" s="27">
        <f t="array" ref="N24">_xlfn.IFS(OR('balance-sheet'!N4=0,'balance-sheet'!N4="-"), 0, OR('balance-sheet'!N4&gt;0, 'balance-sheet'!N4&lt;0), 'balance-sheet'!N4)</f>
        <v>0</v>
      </c>
      <c r="O24" s="28">
        <f t="array" ref="O24">_xlfn.IFS(OR('balance-sheet'!O4=0,'balance-sheet'!O4="-"), 0, OR('balance-sheet'!O4&gt;0, 'balance-sheet'!O4&lt;0), 'balance-sheet'!O4)</f>
        <v>0</v>
      </c>
      <c r="P24" s="28">
        <f t="array" ref="P24">_xlfn.IFS(OR('balance-sheet'!P4=0,'balance-sheet'!P4="-"), 0, OR('balance-sheet'!P4&gt;0, 'balance-sheet'!P4&lt;0), 'balance-sheet'!P4)</f>
        <v>0</v>
      </c>
      <c r="Q24" s="29">
        <f t="array" ref="Q24">_xlfn.IFS(OR('balance-sheet'!Q4=0,'balance-sheet'!Q4="-"), 0, OR('balance-sheet'!Q4&gt;0, 'balance-sheet'!Q4&lt;0), 'balance-sheet'!Q4)</f>
        <v>0</v>
      </c>
      <c r="R24" s="27">
        <f t="array" ref="R24">_xlfn.IFS(OR('balance-sheet'!R4=0,'balance-sheet'!R4="-"), 0, OR('balance-sheet'!R4&gt;0, 'balance-sheet'!R4&lt;0), 'balance-sheet'!R4)</f>
        <v>0</v>
      </c>
      <c r="S24" s="28">
        <f t="array" ref="S24">_xlfn.IFS(OR('balance-sheet'!S4=0,'balance-sheet'!S4="-"), 0, OR('balance-sheet'!S4&gt;0, 'balance-sheet'!S4&lt;0), 'balance-sheet'!S4)</f>
        <v>0</v>
      </c>
      <c r="T24" s="28">
        <f t="array" ref="T24">_xlfn.IFS(OR('balance-sheet'!T4=0,'balance-sheet'!T4="-"), 0, OR('balance-sheet'!T4&gt;0, 'balance-sheet'!T4&lt;0), 'balance-sheet'!T4)</f>
        <v>0</v>
      </c>
      <c r="U24" s="29">
        <f t="array" ref="U24">_xlfn.IFS(OR('balance-sheet'!U4=0,'balance-sheet'!U4="-"), 0, OR('balance-sheet'!U4&gt;0, 'balance-sheet'!U4&lt;0), 'balance-sheet'!U4)</f>
        <v>0</v>
      </c>
    </row>
    <row r="25" spans="1:21" x14ac:dyDescent="0.25">
      <c r="A25" s="14" t="str">
        <f>'balance-sheet'!A11</f>
        <v>Total Current Assets</v>
      </c>
      <c r="B25" s="1">
        <f t="array" ref="B25">_xlfn.IFS(OR('balance-sheet'!B11=0,'balance-sheet'!B11="-"), 0, OR('balance-sheet'!B11&gt;0, 'balance-sheet'!B11&lt;0), 'balance-sheet'!B11)</f>
        <v>0</v>
      </c>
      <c r="C25" s="2">
        <f t="array" ref="C25">_xlfn.IFS(OR('balance-sheet'!C11=0,'balance-sheet'!C11="-"), 0, OR('balance-sheet'!C11&gt;0, 'balance-sheet'!C11&lt;0), 'balance-sheet'!C11)</f>
        <v>0</v>
      </c>
      <c r="D25" s="2">
        <f t="array" ref="D25">_xlfn.IFS(OR('balance-sheet'!D11=0,'balance-sheet'!D11="-"), 0, OR('balance-sheet'!D11&gt;0, 'balance-sheet'!D11&lt;0), 'balance-sheet'!D11)</f>
        <v>0</v>
      </c>
      <c r="E25" s="3">
        <f t="array" ref="E25">_xlfn.IFS(OR('balance-sheet'!E11=0,'balance-sheet'!E11="-"), 0, OR('balance-sheet'!E11&gt;0, 'balance-sheet'!E11&lt;0), 'balance-sheet'!E11)</f>
        <v>0</v>
      </c>
      <c r="F25" s="1">
        <f t="array" ref="F25">_xlfn.IFS(OR('balance-sheet'!F11=0,'balance-sheet'!F11="-"), 0, OR('balance-sheet'!F11&gt;0, 'balance-sheet'!F11&lt;0), 'balance-sheet'!F11)</f>
        <v>0</v>
      </c>
      <c r="G25" s="2">
        <f t="array" ref="G25">_xlfn.IFS(OR('balance-sheet'!G11=0,'balance-sheet'!G11="-"), 0, OR('balance-sheet'!G11&gt;0, 'balance-sheet'!G11&lt;0), 'balance-sheet'!G11)</f>
        <v>0</v>
      </c>
      <c r="H25" s="2">
        <f t="array" ref="H25">_xlfn.IFS(OR('balance-sheet'!H11=0,'balance-sheet'!H11="-"), 0, OR('balance-sheet'!H11&gt;0, 'balance-sheet'!H11&lt;0), 'balance-sheet'!H11)</f>
        <v>0</v>
      </c>
      <c r="I25" s="3">
        <f t="array" ref="I25">_xlfn.IFS(OR('balance-sheet'!I11=0,'balance-sheet'!I11="-"), 0, OR('balance-sheet'!I11&gt;0, 'balance-sheet'!I11&lt;0), 'balance-sheet'!I11)</f>
        <v>0</v>
      </c>
      <c r="J25" s="1">
        <f t="array" ref="J25">_xlfn.IFS(OR('balance-sheet'!J11=0,'balance-sheet'!J11="-"), 0, OR('balance-sheet'!J11&gt;0, 'balance-sheet'!J11&lt;0), 'balance-sheet'!J11)</f>
        <v>0</v>
      </c>
      <c r="K25" s="2">
        <f t="array" ref="K25">_xlfn.IFS(OR('balance-sheet'!K11=0,'balance-sheet'!K11="-"), 0, OR('balance-sheet'!K11&gt;0, 'balance-sheet'!K11&lt;0), 'balance-sheet'!K11)</f>
        <v>0</v>
      </c>
      <c r="L25" s="2">
        <f t="array" ref="L25">_xlfn.IFS(OR('balance-sheet'!L11=0,'balance-sheet'!L11="-"), 0, OR('balance-sheet'!L11&gt;0, 'balance-sheet'!L11&lt;0), 'balance-sheet'!L11)</f>
        <v>0</v>
      </c>
      <c r="M25" s="3">
        <f t="array" ref="M25">_xlfn.IFS(OR('balance-sheet'!M11=0,'balance-sheet'!M11="-"), 0, OR('balance-sheet'!M11&gt;0, 'balance-sheet'!M11&lt;0), 'balance-sheet'!M11)</f>
        <v>0</v>
      </c>
      <c r="N25" s="1">
        <f t="array" ref="N25">_xlfn.IFS(OR('balance-sheet'!N11=0,'balance-sheet'!N11="-"), 0, OR('balance-sheet'!N11&gt;0, 'balance-sheet'!N11&lt;0), 'balance-sheet'!N11)</f>
        <v>0</v>
      </c>
      <c r="O25" s="2">
        <f t="array" ref="O25">_xlfn.IFS(OR('balance-sheet'!O11=0,'balance-sheet'!O11="-"), 0, OR('balance-sheet'!O11&gt;0, 'balance-sheet'!O11&lt;0), 'balance-sheet'!O11)</f>
        <v>0</v>
      </c>
      <c r="P25" s="2">
        <f t="array" ref="P25">_xlfn.IFS(OR('balance-sheet'!P11=0,'balance-sheet'!P11="-"), 0, OR('balance-sheet'!P11&gt;0, 'balance-sheet'!P11&lt;0), 'balance-sheet'!P11)</f>
        <v>0</v>
      </c>
      <c r="Q25" s="3">
        <f t="array" ref="Q25">_xlfn.IFS(OR('balance-sheet'!Q11=0,'balance-sheet'!Q11="-"), 0, OR('balance-sheet'!Q11&gt;0, 'balance-sheet'!Q11&lt;0), 'balance-sheet'!Q11)</f>
        <v>0</v>
      </c>
      <c r="R25" s="1">
        <f t="array" ref="R25">_xlfn.IFS(OR('balance-sheet'!R11=0,'balance-sheet'!R11="-"), 0, OR('balance-sheet'!R11&gt;0, 'balance-sheet'!R11&lt;0), 'balance-sheet'!R11)</f>
        <v>0</v>
      </c>
      <c r="S25" s="2">
        <f t="array" ref="S25">_xlfn.IFS(OR('balance-sheet'!S11=0,'balance-sheet'!S11="-"), 0, OR('balance-sheet'!S11&gt;0, 'balance-sheet'!S11&lt;0), 'balance-sheet'!S11)</f>
        <v>0</v>
      </c>
      <c r="T25" s="2">
        <f t="array" ref="T25">_xlfn.IFS(OR('balance-sheet'!T11=0,'balance-sheet'!T11="-"), 0, OR('balance-sheet'!T11&gt;0, 'balance-sheet'!T11&lt;0), 'balance-sheet'!T11)</f>
        <v>0</v>
      </c>
      <c r="U25" s="3">
        <f t="array" ref="U25">_xlfn.IFS(OR('balance-sheet'!U11=0,'balance-sheet'!U11="-"), 0, OR('balance-sheet'!U11&gt;0, 'balance-sheet'!U11&lt;0), 'balance-sheet'!U11)</f>
        <v>0</v>
      </c>
    </row>
    <row r="26" spans="1:21" x14ac:dyDescent="0.25">
      <c r="A26" s="14" t="str">
        <f>'balance-sheet'!A16</f>
        <v>Total Long-Term Assets</v>
      </c>
      <c r="B26" s="1">
        <f t="array" ref="B26">_xlfn.IFS(OR('balance-sheet'!B16=0,'balance-sheet'!B16="-"), 0, OR('balance-sheet'!B16&gt;0, 'balance-sheet'!B16&lt;0), 'balance-sheet'!B16)</f>
        <v>0</v>
      </c>
      <c r="C26" s="2">
        <f t="array" ref="C26">_xlfn.IFS(OR('balance-sheet'!C16=0,'balance-sheet'!C16="-"), 0, OR('balance-sheet'!C16&gt;0, 'balance-sheet'!C16&lt;0), 'balance-sheet'!C16)</f>
        <v>0</v>
      </c>
      <c r="D26" s="2">
        <f t="array" ref="D26">_xlfn.IFS(OR('balance-sheet'!D16=0,'balance-sheet'!D16="-"), 0, OR('balance-sheet'!D16&gt;0, 'balance-sheet'!D16&lt;0), 'balance-sheet'!D16)</f>
        <v>0</v>
      </c>
      <c r="E26" s="3">
        <f t="array" ref="E26">_xlfn.IFS(OR('balance-sheet'!E16=0,'balance-sheet'!E16="-"), 0, OR('balance-sheet'!E16&gt;0, 'balance-sheet'!E16&lt;0), 'balance-sheet'!E16)</f>
        <v>0</v>
      </c>
      <c r="F26" s="1">
        <f t="array" ref="F26">_xlfn.IFS(OR('balance-sheet'!F16=0,'balance-sheet'!F16="-"), 0, OR('balance-sheet'!F16&gt;0, 'balance-sheet'!F16&lt;0), 'balance-sheet'!F16)</f>
        <v>0</v>
      </c>
      <c r="G26" s="2">
        <f t="array" ref="G26">_xlfn.IFS(OR('balance-sheet'!G16=0,'balance-sheet'!G16="-"), 0, OR('balance-sheet'!G16&gt;0, 'balance-sheet'!G16&lt;0), 'balance-sheet'!G16)</f>
        <v>0</v>
      </c>
      <c r="H26" s="2">
        <f t="array" ref="H26">_xlfn.IFS(OR('balance-sheet'!H16=0,'balance-sheet'!H16="-"), 0, OR('balance-sheet'!H16&gt;0, 'balance-sheet'!H16&lt;0), 'balance-sheet'!H16)</f>
        <v>0</v>
      </c>
      <c r="I26" s="3">
        <f t="array" ref="I26">_xlfn.IFS(OR('balance-sheet'!I16=0,'balance-sheet'!I16="-"), 0, OR('balance-sheet'!I16&gt;0, 'balance-sheet'!I16&lt;0), 'balance-sheet'!I16)</f>
        <v>0</v>
      </c>
      <c r="J26" s="1">
        <f t="array" ref="J26">_xlfn.IFS(OR('balance-sheet'!J16=0,'balance-sheet'!J16="-"), 0, OR('balance-sheet'!J16&gt;0, 'balance-sheet'!J16&lt;0), 'balance-sheet'!J16)</f>
        <v>0</v>
      </c>
      <c r="K26" s="2">
        <f t="array" ref="K26">_xlfn.IFS(OR('balance-sheet'!K16=0,'balance-sheet'!K16="-"), 0, OR('balance-sheet'!K16&gt;0, 'balance-sheet'!K16&lt;0), 'balance-sheet'!K16)</f>
        <v>0</v>
      </c>
      <c r="L26" s="2">
        <f t="array" ref="L26">_xlfn.IFS(OR('balance-sheet'!L16=0,'balance-sheet'!L16="-"), 0, OR('balance-sheet'!L16&gt;0, 'balance-sheet'!L16&lt;0), 'balance-sheet'!L16)</f>
        <v>0</v>
      </c>
      <c r="M26" s="3">
        <f t="array" ref="M26">_xlfn.IFS(OR('balance-sheet'!M16=0,'balance-sheet'!M16="-"), 0, OR('balance-sheet'!M16&gt;0, 'balance-sheet'!M16&lt;0), 'balance-sheet'!M16)</f>
        <v>0</v>
      </c>
      <c r="N26" s="1">
        <f t="array" ref="N26">_xlfn.IFS(OR('balance-sheet'!N16=0,'balance-sheet'!N16="-"), 0, OR('balance-sheet'!N16&gt;0, 'balance-sheet'!N16&lt;0), 'balance-sheet'!N16)</f>
        <v>0</v>
      </c>
      <c r="O26" s="2">
        <f t="array" ref="O26">_xlfn.IFS(OR('balance-sheet'!O16=0,'balance-sheet'!O16="-"), 0, OR('balance-sheet'!O16&gt;0, 'balance-sheet'!O16&lt;0), 'balance-sheet'!O16)</f>
        <v>0</v>
      </c>
      <c r="P26" s="2">
        <f t="array" ref="P26">_xlfn.IFS(OR('balance-sheet'!P16=0,'balance-sheet'!P16="-"), 0, OR('balance-sheet'!P16&gt;0, 'balance-sheet'!P16&lt;0), 'balance-sheet'!P16)</f>
        <v>0</v>
      </c>
      <c r="Q26" s="3">
        <f t="array" ref="Q26">_xlfn.IFS(OR('balance-sheet'!Q16=0,'balance-sheet'!Q16="-"), 0, OR('balance-sheet'!Q16&gt;0, 'balance-sheet'!Q16&lt;0), 'balance-sheet'!Q16)</f>
        <v>0</v>
      </c>
      <c r="R26" s="1">
        <f t="array" ref="R26">_xlfn.IFS(OR('balance-sheet'!R16=0,'balance-sheet'!R16="-"), 0, OR('balance-sheet'!R16&gt;0, 'balance-sheet'!R16&lt;0), 'balance-sheet'!R16)</f>
        <v>0</v>
      </c>
      <c r="S26" s="2">
        <f t="array" ref="S26">_xlfn.IFS(OR('balance-sheet'!S16=0,'balance-sheet'!S16="-"), 0, OR('balance-sheet'!S16&gt;0, 'balance-sheet'!S16&lt;0), 'balance-sheet'!S16)</f>
        <v>0</v>
      </c>
      <c r="T26" s="2">
        <f t="array" ref="T26">_xlfn.IFS(OR('balance-sheet'!T16=0,'balance-sheet'!T16="-"), 0, OR('balance-sheet'!T16&gt;0, 'balance-sheet'!T16&lt;0), 'balance-sheet'!T16)</f>
        <v>0</v>
      </c>
      <c r="U26" s="3">
        <f t="array" ref="U26">_xlfn.IFS(OR('balance-sheet'!U16=0,'balance-sheet'!U16="-"), 0, OR('balance-sheet'!U16&gt;0, 'balance-sheet'!U16&lt;0), 'balance-sheet'!U16)</f>
        <v>0</v>
      </c>
    </row>
    <row r="27" spans="1:21" x14ac:dyDescent="0.25">
      <c r="A27" s="26" t="str">
        <f>'balance-sheet'!A17</f>
        <v>Total Assets</v>
      </c>
      <c r="B27" s="27">
        <f t="array" ref="B27">_xlfn.IFS(OR('balance-sheet'!B17=0,'balance-sheet'!B17="-"), 0, OR('balance-sheet'!B17&gt;0, 'balance-sheet'!B17&lt;0), 'balance-sheet'!B17)</f>
        <v>0</v>
      </c>
      <c r="C27" s="28">
        <f t="array" ref="C27">_xlfn.IFS(OR('balance-sheet'!C17=0,'balance-sheet'!C17="-"), 0, OR('balance-sheet'!C17&gt;0, 'balance-sheet'!C17&lt;0), 'balance-sheet'!C17)</f>
        <v>0</v>
      </c>
      <c r="D27" s="28">
        <f t="array" ref="D27">_xlfn.IFS(OR('balance-sheet'!D17=0,'balance-sheet'!D17="-"), 0, OR('balance-sheet'!D17&gt;0, 'balance-sheet'!D17&lt;0), 'balance-sheet'!D17)</f>
        <v>0</v>
      </c>
      <c r="E27" s="29">
        <f t="array" ref="E27">_xlfn.IFS(OR('balance-sheet'!E17=0,'balance-sheet'!E17="-"), 0, OR('balance-sheet'!E17&gt;0, 'balance-sheet'!E17&lt;0), 'balance-sheet'!E17)</f>
        <v>0</v>
      </c>
      <c r="F27" s="27">
        <f t="array" ref="F27">_xlfn.IFS(OR('balance-sheet'!F17=0,'balance-sheet'!F17="-"), 0, OR('balance-sheet'!F17&gt;0, 'balance-sheet'!F17&lt;0), 'balance-sheet'!F17)</f>
        <v>0</v>
      </c>
      <c r="G27" s="28">
        <f t="array" ref="G27">_xlfn.IFS(OR('balance-sheet'!G17=0,'balance-sheet'!G17="-"), 0, OR('balance-sheet'!G17&gt;0, 'balance-sheet'!G17&lt;0), 'balance-sheet'!G17)</f>
        <v>0</v>
      </c>
      <c r="H27" s="28">
        <f t="array" ref="H27">_xlfn.IFS(OR('balance-sheet'!H17=0,'balance-sheet'!H17="-"), 0, OR('balance-sheet'!H17&gt;0, 'balance-sheet'!H17&lt;0), 'balance-sheet'!H17)</f>
        <v>0</v>
      </c>
      <c r="I27" s="29">
        <f t="array" ref="I27">_xlfn.IFS(OR('balance-sheet'!I17=0,'balance-sheet'!I17="-"), 0, OR('balance-sheet'!I17&gt;0, 'balance-sheet'!I17&lt;0), 'balance-sheet'!I17)</f>
        <v>0</v>
      </c>
      <c r="J27" s="27">
        <f t="array" ref="J27">_xlfn.IFS(OR('balance-sheet'!J17=0,'balance-sheet'!J17="-"), 0, OR('balance-sheet'!J17&gt;0, 'balance-sheet'!J17&lt;0), 'balance-sheet'!J17)</f>
        <v>0</v>
      </c>
      <c r="K27" s="28">
        <f t="array" ref="K27">_xlfn.IFS(OR('balance-sheet'!K17=0,'balance-sheet'!K17="-"), 0, OR('balance-sheet'!K17&gt;0, 'balance-sheet'!K17&lt;0), 'balance-sheet'!K17)</f>
        <v>0</v>
      </c>
      <c r="L27" s="28">
        <f t="array" ref="L27">_xlfn.IFS(OR('balance-sheet'!L17=0,'balance-sheet'!L17="-"), 0, OR('balance-sheet'!L17&gt;0, 'balance-sheet'!L17&lt;0), 'balance-sheet'!L17)</f>
        <v>0</v>
      </c>
      <c r="M27" s="29">
        <f t="array" ref="M27">_xlfn.IFS(OR('balance-sheet'!M17=0,'balance-sheet'!M17="-"), 0, OR('balance-sheet'!M17&gt;0, 'balance-sheet'!M17&lt;0), 'balance-sheet'!M17)</f>
        <v>0</v>
      </c>
      <c r="N27" s="27">
        <f t="array" ref="N27">_xlfn.IFS(OR('balance-sheet'!N17=0,'balance-sheet'!N17="-"), 0, OR('balance-sheet'!N17&gt;0, 'balance-sheet'!N17&lt;0), 'balance-sheet'!N17)</f>
        <v>0</v>
      </c>
      <c r="O27" s="28">
        <f t="array" ref="O27">_xlfn.IFS(OR('balance-sheet'!O17=0,'balance-sheet'!O17="-"), 0, OR('balance-sheet'!O17&gt;0, 'balance-sheet'!O17&lt;0), 'balance-sheet'!O17)</f>
        <v>0</v>
      </c>
      <c r="P27" s="28">
        <f t="array" ref="P27">_xlfn.IFS(OR('balance-sheet'!P17=0,'balance-sheet'!P17="-"), 0, OR('balance-sheet'!P17&gt;0, 'balance-sheet'!P17&lt;0), 'balance-sheet'!P17)</f>
        <v>0</v>
      </c>
      <c r="Q27" s="29">
        <f t="array" ref="Q27">_xlfn.IFS(OR('balance-sheet'!Q17=0,'balance-sheet'!Q17="-"), 0, OR('balance-sheet'!Q17&gt;0, 'balance-sheet'!Q17&lt;0), 'balance-sheet'!Q17)</f>
        <v>0</v>
      </c>
      <c r="R27" s="27">
        <f t="array" ref="R27">_xlfn.IFS(OR('balance-sheet'!R17=0,'balance-sheet'!R17="-"), 0, OR('balance-sheet'!R17&gt;0, 'balance-sheet'!R17&lt;0), 'balance-sheet'!R17)</f>
        <v>0</v>
      </c>
      <c r="S27" s="28">
        <f t="array" ref="S27">_xlfn.IFS(OR('balance-sheet'!S17=0,'balance-sheet'!S17="-"), 0, OR('balance-sheet'!S17&gt;0, 'balance-sheet'!S17&lt;0), 'balance-sheet'!S17)</f>
        <v>0</v>
      </c>
      <c r="T27" s="28">
        <f t="array" ref="T27">_xlfn.IFS(OR('balance-sheet'!T17=0,'balance-sheet'!T17="-"), 0, OR('balance-sheet'!T17&gt;0, 'balance-sheet'!T17&lt;0), 'balance-sheet'!T17)</f>
        <v>0</v>
      </c>
      <c r="U27" s="29">
        <f t="array" ref="U27">_xlfn.IFS(OR('balance-sheet'!U17=0,'balance-sheet'!U17="-"), 0, OR('balance-sheet'!U17&gt;0, 'balance-sheet'!U17&lt;0), 'balance-sheet'!U17)</f>
        <v>0</v>
      </c>
    </row>
    <row r="28" spans="1:21" x14ac:dyDescent="0.25">
      <c r="A28" s="14" t="str">
        <f>'balance-sheet'!A19</f>
        <v>Deferred Revenue</v>
      </c>
      <c r="B28" s="1">
        <f t="array" ref="B28">_xlfn.IFS(OR('balance-sheet'!B19=0,'balance-sheet'!B19="-"), 0, OR('balance-sheet'!B19&gt;0, 'balance-sheet'!B19&lt;0), 'balance-sheet'!B19)</f>
        <v>0</v>
      </c>
      <c r="C28" s="2">
        <f t="array" ref="C28">_xlfn.IFS(OR('balance-sheet'!C19=0,'balance-sheet'!C19="-"), 0, OR('balance-sheet'!C19&gt;0, 'balance-sheet'!C19&lt;0), 'balance-sheet'!C19)</f>
        <v>0</v>
      </c>
      <c r="D28" s="2">
        <f t="array" ref="D28">_xlfn.IFS(OR('balance-sheet'!D19=0,'balance-sheet'!D19="-"), 0, OR('balance-sheet'!D19&gt;0, 'balance-sheet'!D19&lt;0), 'balance-sheet'!D19)</f>
        <v>0</v>
      </c>
      <c r="E28" s="3">
        <f t="array" ref="E28">_xlfn.IFS(OR('balance-sheet'!E19=0,'balance-sheet'!E19="-"), 0, OR('balance-sheet'!E19&gt;0, 'balance-sheet'!E19&lt;0), 'balance-sheet'!E19)</f>
        <v>0</v>
      </c>
      <c r="F28" s="1">
        <f t="array" ref="F28">_xlfn.IFS(OR('balance-sheet'!F19=0,'balance-sheet'!F19="-"), 0, OR('balance-sheet'!F19&gt;0, 'balance-sheet'!F19&lt;0), 'balance-sheet'!F19)</f>
        <v>0</v>
      </c>
      <c r="G28" s="2">
        <f t="array" ref="G28">_xlfn.IFS(OR('balance-sheet'!G19=0,'balance-sheet'!G19="-"), 0, OR('balance-sheet'!G19&gt;0, 'balance-sheet'!G19&lt;0), 'balance-sheet'!G19)</f>
        <v>0</v>
      </c>
      <c r="H28" s="2">
        <f t="array" ref="H28">_xlfn.IFS(OR('balance-sheet'!H19=0,'balance-sheet'!H19="-"), 0, OR('balance-sheet'!H19&gt;0, 'balance-sheet'!H19&lt;0), 'balance-sheet'!H19)</f>
        <v>0</v>
      </c>
      <c r="I28" s="3">
        <f t="array" ref="I28">_xlfn.IFS(OR('balance-sheet'!I19=0,'balance-sheet'!I19="-"), 0, OR('balance-sheet'!I19&gt;0, 'balance-sheet'!I19&lt;0), 'balance-sheet'!I19)</f>
        <v>0</v>
      </c>
      <c r="J28" s="1">
        <f t="array" ref="J28">_xlfn.IFS(OR('balance-sheet'!J19=0,'balance-sheet'!J19="-"), 0, OR('balance-sheet'!J19&gt;0, 'balance-sheet'!J19&lt;0), 'balance-sheet'!J19)</f>
        <v>0</v>
      </c>
      <c r="K28" s="2">
        <f t="array" ref="K28">_xlfn.IFS(OR('balance-sheet'!K19=0,'balance-sheet'!K19="-"), 0, OR('balance-sheet'!K19&gt;0, 'balance-sheet'!K19&lt;0), 'balance-sheet'!K19)</f>
        <v>0</v>
      </c>
      <c r="L28" s="2">
        <f t="array" ref="L28">_xlfn.IFS(OR('balance-sheet'!L19=0,'balance-sheet'!L19="-"), 0, OR('balance-sheet'!L19&gt;0, 'balance-sheet'!L19&lt;0), 'balance-sheet'!L19)</f>
        <v>0</v>
      </c>
      <c r="M28" s="3">
        <f t="array" ref="M28">_xlfn.IFS(OR('balance-sheet'!M19=0,'balance-sheet'!M19="-"), 0, OR('balance-sheet'!M19&gt;0, 'balance-sheet'!M19&lt;0), 'balance-sheet'!M19)</f>
        <v>0</v>
      </c>
      <c r="N28" s="1">
        <f t="array" ref="N28">_xlfn.IFS(OR('balance-sheet'!N19=0,'balance-sheet'!N19="-"), 0, OR('balance-sheet'!N19&gt;0, 'balance-sheet'!N19&lt;0), 'balance-sheet'!N19)</f>
        <v>0</v>
      </c>
      <c r="O28" s="2">
        <f t="array" ref="O28">_xlfn.IFS(OR('balance-sheet'!O19=0,'balance-sheet'!O19="-"), 0, OR('balance-sheet'!O19&gt;0, 'balance-sheet'!O19&lt;0), 'balance-sheet'!O19)</f>
        <v>0</v>
      </c>
      <c r="P28" s="2">
        <f t="array" ref="P28">_xlfn.IFS(OR('balance-sheet'!P19=0,'balance-sheet'!P19="-"), 0, OR('balance-sheet'!P19&gt;0, 'balance-sheet'!P19&lt;0), 'balance-sheet'!P19)</f>
        <v>0</v>
      </c>
      <c r="Q28" s="3">
        <f t="array" ref="Q28">_xlfn.IFS(OR('balance-sheet'!Q19=0,'balance-sheet'!Q19="-"), 0, OR('balance-sheet'!Q19&gt;0, 'balance-sheet'!Q19&lt;0), 'balance-sheet'!Q19)</f>
        <v>0</v>
      </c>
      <c r="R28" s="1">
        <f t="array" ref="R28">_xlfn.IFS(OR('balance-sheet'!R19=0,'balance-sheet'!R19="-"), 0, OR('balance-sheet'!R19&gt;0, 'balance-sheet'!R19&lt;0), 'balance-sheet'!R19)</f>
        <v>0</v>
      </c>
      <c r="S28" s="2">
        <f t="array" ref="S28">_xlfn.IFS(OR('balance-sheet'!S19=0,'balance-sheet'!S19="-"), 0, OR('balance-sheet'!S19&gt;0, 'balance-sheet'!S19&lt;0), 'balance-sheet'!S19)</f>
        <v>0</v>
      </c>
      <c r="T28" s="2">
        <f t="array" ref="T28">_xlfn.IFS(OR('balance-sheet'!T19=0,'balance-sheet'!T19="-"), 0, OR('balance-sheet'!T19&gt;0, 'balance-sheet'!T19&lt;0), 'balance-sheet'!T19)</f>
        <v>0</v>
      </c>
      <c r="U28" s="3">
        <f t="array" ref="U28">_xlfn.IFS(OR('balance-sheet'!U19=0,'balance-sheet'!U19="-"), 0, OR('balance-sheet'!U19&gt;0, 'balance-sheet'!U19&lt;0), 'balance-sheet'!U19)</f>
        <v>0</v>
      </c>
    </row>
    <row r="29" spans="1:21" x14ac:dyDescent="0.25">
      <c r="A29" s="14" t="str">
        <f>'balance-sheet'!A22</f>
        <v>Total Current Liabilities</v>
      </c>
      <c r="B29" s="1">
        <f t="array" ref="B29">_xlfn.IFS(OR('balance-sheet'!B22=0,'balance-sheet'!B22="-"), 0, OR('balance-sheet'!B22&gt;0, 'balance-sheet'!B22&lt;0), 'balance-sheet'!B22)</f>
        <v>0</v>
      </c>
      <c r="C29" s="2">
        <f t="array" ref="C29">_xlfn.IFS(OR('balance-sheet'!C22=0,'balance-sheet'!C22="-"), 0, OR('balance-sheet'!C22&gt;0, 'balance-sheet'!C22&lt;0), 'balance-sheet'!C22)</f>
        <v>0</v>
      </c>
      <c r="D29" s="2">
        <f t="array" ref="D29">_xlfn.IFS(OR('balance-sheet'!D22=0,'balance-sheet'!D22="-"), 0, OR('balance-sheet'!D22&gt;0, 'balance-sheet'!D22&lt;0), 'balance-sheet'!D22)</f>
        <v>0</v>
      </c>
      <c r="E29" s="3">
        <f t="array" ref="E29">_xlfn.IFS(OR('balance-sheet'!E22=0,'balance-sheet'!E22="-"), 0, OR('balance-sheet'!E22&gt;0, 'balance-sheet'!E22&lt;0), 'balance-sheet'!E22)</f>
        <v>0</v>
      </c>
      <c r="F29" s="1">
        <f t="array" ref="F29">_xlfn.IFS(OR('balance-sheet'!F22=0,'balance-sheet'!F22="-"), 0, OR('balance-sheet'!F22&gt;0, 'balance-sheet'!F22&lt;0), 'balance-sheet'!F22)</f>
        <v>0</v>
      </c>
      <c r="G29" s="2">
        <f t="array" ref="G29">_xlfn.IFS(OR('balance-sheet'!G22=0,'balance-sheet'!G22="-"), 0, OR('balance-sheet'!G22&gt;0, 'balance-sheet'!G22&lt;0), 'balance-sheet'!G22)</f>
        <v>0</v>
      </c>
      <c r="H29" s="2">
        <f t="array" ref="H29">_xlfn.IFS(OR('balance-sheet'!H22=0,'balance-sheet'!H22="-"), 0, OR('balance-sheet'!H22&gt;0, 'balance-sheet'!H22&lt;0), 'balance-sheet'!H22)</f>
        <v>0</v>
      </c>
      <c r="I29" s="3">
        <f t="array" ref="I29">_xlfn.IFS(OR('balance-sheet'!I22=0,'balance-sheet'!I22="-"), 0, OR('balance-sheet'!I22&gt;0, 'balance-sheet'!I22&lt;0), 'balance-sheet'!I22)</f>
        <v>0</v>
      </c>
      <c r="J29" s="1">
        <f t="array" ref="J29">_xlfn.IFS(OR('balance-sheet'!J22=0,'balance-sheet'!J22="-"), 0, OR('balance-sheet'!J22&gt;0, 'balance-sheet'!J22&lt;0), 'balance-sheet'!J22)</f>
        <v>0</v>
      </c>
      <c r="K29" s="2">
        <f t="array" ref="K29">_xlfn.IFS(OR('balance-sheet'!K22=0,'balance-sheet'!K22="-"), 0, OR('balance-sheet'!K22&gt;0, 'balance-sheet'!K22&lt;0), 'balance-sheet'!K22)</f>
        <v>0</v>
      </c>
      <c r="L29" s="2">
        <f t="array" ref="L29">_xlfn.IFS(OR('balance-sheet'!L22=0,'balance-sheet'!L22="-"), 0, OR('balance-sheet'!L22&gt;0, 'balance-sheet'!L22&lt;0), 'balance-sheet'!L22)</f>
        <v>0</v>
      </c>
      <c r="M29" s="3">
        <f t="array" ref="M29">_xlfn.IFS(OR('balance-sheet'!M22=0,'balance-sheet'!M22="-"), 0, OR('balance-sheet'!M22&gt;0, 'balance-sheet'!M22&lt;0), 'balance-sheet'!M22)</f>
        <v>0</v>
      </c>
      <c r="N29" s="1">
        <f t="array" ref="N29">_xlfn.IFS(OR('balance-sheet'!N22=0,'balance-sheet'!N22="-"), 0, OR('balance-sheet'!N22&gt;0, 'balance-sheet'!N22&lt;0), 'balance-sheet'!N22)</f>
        <v>0</v>
      </c>
      <c r="O29" s="2">
        <f t="array" ref="O29">_xlfn.IFS(OR('balance-sheet'!O22=0,'balance-sheet'!O22="-"), 0, OR('balance-sheet'!O22&gt;0, 'balance-sheet'!O22&lt;0), 'balance-sheet'!O22)</f>
        <v>0</v>
      </c>
      <c r="P29" s="2">
        <f t="array" ref="P29">_xlfn.IFS(OR('balance-sheet'!P22=0,'balance-sheet'!P22="-"), 0, OR('balance-sheet'!P22&gt;0, 'balance-sheet'!P22&lt;0), 'balance-sheet'!P22)</f>
        <v>0</v>
      </c>
      <c r="Q29" s="3">
        <f t="array" ref="Q29">_xlfn.IFS(OR('balance-sheet'!Q22=0,'balance-sheet'!Q22="-"), 0, OR('balance-sheet'!Q22&gt;0, 'balance-sheet'!Q22&lt;0), 'balance-sheet'!Q22)</f>
        <v>0</v>
      </c>
      <c r="R29" s="1">
        <f t="array" ref="R29">_xlfn.IFS(OR('balance-sheet'!R22=0,'balance-sheet'!R22="-"), 0, OR('balance-sheet'!R22&gt;0, 'balance-sheet'!R22&lt;0), 'balance-sheet'!R22)</f>
        <v>0</v>
      </c>
      <c r="S29" s="2">
        <f t="array" ref="S29">_xlfn.IFS(OR('balance-sheet'!S22=0,'balance-sheet'!S22="-"), 0, OR('balance-sheet'!S22&gt;0, 'balance-sheet'!S22&lt;0), 'balance-sheet'!S22)</f>
        <v>0</v>
      </c>
      <c r="T29" s="2">
        <f t="array" ref="T29">_xlfn.IFS(OR('balance-sheet'!T22=0,'balance-sheet'!T22="-"), 0, OR('balance-sheet'!T22&gt;0, 'balance-sheet'!T22&lt;0), 'balance-sheet'!T22)</f>
        <v>0</v>
      </c>
      <c r="U29" s="3">
        <f t="array" ref="U29">_xlfn.IFS(OR('balance-sheet'!U22=0,'balance-sheet'!U22="-"), 0, OR('balance-sheet'!U22&gt;0, 'balance-sheet'!U22&lt;0), 'balance-sheet'!U22)</f>
        <v>0</v>
      </c>
    </row>
    <row r="30" spans="1:21" x14ac:dyDescent="0.25">
      <c r="A30" s="14" t="str">
        <f>'balance-sheet'!A25</f>
        <v>Total Long-Term Liabilities</v>
      </c>
      <c r="B30" s="1">
        <f t="array" ref="B30">_xlfn.IFS(OR('balance-sheet'!B25=0,'balance-sheet'!B25="-"), 0, OR('balance-sheet'!B25&gt;0, 'balance-sheet'!B25&lt;0), 'balance-sheet'!B25)</f>
        <v>0</v>
      </c>
      <c r="C30" s="2">
        <f t="array" ref="C30">_xlfn.IFS(OR('balance-sheet'!C25=0,'balance-sheet'!C25="-"), 0, OR('balance-sheet'!C25&gt;0, 'balance-sheet'!C25&lt;0), 'balance-sheet'!C25)</f>
        <v>0</v>
      </c>
      <c r="D30" s="2">
        <f t="array" ref="D30">_xlfn.IFS(OR('balance-sheet'!D25=0,'balance-sheet'!D25="-"), 0, OR('balance-sheet'!D25&gt;0, 'balance-sheet'!D25&lt;0), 'balance-sheet'!D25)</f>
        <v>0</v>
      </c>
      <c r="E30" s="3">
        <f t="array" ref="E30">_xlfn.IFS(OR('balance-sheet'!E25=0,'balance-sheet'!E25="-"), 0, OR('balance-sheet'!E25&gt;0, 'balance-sheet'!E25&lt;0), 'balance-sheet'!E25)</f>
        <v>0</v>
      </c>
      <c r="F30" s="1">
        <f t="array" ref="F30">_xlfn.IFS(OR('balance-sheet'!F25=0,'balance-sheet'!F25="-"), 0, OR('balance-sheet'!F25&gt;0, 'balance-sheet'!F25&lt;0), 'balance-sheet'!F25)</f>
        <v>0</v>
      </c>
      <c r="G30" s="2">
        <f t="array" ref="G30">_xlfn.IFS(OR('balance-sheet'!G25=0,'balance-sheet'!G25="-"), 0, OR('balance-sheet'!G25&gt;0, 'balance-sheet'!G25&lt;0), 'balance-sheet'!G25)</f>
        <v>0</v>
      </c>
      <c r="H30" s="2">
        <f t="array" ref="H30">_xlfn.IFS(OR('balance-sheet'!H25=0,'balance-sheet'!H25="-"), 0, OR('balance-sheet'!H25&gt;0, 'balance-sheet'!H25&lt;0), 'balance-sheet'!H25)</f>
        <v>0</v>
      </c>
      <c r="I30" s="3">
        <f t="array" ref="I30">_xlfn.IFS(OR('balance-sheet'!I25=0,'balance-sheet'!I25="-"), 0, OR('balance-sheet'!I25&gt;0, 'balance-sheet'!I25&lt;0), 'balance-sheet'!I25)</f>
        <v>0</v>
      </c>
      <c r="J30" s="1">
        <f t="array" ref="J30">_xlfn.IFS(OR('balance-sheet'!J25=0,'balance-sheet'!J25="-"), 0, OR('balance-sheet'!J25&gt;0, 'balance-sheet'!J25&lt;0), 'balance-sheet'!J25)</f>
        <v>0</v>
      </c>
      <c r="K30" s="2">
        <f t="array" ref="K30">_xlfn.IFS(OR('balance-sheet'!K25=0,'balance-sheet'!K25="-"), 0, OR('balance-sheet'!K25&gt;0, 'balance-sheet'!K25&lt;0), 'balance-sheet'!K25)</f>
        <v>0</v>
      </c>
      <c r="L30" s="2">
        <f t="array" ref="L30">_xlfn.IFS(OR('balance-sheet'!L25=0,'balance-sheet'!L25="-"), 0, OR('balance-sheet'!L25&gt;0, 'balance-sheet'!L25&lt;0), 'balance-sheet'!L25)</f>
        <v>0</v>
      </c>
      <c r="M30" s="3">
        <f t="array" ref="M30">_xlfn.IFS(OR('balance-sheet'!M25=0,'balance-sheet'!M25="-"), 0, OR('balance-sheet'!M25&gt;0, 'balance-sheet'!M25&lt;0), 'balance-sheet'!M25)</f>
        <v>0</v>
      </c>
      <c r="N30" s="1">
        <f t="array" ref="N30">_xlfn.IFS(OR('balance-sheet'!N25=0,'balance-sheet'!N25="-"), 0, OR('balance-sheet'!N25&gt;0, 'balance-sheet'!N25&lt;0), 'balance-sheet'!N25)</f>
        <v>0</v>
      </c>
      <c r="O30" s="2">
        <f t="array" ref="O30">_xlfn.IFS(OR('balance-sheet'!O25=0,'balance-sheet'!O25="-"), 0, OR('balance-sheet'!O25&gt;0, 'balance-sheet'!O25&lt;0), 'balance-sheet'!O25)</f>
        <v>0</v>
      </c>
      <c r="P30" s="2">
        <f t="array" ref="P30">_xlfn.IFS(OR('balance-sheet'!P25=0,'balance-sheet'!P25="-"), 0, OR('balance-sheet'!P25&gt;0, 'balance-sheet'!P25&lt;0), 'balance-sheet'!P25)</f>
        <v>0</v>
      </c>
      <c r="Q30" s="3">
        <f t="array" ref="Q30">_xlfn.IFS(OR('balance-sheet'!Q25=0,'balance-sheet'!Q25="-"), 0, OR('balance-sheet'!Q25&gt;0, 'balance-sheet'!Q25&lt;0), 'balance-sheet'!Q25)</f>
        <v>0</v>
      </c>
      <c r="R30" s="1">
        <f t="array" ref="R30">_xlfn.IFS(OR('balance-sheet'!R25=0,'balance-sheet'!R25="-"), 0, OR('balance-sheet'!R25&gt;0, 'balance-sheet'!R25&lt;0), 'balance-sheet'!R25)</f>
        <v>0</v>
      </c>
      <c r="S30" s="2">
        <f t="array" ref="S30">_xlfn.IFS(OR('balance-sheet'!S25=0,'balance-sheet'!S25="-"), 0, OR('balance-sheet'!S25&gt;0, 'balance-sheet'!S25&lt;0), 'balance-sheet'!S25)</f>
        <v>0</v>
      </c>
      <c r="T30" s="2">
        <f t="array" ref="T30">_xlfn.IFS(OR('balance-sheet'!T25=0,'balance-sheet'!T25="-"), 0, OR('balance-sheet'!T25&gt;0, 'balance-sheet'!T25&lt;0), 'balance-sheet'!T25)</f>
        <v>0</v>
      </c>
      <c r="U30" s="3">
        <f t="array" ref="U30">_xlfn.IFS(OR('balance-sheet'!U25=0,'balance-sheet'!U25="-"), 0, OR('balance-sheet'!U25&gt;0, 'balance-sheet'!U25&lt;0), 'balance-sheet'!U25)</f>
        <v>0</v>
      </c>
    </row>
    <row r="31" spans="1:21" x14ac:dyDescent="0.25">
      <c r="A31" s="14" t="str">
        <f>'balance-sheet'!A26</f>
        <v>Total Liabilities</v>
      </c>
      <c r="B31" s="1">
        <f t="array" ref="B31">_xlfn.IFS(OR('balance-sheet'!B26=0,'balance-sheet'!B26="-"), 0, OR('balance-sheet'!B26&gt;0, 'balance-sheet'!B26&lt;0), 'balance-sheet'!B26)</f>
        <v>0</v>
      </c>
      <c r="C31" s="2">
        <f t="array" ref="C31">_xlfn.IFS(OR('balance-sheet'!C26=0,'balance-sheet'!C26="-"), 0, OR('balance-sheet'!C26&gt;0, 'balance-sheet'!C26&lt;0), 'balance-sheet'!C26)</f>
        <v>0</v>
      </c>
      <c r="D31" s="2">
        <f t="array" ref="D31">_xlfn.IFS(OR('balance-sheet'!D26=0,'balance-sheet'!D26="-"), 0, OR('balance-sheet'!D26&gt;0, 'balance-sheet'!D26&lt;0), 'balance-sheet'!D26)</f>
        <v>0</v>
      </c>
      <c r="E31" s="3">
        <f t="array" ref="E31">_xlfn.IFS(OR('balance-sheet'!E26=0,'balance-sheet'!E26="-"), 0, OR('balance-sheet'!E26&gt;0, 'balance-sheet'!E26&lt;0), 'balance-sheet'!E26)</f>
        <v>0</v>
      </c>
      <c r="F31" s="1">
        <f t="array" ref="F31">_xlfn.IFS(OR('balance-sheet'!F26=0,'balance-sheet'!F26="-"), 0, OR('balance-sheet'!F26&gt;0, 'balance-sheet'!F26&lt;0), 'balance-sheet'!F26)</f>
        <v>0</v>
      </c>
      <c r="G31" s="2">
        <f t="array" ref="G31">_xlfn.IFS(OR('balance-sheet'!G26=0,'balance-sheet'!G26="-"), 0, OR('balance-sheet'!G26&gt;0, 'balance-sheet'!G26&lt;0), 'balance-sheet'!G26)</f>
        <v>0</v>
      </c>
      <c r="H31" s="2">
        <f t="array" ref="H31">_xlfn.IFS(OR('balance-sheet'!H26=0,'balance-sheet'!H26="-"), 0, OR('balance-sheet'!H26&gt;0, 'balance-sheet'!H26&lt;0), 'balance-sheet'!H26)</f>
        <v>0</v>
      </c>
      <c r="I31" s="3">
        <f t="array" ref="I31">_xlfn.IFS(OR('balance-sheet'!I26=0,'balance-sheet'!I26="-"), 0, OR('balance-sheet'!I26&gt;0, 'balance-sheet'!I26&lt;0), 'balance-sheet'!I26)</f>
        <v>0</v>
      </c>
      <c r="J31" s="1">
        <f t="array" ref="J31">_xlfn.IFS(OR('balance-sheet'!J26=0,'balance-sheet'!J26="-"), 0, OR('balance-sheet'!J26&gt;0, 'balance-sheet'!J26&lt;0), 'balance-sheet'!J26)</f>
        <v>0</v>
      </c>
      <c r="K31" s="2">
        <f t="array" ref="K31">_xlfn.IFS(OR('balance-sheet'!K26=0,'balance-sheet'!K26="-"), 0, OR('balance-sheet'!K26&gt;0, 'balance-sheet'!K26&lt;0), 'balance-sheet'!K26)</f>
        <v>0</v>
      </c>
      <c r="L31" s="2">
        <f t="array" ref="L31">_xlfn.IFS(OR('balance-sheet'!L26=0,'balance-sheet'!L26="-"), 0, OR('balance-sheet'!L26&gt;0, 'balance-sheet'!L26&lt;0), 'balance-sheet'!L26)</f>
        <v>0</v>
      </c>
      <c r="M31" s="3">
        <f t="array" ref="M31">_xlfn.IFS(OR('balance-sheet'!M26=0,'balance-sheet'!M26="-"), 0, OR('balance-sheet'!M26&gt;0, 'balance-sheet'!M26&lt;0), 'balance-sheet'!M26)</f>
        <v>0</v>
      </c>
      <c r="N31" s="1">
        <f t="array" ref="N31">_xlfn.IFS(OR('balance-sheet'!N26=0,'balance-sheet'!N26="-"), 0, OR('balance-sheet'!N26&gt;0, 'balance-sheet'!N26&lt;0), 'balance-sheet'!N26)</f>
        <v>0</v>
      </c>
      <c r="O31" s="2">
        <f t="array" ref="O31">_xlfn.IFS(OR('balance-sheet'!O26=0,'balance-sheet'!O26="-"), 0, OR('balance-sheet'!O26&gt;0, 'balance-sheet'!O26&lt;0), 'balance-sheet'!O26)</f>
        <v>0</v>
      </c>
      <c r="P31" s="2">
        <f t="array" ref="P31">_xlfn.IFS(OR('balance-sheet'!P26=0,'balance-sheet'!P26="-"), 0, OR('balance-sheet'!P26&gt;0, 'balance-sheet'!P26&lt;0), 'balance-sheet'!P26)</f>
        <v>0</v>
      </c>
      <c r="Q31" s="3">
        <f t="array" ref="Q31">_xlfn.IFS(OR('balance-sheet'!Q26=0,'balance-sheet'!Q26="-"), 0, OR('balance-sheet'!Q26&gt;0, 'balance-sheet'!Q26&lt;0), 'balance-sheet'!Q26)</f>
        <v>0</v>
      </c>
      <c r="R31" s="1">
        <f t="array" ref="R31">_xlfn.IFS(OR('balance-sheet'!R26=0,'balance-sheet'!R26="-"), 0, OR('balance-sheet'!R26&gt;0, 'balance-sheet'!R26&lt;0), 'balance-sheet'!R26)</f>
        <v>0</v>
      </c>
      <c r="S31" s="2">
        <f t="array" ref="S31">_xlfn.IFS(OR('balance-sheet'!S26=0,'balance-sheet'!S26="-"), 0, OR('balance-sheet'!S26&gt;0, 'balance-sheet'!S26&lt;0), 'balance-sheet'!S26)</f>
        <v>0</v>
      </c>
      <c r="T31" s="2">
        <f t="array" ref="T31">_xlfn.IFS(OR('balance-sheet'!T26=0,'balance-sheet'!T26="-"), 0, OR('balance-sheet'!T26&gt;0, 'balance-sheet'!T26&lt;0), 'balance-sheet'!T26)</f>
        <v>0</v>
      </c>
      <c r="U31" s="3">
        <f t="array" ref="U31">_xlfn.IFS(OR('balance-sheet'!U26=0,'balance-sheet'!U26="-"), 0, OR('balance-sheet'!U26&gt;0, 'balance-sheet'!U26&lt;0), 'balance-sheet'!U26)</f>
        <v>0</v>
      </c>
    </row>
    <row r="32" spans="1:21" x14ac:dyDescent="0.25">
      <c r="A32" s="26" t="str">
        <f>'balance-sheet'!A27</f>
        <v>Total Debt</v>
      </c>
      <c r="B32" s="27">
        <f t="array" ref="B32">_xlfn.IFS(OR('balance-sheet'!B27=0,'balance-sheet'!B27="-"), 0, OR('balance-sheet'!B27&gt;0, 'balance-sheet'!B27&lt;0), 'balance-sheet'!B27)</f>
        <v>0</v>
      </c>
      <c r="C32" s="28">
        <f t="array" ref="C32">_xlfn.IFS(OR('balance-sheet'!C27=0,'balance-sheet'!C27="-"), 0, OR('balance-sheet'!C27&gt;0, 'balance-sheet'!C27&lt;0), 'balance-sheet'!C27)</f>
        <v>0</v>
      </c>
      <c r="D32" s="28">
        <f t="array" ref="D32">_xlfn.IFS(OR('balance-sheet'!D27=0,'balance-sheet'!D27="-"), 0, OR('balance-sheet'!D27&gt;0, 'balance-sheet'!D27&lt;0), 'balance-sheet'!D27)</f>
        <v>0</v>
      </c>
      <c r="E32" s="29">
        <f t="array" ref="E32">_xlfn.IFS(OR('balance-sheet'!E27=0,'balance-sheet'!E27="-"), 0, OR('balance-sheet'!E27&gt;0, 'balance-sheet'!E27&lt;0), 'balance-sheet'!E27)</f>
        <v>0</v>
      </c>
      <c r="F32" s="27">
        <f t="array" ref="F32">_xlfn.IFS(OR('balance-sheet'!F27=0,'balance-sheet'!F27="-"), 0, OR('balance-sheet'!F27&gt;0, 'balance-sheet'!F27&lt;0), 'balance-sheet'!F27)</f>
        <v>0</v>
      </c>
      <c r="G32" s="28">
        <f t="array" ref="G32">_xlfn.IFS(OR('balance-sheet'!G27=0,'balance-sheet'!G27="-"), 0, OR('balance-sheet'!G27&gt;0, 'balance-sheet'!G27&lt;0), 'balance-sheet'!G27)</f>
        <v>0</v>
      </c>
      <c r="H32" s="28">
        <f t="array" ref="H32">_xlfn.IFS(OR('balance-sheet'!H27=0,'balance-sheet'!H27="-"), 0, OR('balance-sheet'!H27&gt;0, 'balance-sheet'!H27&lt;0), 'balance-sheet'!H27)</f>
        <v>0</v>
      </c>
      <c r="I32" s="29">
        <f t="array" ref="I32">_xlfn.IFS(OR('balance-sheet'!I27=0,'balance-sheet'!I27="-"), 0, OR('balance-sheet'!I27&gt;0, 'balance-sheet'!I27&lt;0), 'balance-sheet'!I27)</f>
        <v>0</v>
      </c>
      <c r="J32" s="27">
        <f t="array" ref="J32">_xlfn.IFS(OR('balance-sheet'!J27=0,'balance-sheet'!J27="-"), 0, OR('balance-sheet'!J27&gt;0, 'balance-sheet'!J27&lt;0), 'balance-sheet'!J27)</f>
        <v>0</v>
      </c>
      <c r="K32" s="28">
        <f t="array" ref="K32">_xlfn.IFS(OR('balance-sheet'!K27=0,'balance-sheet'!K27="-"), 0, OR('balance-sheet'!K27&gt;0, 'balance-sheet'!K27&lt;0), 'balance-sheet'!K27)</f>
        <v>0</v>
      </c>
      <c r="L32" s="28">
        <f t="array" ref="L32">_xlfn.IFS(OR('balance-sheet'!L27=0,'balance-sheet'!L27="-"), 0, OR('balance-sheet'!L27&gt;0, 'balance-sheet'!L27&lt;0), 'balance-sheet'!L27)</f>
        <v>0</v>
      </c>
      <c r="M32" s="29">
        <f t="array" ref="M32">_xlfn.IFS(OR('balance-sheet'!M27=0,'balance-sheet'!M27="-"), 0, OR('balance-sheet'!M27&gt;0, 'balance-sheet'!M27&lt;0), 'balance-sheet'!M27)</f>
        <v>0</v>
      </c>
      <c r="N32" s="27">
        <f t="array" ref="N32">_xlfn.IFS(OR('balance-sheet'!N27=0,'balance-sheet'!N27="-"), 0, OR('balance-sheet'!N27&gt;0, 'balance-sheet'!N27&lt;0), 'balance-sheet'!N27)</f>
        <v>0</v>
      </c>
      <c r="O32" s="28">
        <f t="array" ref="O32">_xlfn.IFS(OR('balance-sheet'!O27=0,'balance-sheet'!O27="-"), 0, OR('balance-sheet'!O27&gt;0, 'balance-sheet'!O27&lt;0), 'balance-sheet'!O27)</f>
        <v>0</v>
      </c>
      <c r="P32" s="28">
        <f t="array" ref="P32">_xlfn.IFS(OR('balance-sheet'!P27=0,'balance-sheet'!P27="-"), 0, OR('balance-sheet'!P27&gt;0, 'balance-sheet'!P27&lt;0), 'balance-sheet'!P27)</f>
        <v>0</v>
      </c>
      <c r="Q32" s="29">
        <f t="array" ref="Q32">_xlfn.IFS(OR('balance-sheet'!Q27=0,'balance-sheet'!Q27="-"), 0, OR('balance-sheet'!Q27&gt;0, 'balance-sheet'!Q27&lt;0), 'balance-sheet'!Q27)</f>
        <v>0</v>
      </c>
      <c r="R32" s="27">
        <f t="array" ref="R32">_xlfn.IFS(OR('balance-sheet'!R27=0,'balance-sheet'!R27="-"), 0, OR('balance-sheet'!R27&gt;0, 'balance-sheet'!R27&lt;0), 'balance-sheet'!R27)</f>
        <v>0</v>
      </c>
      <c r="S32" s="28">
        <f t="array" ref="S32">_xlfn.IFS(OR('balance-sheet'!S27=0,'balance-sheet'!S27="-"), 0, OR('balance-sheet'!S27&gt;0, 'balance-sheet'!S27&lt;0), 'balance-sheet'!S27)</f>
        <v>0</v>
      </c>
      <c r="T32" s="28">
        <f t="array" ref="T32">_xlfn.IFS(OR('balance-sheet'!T27=0,'balance-sheet'!T27="-"), 0, OR('balance-sheet'!T27&gt;0, 'balance-sheet'!T27&lt;0), 'balance-sheet'!T27)</f>
        <v>0</v>
      </c>
      <c r="U32" s="29">
        <f t="array" ref="U32">_xlfn.IFS(OR('balance-sheet'!U27=0,'balance-sheet'!U27="-"), 0, OR('balance-sheet'!U27&gt;0, 'balance-sheet'!U27&lt;0), 'balance-sheet'!U27)</f>
        <v>0</v>
      </c>
    </row>
    <row r="33" spans="1:21" x14ac:dyDescent="0.25">
      <c r="A33" s="26" t="str">
        <f>'balance-sheet'!A29</f>
        <v>Retained Earnings</v>
      </c>
      <c r="B33" s="27">
        <f t="array" ref="B33">_xlfn.IFS(OR('balance-sheet'!B29=0,'balance-sheet'!B29="-"), 0, OR('balance-sheet'!B29&gt;0, 'balance-sheet'!B29&lt;0), 'balance-sheet'!B29)</f>
        <v>0</v>
      </c>
      <c r="C33" s="28">
        <f t="array" ref="C33">_xlfn.IFS(OR('balance-sheet'!C29=0,'balance-sheet'!C29="-"), 0, OR('balance-sheet'!C29&gt;0, 'balance-sheet'!C29&lt;0), 'balance-sheet'!C29)</f>
        <v>0</v>
      </c>
      <c r="D33" s="28">
        <f t="array" ref="D33">_xlfn.IFS(OR('balance-sheet'!D29=0,'balance-sheet'!D29="-"), 0, OR('balance-sheet'!D29&gt;0, 'balance-sheet'!D29&lt;0), 'balance-sheet'!D29)</f>
        <v>0</v>
      </c>
      <c r="E33" s="29">
        <f t="array" ref="E33">_xlfn.IFS(OR('balance-sheet'!E29=0,'balance-sheet'!E29="-"), 0, OR('balance-sheet'!E29&gt;0, 'balance-sheet'!E29&lt;0), 'balance-sheet'!E29)</f>
        <v>0</v>
      </c>
      <c r="F33" s="27">
        <f t="array" ref="F33">_xlfn.IFS(OR('balance-sheet'!F29=0,'balance-sheet'!F29="-"), 0, OR('balance-sheet'!F29&gt;0, 'balance-sheet'!F29&lt;0), 'balance-sheet'!F29)</f>
        <v>0</v>
      </c>
      <c r="G33" s="28">
        <f t="array" ref="G33">_xlfn.IFS(OR('balance-sheet'!G29=0,'balance-sheet'!G29="-"), 0, OR('balance-sheet'!G29&gt;0, 'balance-sheet'!G29&lt;0), 'balance-sheet'!G29)</f>
        <v>0</v>
      </c>
      <c r="H33" s="28">
        <f t="array" ref="H33">_xlfn.IFS(OR('balance-sheet'!H29=0,'balance-sheet'!H29="-"), 0, OR('balance-sheet'!H29&gt;0, 'balance-sheet'!H29&lt;0), 'balance-sheet'!H29)</f>
        <v>0</v>
      </c>
      <c r="I33" s="29">
        <f t="array" ref="I33">_xlfn.IFS(OR('balance-sheet'!I29=0,'balance-sheet'!I29="-"), 0, OR('balance-sheet'!I29&gt;0, 'balance-sheet'!I29&lt;0), 'balance-sheet'!I29)</f>
        <v>0</v>
      </c>
      <c r="J33" s="27">
        <f t="array" ref="J33">_xlfn.IFS(OR('balance-sheet'!J29=0,'balance-sheet'!J29="-"), 0, OR('balance-sheet'!J29&gt;0, 'balance-sheet'!J29&lt;0), 'balance-sheet'!J29)</f>
        <v>0</v>
      </c>
      <c r="K33" s="28">
        <f t="array" ref="K33">_xlfn.IFS(OR('balance-sheet'!K29=0,'balance-sheet'!K29="-"), 0, OR('balance-sheet'!K29&gt;0, 'balance-sheet'!K29&lt;0), 'balance-sheet'!K29)</f>
        <v>0</v>
      </c>
      <c r="L33" s="28">
        <f t="array" ref="L33">_xlfn.IFS(OR('balance-sheet'!L29=0,'balance-sheet'!L29="-"), 0, OR('balance-sheet'!L29&gt;0, 'balance-sheet'!L29&lt;0), 'balance-sheet'!L29)</f>
        <v>0</v>
      </c>
      <c r="M33" s="29">
        <f t="array" ref="M33">_xlfn.IFS(OR('balance-sheet'!M29=0,'balance-sheet'!M29="-"), 0, OR('balance-sheet'!M29&gt;0, 'balance-sheet'!M29&lt;0), 'balance-sheet'!M29)</f>
        <v>0</v>
      </c>
      <c r="N33" s="27">
        <f t="array" ref="N33">_xlfn.IFS(OR('balance-sheet'!N29=0,'balance-sheet'!N29="-"), 0, OR('balance-sheet'!N29&gt;0, 'balance-sheet'!N29&lt;0), 'balance-sheet'!N29)</f>
        <v>0</v>
      </c>
      <c r="O33" s="28">
        <f t="array" ref="O33">_xlfn.IFS(OR('balance-sheet'!O29=0,'balance-sheet'!O29="-"), 0, OR('balance-sheet'!O29&gt;0, 'balance-sheet'!O29&lt;0), 'balance-sheet'!O29)</f>
        <v>0</v>
      </c>
      <c r="P33" s="28">
        <f t="array" ref="P33">_xlfn.IFS(OR('balance-sheet'!P29=0,'balance-sheet'!P29="-"), 0, OR('balance-sheet'!P29&gt;0, 'balance-sheet'!P29&lt;0), 'balance-sheet'!P29)</f>
        <v>0</v>
      </c>
      <c r="Q33" s="29">
        <f t="array" ref="Q33">_xlfn.IFS(OR('balance-sheet'!Q29=0,'balance-sheet'!Q29="-"), 0, OR('balance-sheet'!Q29&gt;0, 'balance-sheet'!Q29&lt;0), 'balance-sheet'!Q29)</f>
        <v>0</v>
      </c>
      <c r="R33" s="27">
        <f t="array" ref="R33">_xlfn.IFS(OR('balance-sheet'!R29=0,'balance-sheet'!R29="-"), 0, OR('balance-sheet'!R29&gt;0, 'balance-sheet'!R29&lt;0), 'balance-sheet'!R29)</f>
        <v>0</v>
      </c>
      <c r="S33" s="28">
        <f t="array" ref="S33">_xlfn.IFS(OR('balance-sheet'!S29=0,'balance-sheet'!S29="-"), 0, OR('balance-sheet'!S29&gt;0, 'balance-sheet'!S29&lt;0), 'balance-sheet'!S29)</f>
        <v>0</v>
      </c>
      <c r="T33" s="28">
        <f t="array" ref="T33">_xlfn.IFS(OR('balance-sheet'!T29=0,'balance-sheet'!T29="-"), 0, OR('balance-sheet'!T29&gt;0, 'balance-sheet'!T29&lt;0), 'balance-sheet'!T29)</f>
        <v>0</v>
      </c>
      <c r="U33" s="29">
        <f t="array" ref="U33">_xlfn.IFS(OR('balance-sheet'!U29=0,'balance-sheet'!U29="-"), 0, OR('balance-sheet'!U29&gt;0, 'balance-sheet'!U29&lt;0), 'balance-sheet'!U29)</f>
        <v>0</v>
      </c>
    </row>
    <row r="34" spans="1:21" x14ac:dyDescent="0.25">
      <c r="A34" s="26" t="str">
        <f>'balance-sheet'!A31</f>
        <v>Shareholders' Equity</v>
      </c>
      <c r="B34" s="27">
        <f t="array" ref="B34">_xlfn.IFS(OR('balance-sheet'!B31=0,'balance-sheet'!B31="-"), 0, OR('balance-sheet'!B31&gt;0, 'balance-sheet'!B31&lt;0), 'balance-sheet'!B31)</f>
        <v>0</v>
      </c>
      <c r="C34" s="28">
        <f t="array" ref="C34">_xlfn.IFS(OR('balance-sheet'!C31=0,'balance-sheet'!C31="-"), 0, OR('balance-sheet'!C31&gt;0, 'balance-sheet'!C31&lt;0), 'balance-sheet'!C31)</f>
        <v>0</v>
      </c>
      <c r="D34" s="28">
        <f t="array" ref="D34">_xlfn.IFS(OR('balance-sheet'!D31=0,'balance-sheet'!D31="-"), 0, OR('balance-sheet'!D31&gt;0, 'balance-sheet'!D31&lt;0), 'balance-sheet'!D31)</f>
        <v>0</v>
      </c>
      <c r="E34" s="29">
        <f t="array" ref="E34">_xlfn.IFS(OR('balance-sheet'!E31=0,'balance-sheet'!E31="-"), 0, OR('balance-sheet'!E31&gt;0, 'balance-sheet'!E31&lt;0), 'balance-sheet'!E31)</f>
        <v>0</v>
      </c>
      <c r="F34" s="27">
        <f t="array" ref="F34">_xlfn.IFS(OR('balance-sheet'!F31=0,'balance-sheet'!F31="-"), 0, OR('balance-sheet'!F31&gt;0, 'balance-sheet'!F31&lt;0), 'balance-sheet'!F31)</f>
        <v>0</v>
      </c>
      <c r="G34" s="28">
        <f t="array" ref="G34">_xlfn.IFS(OR('balance-sheet'!G31=0,'balance-sheet'!G31="-"), 0, OR('balance-sheet'!G31&gt;0, 'balance-sheet'!G31&lt;0), 'balance-sheet'!G31)</f>
        <v>0</v>
      </c>
      <c r="H34" s="28">
        <f t="array" ref="H34">_xlfn.IFS(OR('balance-sheet'!H31=0,'balance-sheet'!H31="-"), 0, OR('balance-sheet'!H31&gt;0, 'balance-sheet'!H31&lt;0), 'balance-sheet'!H31)</f>
        <v>0</v>
      </c>
      <c r="I34" s="29">
        <f t="array" ref="I34">_xlfn.IFS(OR('balance-sheet'!I31=0,'balance-sheet'!I31="-"), 0, OR('balance-sheet'!I31&gt;0, 'balance-sheet'!I31&lt;0), 'balance-sheet'!I31)</f>
        <v>0</v>
      </c>
      <c r="J34" s="27">
        <f t="array" ref="J34">_xlfn.IFS(OR('balance-sheet'!J31=0,'balance-sheet'!J31="-"), 0, OR('balance-sheet'!J31&gt;0, 'balance-sheet'!J31&lt;0), 'balance-sheet'!J31)</f>
        <v>0</v>
      </c>
      <c r="K34" s="28">
        <f t="array" ref="K34">_xlfn.IFS(OR('balance-sheet'!K31=0,'balance-sheet'!K31="-"), 0, OR('balance-sheet'!K31&gt;0, 'balance-sheet'!K31&lt;0), 'balance-sheet'!K31)</f>
        <v>0</v>
      </c>
      <c r="L34" s="28">
        <f t="array" ref="L34">_xlfn.IFS(OR('balance-sheet'!L31=0,'balance-sheet'!L31="-"), 0, OR('balance-sheet'!L31&gt;0, 'balance-sheet'!L31&lt;0), 'balance-sheet'!L31)</f>
        <v>0</v>
      </c>
      <c r="M34" s="29">
        <f t="array" ref="M34">_xlfn.IFS(OR('balance-sheet'!M31=0,'balance-sheet'!M31="-"), 0, OR('balance-sheet'!M31&gt;0, 'balance-sheet'!M31&lt;0), 'balance-sheet'!M31)</f>
        <v>0</v>
      </c>
      <c r="N34" s="27">
        <f t="array" ref="N34">_xlfn.IFS(OR('balance-sheet'!N31=0,'balance-sheet'!N31="-"), 0, OR('balance-sheet'!N31&gt;0, 'balance-sheet'!N31&lt;0), 'balance-sheet'!N31)</f>
        <v>0</v>
      </c>
      <c r="O34" s="28">
        <f t="array" ref="O34">_xlfn.IFS(OR('balance-sheet'!O31=0,'balance-sheet'!O31="-"), 0, OR('balance-sheet'!O31&gt;0, 'balance-sheet'!O31&lt;0), 'balance-sheet'!O31)</f>
        <v>0</v>
      </c>
      <c r="P34" s="28">
        <f t="array" ref="P34">_xlfn.IFS(OR('balance-sheet'!P31=0,'balance-sheet'!P31="-"), 0, OR('balance-sheet'!P31&gt;0, 'balance-sheet'!P31&lt;0), 'balance-sheet'!P31)</f>
        <v>0</v>
      </c>
      <c r="Q34" s="29">
        <f t="array" ref="Q34">_xlfn.IFS(OR('balance-sheet'!Q31=0,'balance-sheet'!Q31="-"), 0, OR('balance-sheet'!Q31&gt;0, 'balance-sheet'!Q31&lt;0), 'balance-sheet'!Q31)</f>
        <v>0</v>
      </c>
      <c r="R34" s="27">
        <f t="array" ref="R34">_xlfn.IFS(OR('balance-sheet'!R31=0,'balance-sheet'!R31="-"), 0, OR('balance-sheet'!R31&gt;0, 'balance-sheet'!R31&lt;0), 'balance-sheet'!R31)</f>
        <v>0</v>
      </c>
      <c r="S34" s="28">
        <f t="array" ref="S34">_xlfn.IFS(OR('balance-sheet'!S31=0,'balance-sheet'!S31="-"), 0, OR('balance-sheet'!S31&gt;0, 'balance-sheet'!S31&lt;0), 'balance-sheet'!S31)</f>
        <v>0</v>
      </c>
      <c r="T34" s="28">
        <f t="array" ref="T34">_xlfn.IFS(OR('balance-sheet'!T31=0,'balance-sheet'!T31="-"), 0, OR('balance-sheet'!T31&gt;0, 'balance-sheet'!T31&lt;0), 'balance-sheet'!T31)</f>
        <v>0</v>
      </c>
      <c r="U34" s="29">
        <f t="array" ref="U34">_xlfn.IFS(OR('balance-sheet'!U31=0,'balance-sheet'!U31="-"), 0, OR('balance-sheet'!U31&gt;0, 'balance-sheet'!U31&lt;0), 'balance-sheet'!U31)</f>
        <v>0</v>
      </c>
    </row>
    <row r="35" spans="1:21" x14ac:dyDescent="0.25">
      <c r="A35" s="14" t="str">
        <f>'balance-sheet'!A32</f>
        <v>Net Cash / Debt</v>
      </c>
      <c r="B35" s="1">
        <f t="array" ref="B35">_xlfn.IFS(OR('balance-sheet'!B32=0,'balance-sheet'!B32="-"), 0, OR('balance-sheet'!B32&gt;0, 'balance-sheet'!B32&lt;0), 'balance-sheet'!B32)</f>
        <v>0</v>
      </c>
      <c r="C35" s="2">
        <f t="array" ref="C35">_xlfn.IFS(OR('balance-sheet'!C32=0,'balance-sheet'!C32="-"), 0, OR('balance-sheet'!C32&gt;0, 'balance-sheet'!C32&lt;0), 'balance-sheet'!C32)</f>
        <v>0</v>
      </c>
      <c r="D35" s="2">
        <f t="array" ref="D35">_xlfn.IFS(OR('balance-sheet'!D32=0,'balance-sheet'!D32="-"), 0, OR('balance-sheet'!D32&gt;0, 'balance-sheet'!D32&lt;0), 'balance-sheet'!D32)</f>
        <v>0</v>
      </c>
      <c r="E35" s="3">
        <f t="array" ref="E35">_xlfn.IFS(OR('balance-sheet'!E32=0,'balance-sheet'!E32="-"), 0, OR('balance-sheet'!E32&gt;0, 'balance-sheet'!E32&lt;0), 'balance-sheet'!E32)</f>
        <v>0</v>
      </c>
      <c r="F35" s="1">
        <f t="array" ref="F35">_xlfn.IFS(OR('balance-sheet'!F32=0,'balance-sheet'!F32="-"), 0, OR('balance-sheet'!F32&gt;0, 'balance-sheet'!F32&lt;0), 'balance-sheet'!F32)</f>
        <v>0</v>
      </c>
      <c r="G35" s="2">
        <f t="array" ref="G35">_xlfn.IFS(OR('balance-sheet'!G32=0,'balance-sheet'!G32="-"), 0, OR('balance-sheet'!G32&gt;0, 'balance-sheet'!G32&lt;0), 'balance-sheet'!G32)</f>
        <v>0</v>
      </c>
      <c r="H35" s="2">
        <f t="array" ref="H35">_xlfn.IFS(OR('balance-sheet'!H32=0,'balance-sheet'!H32="-"), 0, OR('balance-sheet'!H32&gt;0, 'balance-sheet'!H32&lt;0), 'balance-sheet'!H32)</f>
        <v>0</v>
      </c>
      <c r="I35" s="3">
        <f t="array" ref="I35">_xlfn.IFS(OR('balance-sheet'!I32=0,'balance-sheet'!I32="-"), 0, OR('balance-sheet'!I32&gt;0, 'balance-sheet'!I32&lt;0), 'balance-sheet'!I32)</f>
        <v>0</v>
      </c>
      <c r="J35" s="1">
        <f t="array" ref="J35">_xlfn.IFS(OR('balance-sheet'!J32=0,'balance-sheet'!J32="-"), 0, OR('balance-sheet'!J32&gt;0, 'balance-sheet'!J32&lt;0), 'balance-sheet'!J32)</f>
        <v>0</v>
      </c>
      <c r="K35" s="2">
        <f t="array" ref="K35">_xlfn.IFS(OR('balance-sheet'!K32=0,'balance-sheet'!K32="-"), 0, OR('balance-sheet'!K32&gt;0, 'balance-sheet'!K32&lt;0), 'balance-sheet'!K32)</f>
        <v>0</v>
      </c>
      <c r="L35" s="2">
        <f t="array" ref="L35">_xlfn.IFS(OR('balance-sheet'!L32=0,'balance-sheet'!L32="-"), 0, OR('balance-sheet'!L32&gt;0, 'balance-sheet'!L32&lt;0), 'balance-sheet'!L32)</f>
        <v>0</v>
      </c>
      <c r="M35" s="3">
        <f t="array" ref="M35">_xlfn.IFS(OR('balance-sheet'!M32=0,'balance-sheet'!M32="-"), 0, OR('balance-sheet'!M32&gt;0, 'balance-sheet'!M32&lt;0), 'balance-sheet'!M32)</f>
        <v>0</v>
      </c>
      <c r="N35" s="1">
        <f t="array" ref="N35">_xlfn.IFS(OR('balance-sheet'!N32=0,'balance-sheet'!N32="-"), 0, OR('balance-sheet'!N32&gt;0, 'balance-sheet'!N32&lt;0), 'balance-sheet'!N32)</f>
        <v>0</v>
      </c>
      <c r="O35" s="2">
        <f t="array" ref="O35">_xlfn.IFS(OR('balance-sheet'!O32=0,'balance-sheet'!O32="-"), 0, OR('balance-sheet'!O32&gt;0, 'balance-sheet'!O32&lt;0), 'balance-sheet'!O32)</f>
        <v>0</v>
      </c>
      <c r="P35" s="2">
        <f t="array" ref="P35">_xlfn.IFS(OR('balance-sheet'!P32=0,'balance-sheet'!P32="-"), 0, OR('balance-sheet'!P32&gt;0, 'balance-sheet'!P32&lt;0), 'balance-sheet'!P32)</f>
        <v>0</v>
      </c>
      <c r="Q35" s="3">
        <f t="array" ref="Q35">_xlfn.IFS(OR('balance-sheet'!Q32=0,'balance-sheet'!Q32="-"), 0, OR('balance-sheet'!Q32&gt;0, 'balance-sheet'!Q32&lt;0), 'balance-sheet'!Q32)</f>
        <v>0</v>
      </c>
      <c r="R35" s="1">
        <f t="array" ref="R35">_xlfn.IFS(OR('balance-sheet'!R32=0,'balance-sheet'!R32="-"), 0, OR('balance-sheet'!R32&gt;0, 'balance-sheet'!R32&lt;0), 'balance-sheet'!R32)</f>
        <v>0</v>
      </c>
      <c r="S35" s="2">
        <f t="array" ref="S35">_xlfn.IFS(OR('balance-sheet'!S32=0,'balance-sheet'!S32="-"), 0, OR('balance-sheet'!S32&gt;0, 'balance-sheet'!S32&lt;0), 'balance-sheet'!S32)</f>
        <v>0</v>
      </c>
      <c r="T35" s="2">
        <f t="array" ref="T35">_xlfn.IFS(OR('balance-sheet'!T32=0,'balance-sheet'!T32="-"), 0, OR('balance-sheet'!T32&gt;0, 'balance-sheet'!T32&lt;0), 'balance-sheet'!T32)</f>
        <v>0</v>
      </c>
      <c r="U35" s="3">
        <f t="array" ref="U35">_xlfn.IFS(OR('balance-sheet'!U32=0,'balance-sheet'!U32="-"), 0, OR('balance-sheet'!U32&gt;0, 'balance-sheet'!U32&lt;0), 'balance-sheet'!U32)</f>
        <v>0</v>
      </c>
    </row>
    <row r="36" spans="1:21" x14ac:dyDescent="0.25">
      <c r="A36" s="14" t="str">
        <f>'balance-sheet'!A34</f>
        <v>Net Cash Per Share</v>
      </c>
      <c r="B36" s="1">
        <f t="array" ref="B36">_xlfn.IFS(OR('balance-sheet'!B34=0,'balance-sheet'!B34="-"), 0, OR('balance-sheet'!B34&gt;0, 'balance-sheet'!B34&lt;0), 'balance-sheet'!B34)</f>
        <v>0</v>
      </c>
      <c r="C36" s="2">
        <f t="array" ref="C36">_xlfn.IFS(OR('balance-sheet'!C34=0,'balance-sheet'!C34="-"), 0, OR('balance-sheet'!C34&gt;0, 'balance-sheet'!C34&lt;0), 'balance-sheet'!C34)</f>
        <v>0</v>
      </c>
      <c r="D36" s="2">
        <f t="array" ref="D36">_xlfn.IFS(OR('balance-sheet'!D34=0,'balance-sheet'!D34="-"), 0, OR('balance-sheet'!D34&gt;0, 'balance-sheet'!D34&lt;0), 'balance-sheet'!D34)</f>
        <v>0</v>
      </c>
      <c r="E36" s="3">
        <f t="array" ref="E36">_xlfn.IFS(OR('balance-sheet'!E34=0,'balance-sheet'!E34="-"), 0, OR('balance-sheet'!E34&gt;0, 'balance-sheet'!E34&lt;0), 'balance-sheet'!E34)</f>
        <v>0</v>
      </c>
      <c r="F36" s="1">
        <f t="array" ref="F36">_xlfn.IFS(OR('balance-sheet'!F34=0,'balance-sheet'!F34="-"), 0, OR('balance-sheet'!F34&gt;0, 'balance-sheet'!F34&lt;0), 'balance-sheet'!F34)</f>
        <v>0</v>
      </c>
      <c r="G36" s="2">
        <f t="array" ref="G36">_xlfn.IFS(OR('balance-sheet'!G34=0,'balance-sheet'!G34="-"), 0, OR('balance-sheet'!G34&gt;0, 'balance-sheet'!G34&lt;0), 'balance-sheet'!G34)</f>
        <v>0</v>
      </c>
      <c r="H36" s="2">
        <f t="array" ref="H36">_xlfn.IFS(OR('balance-sheet'!H34=0,'balance-sheet'!H34="-"), 0, OR('balance-sheet'!H34&gt;0, 'balance-sheet'!H34&lt;0), 'balance-sheet'!H34)</f>
        <v>0</v>
      </c>
      <c r="I36" s="3">
        <f t="array" ref="I36">_xlfn.IFS(OR('balance-sheet'!I34=0,'balance-sheet'!I34="-"), 0, OR('balance-sheet'!I34&gt;0, 'balance-sheet'!I34&lt;0), 'balance-sheet'!I34)</f>
        <v>0</v>
      </c>
      <c r="J36" s="1">
        <f t="array" ref="J36">_xlfn.IFS(OR('balance-sheet'!J34=0,'balance-sheet'!J34="-"), 0, OR('balance-sheet'!J34&gt;0, 'balance-sheet'!J34&lt;0), 'balance-sheet'!J34)</f>
        <v>0</v>
      </c>
      <c r="K36" s="2">
        <f t="array" ref="K36">_xlfn.IFS(OR('balance-sheet'!K34=0,'balance-sheet'!K34="-"), 0, OR('balance-sheet'!K34&gt;0, 'balance-sheet'!K34&lt;0), 'balance-sheet'!K34)</f>
        <v>0</v>
      </c>
      <c r="L36" s="2">
        <f t="array" ref="L36">_xlfn.IFS(OR('balance-sheet'!L34=0,'balance-sheet'!L34="-"), 0, OR('balance-sheet'!L34&gt;0, 'balance-sheet'!L34&lt;0), 'balance-sheet'!L34)</f>
        <v>0</v>
      </c>
      <c r="M36" s="3">
        <f t="array" ref="M36">_xlfn.IFS(OR('balance-sheet'!M34=0,'balance-sheet'!M34="-"), 0, OR('balance-sheet'!M34&gt;0, 'balance-sheet'!M34&lt;0), 'balance-sheet'!M34)</f>
        <v>0</v>
      </c>
      <c r="N36" s="1">
        <f t="array" ref="N36">_xlfn.IFS(OR('balance-sheet'!N34=0,'balance-sheet'!N34="-"), 0, OR('balance-sheet'!N34&gt;0, 'balance-sheet'!N34&lt;0), 'balance-sheet'!N34)</f>
        <v>0</v>
      </c>
      <c r="O36" s="2">
        <f t="array" ref="O36">_xlfn.IFS(OR('balance-sheet'!O34=0,'balance-sheet'!O34="-"), 0, OR('balance-sheet'!O34&gt;0, 'balance-sheet'!O34&lt;0), 'balance-sheet'!O34)</f>
        <v>0</v>
      </c>
      <c r="P36" s="2">
        <f t="array" ref="P36">_xlfn.IFS(OR('balance-sheet'!P34=0,'balance-sheet'!P34="-"), 0, OR('balance-sheet'!P34&gt;0, 'balance-sheet'!P34&lt;0), 'balance-sheet'!P34)</f>
        <v>0</v>
      </c>
      <c r="Q36" s="3">
        <f t="array" ref="Q36">_xlfn.IFS(OR('balance-sheet'!Q34=0,'balance-sheet'!Q34="-"), 0, OR('balance-sheet'!Q34&gt;0, 'balance-sheet'!Q34&lt;0), 'balance-sheet'!Q34)</f>
        <v>0</v>
      </c>
      <c r="R36" s="1">
        <f t="array" ref="R36">_xlfn.IFS(OR('balance-sheet'!R34=0,'balance-sheet'!R34="-"), 0, OR('balance-sheet'!R34&gt;0, 'balance-sheet'!R34&lt;0), 'balance-sheet'!R34)</f>
        <v>0</v>
      </c>
      <c r="S36" s="2">
        <f t="array" ref="S36">_xlfn.IFS(OR('balance-sheet'!S34=0,'balance-sheet'!S34="-"), 0, OR('balance-sheet'!S34&gt;0, 'balance-sheet'!S34&lt;0), 'balance-sheet'!S34)</f>
        <v>0</v>
      </c>
      <c r="T36" s="2">
        <f t="array" ref="T36">_xlfn.IFS(OR('balance-sheet'!T34=0,'balance-sheet'!T34="-"), 0, OR('balance-sheet'!T34&gt;0, 'balance-sheet'!T34&lt;0), 'balance-sheet'!T34)</f>
        <v>0</v>
      </c>
      <c r="U36" s="3">
        <f t="array" ref="U36">_xlfn.IFS(OR('balance-sheet'!U34=0,'balance-sheet'!U34="-"), 0, OR('balance-sheet'!U34&gt;0, 'balance-sheet'!U34&lt;0), 'balance-sheet'!U34)</f>
        <v>0</v>
      </c>
    </row>
    <row r="37" spans="1:21" x14ac:dyDescent="0.25">
      <c r="A37" s="26" t="str">
        <f>'balance-sheet'!A35</f>
        <v>Working Capital</v>
      </c>
      <c r="B37" s="27">
        <f t="array" ref="B37">_xlfn.IFS(OR('balance-sheet'!B35=0,'balance-sheet'!B35="-"), 0, OR('balance-sheet'!B35&gt;0, 'balance-sheet'!B35&lt;0), 'balance-sheet'!B35)</f>
        <v>0</v>
      </c>
      <c r="C37" s="28">
        <f t="array" ref="C37">_xlfn.IFS(OR('balance-sheet'!C35=0,'balance-sheet'!C35="-"), 0, OR('balance-sheet'!C35&gt;0, 'balance-sheet'!C35&lt;0), 'balance-sheet'!C35)</f>
        <v>0</v>
      </c>
      <c r="D37" s="28">
        <f t="array" ref="D37">_xlfn.IFS(OR('balance-sheet'!D35=0,'balance-sheet'!D35="-"), 0, OR('balance-sheet'!D35&gt;0, 'balance-sheet'!D35&lt;0), 'balance-sheet'!D35)</f>
        <v>0</v>
      </c>
      <c r="E37" s="29">
        <f t="array" ref="E37">_xlfn.IFS(OR('balance-sheet'!E35=0,'balance-sheet'!E35="-"), 0, OR('balance-sheet'!E35&gt;0, 'balance-sheet'!E35&lt;0), 'balance-sheet'!E35)</f>
        <v>0</v>
      </c>
      <c r="F37" s="27">
        <f t="array" ref="F37">_xlfn.IFS(OR('balance-sheet'!F35=0,'balance-sheet'!F35="-"), 0, OR('balance-sheet'!F35&gt;0, 'balance-sheet'!F35&lt;0), 'balance-sheet'!F35)</f>
        <v>0</v>
      </c>
      <c r="G37" s="28">
        <f t="array" ref="G37">_xlfn.IFS(OR('balance-sheet'!G35=0,'balance-sheet'!G35="-"), 0, OR('balance-sheet'!G35&gt;0, 'balance-sheet'!G35&lt;0), 'balance-sheet'!G35)</f>
        <v>0</v>
      </c>
      <c r="H37" s="28">
        <f t="array" ref="H37">_xlfn.IFS(OR('balance-sheet'!H35=0,'balance-sheet'!H35="-"), 0, OR('balance-sheet'!H35&gt;0, 'balance-sheet'!H35&lt;0), 'balance-sheet'!H35)</f>
        <v>0</v>
      </c>
      <c r="I37" s="29">
        <f t="array" ref="I37">_xlfn.IFS(OR('balance-sheet'!I35=0,'balance-sheet'!I35="-"), 0, OR('balance-sheet'!I35&gt;0, 'balance-sheet'!I35&lt;0), 'balance-sheet'!I35)</f>
        <v>0</v>
      </c>
      <c r="J37" s="27">
        <f t="array" ref="J37">_xlfn.IFS(OR('balance-sheet'!J35=0,'balance-sheet'!J35="-"), 0, OR('balance-sheet'!J35&gt;0, 'balance-sheet'!J35&lt;0), 'balance-sheet'!J35)</f>
        <v>0</v>
      </c>
      <c r="K37" s="28">
        <f t="array" ref="K37">_xlfn.IFS(OR('balance-sheet'!K35=0,'balance-sheet'!K35="-"), 0, OR('balance-sheet'!K35&gt;0, 'balance-sheet'!K35&lt;0), 'balance-sheet'!K35)</f>
        <v>0</v>
      </c>
      <c r="L37" s="28">
        <f t="array" ref="L37">_xlfn.IFS(OR('balance-sheet'!L35=0,'balance-sheet'!L35="-"), 0, OR('balance-sheet'!L35&gt;0, 'balance-sheet'!L35&lt;0), 'balance-sheet'!L35)</f>
        <v>0</v>
      </c>
      <c r="M37" s="29">
        <f t="array" ref="M37">_xlfn.IFS(OR('balance-sheet'!M35=0,'balance-sheet'!M35="-"), 0, OR('balance-sheet'!M35&gt;0, 'balance-sheet'!M35&lt;0), 'balance-sheet'!M35)</f>
        <v>0</v>
      </c>
      <c r="N37" s="27">
        <f t="array" ref="N37">_xlfn.IFS(OR('balance-sheet'!N35=0,'balance-sheet'!N35="-"), 0, OR('balance-sheet'!N35&gt;0, 'balance-sheet'!N35&lt;0), 'balance-sheet'!N35)</f>
        <v>0</v>
      </c>
      <c r="O37" s="28">
        <f t="array" ref="O37">_xlfn.IFS(OR('balance-sheet'!O35=0,'balance-sheet'!O35="-"), 0, OR('balance-sheet'!O35&gt;0, 'balance-sheet'!O35&lt;0), 'balance-sheet'!O35)</f>
        <v>0</v>
      </c>
      <c r="P37" s="28">
        <f t="array" ref="P37">_xlfn.IFS(OR('balance-sheet'!P35=0,'balance-sheet'!P35="-"), 0, OR('balance-sheet'!P35&gt;0, 'balance-sheet'!P35&lt;0), 'balance-sheet'!P35)</f>
        <v>0</v>
      </c>
      <c r="Q37" s="29">
        <f t="array" ref="Q37">_xlfn.IFS(OR('balance-sheet'!Q35=0,'balance-sheet'!Q35="-"), 0, OR('balance-sheet'!Q35&gt;0, 'balance-sheet'!Q35&lt;0), 'balance-sheet'!Q35)</f>
        <v>0</v>
      </c>
      <c r="R37" s="27">
        <f t="array" ref="R37">_xlfn.IFS(OR('balance-sheet'!R35=0,'balance-sheet'!R35="-"), 0, OR('balance-sheet'!R35&gt;0, 'balance-sheet'!R35&lt;0), 'balance-sheet'!R35)</f>
        <v>0</v>
      </c>
      <c r="S37" s="28">
        <f t="array" ref="S37">_xlfn.IFS(OR('balance-sheet'!S35=0,'balance-sheet'!S35="-"), 0, OR('balance-sheet'!S35&gt;0, 'balance-sheet'!S35&lt;0), 'balance-sheet'!S35)</f>
        <v>0</v>
      </c>
      <c r="T37" s="28">
        <f t="array" ref="T37">_xlfn.IFS(OR('balance-sheet'!T35=0,'balance-sheet'!T35="-"), 0, OR('balance-sheet'!T35&gt;0, 'balance-sheet'!T35&lt;0), 'balance-sheet'!T35)</f>
        <v>0</v>
      </c>
      <c r="U37" s="29">
        <f t="array" ref="U37">_xlfn.IFS(OR('balance-sheet'!U35=0,'balance-sheet'!U35="-"), 0, OR('balance-sheet'!U35&gt;0, 'balance-sheet'!U35&lt;0), 'balance-sheet'!U35)</f>
        <v>0</v>
      </c>
    </row>
    <row r="38" spans="1:21" x14ac:dyDescent="0.25">
      <c r="A38" s="30" t="str">
        <f>'balance-sheet'!A36</f>
        <v>Book Value Per Share</v>
      </c>
      <c r="B38" s="31">
        <f t="array" ref="B38">_xlfn.IFS(OR('balance-sheet'!B36=0,'balance-sheet'!B36="-"), 0, OR('balance-sheet'!B36&gt;0, 'balance-sheet'!B36&lt;0), 'balance-sheet'!B36)</f>
        <v>0</v>
      </c>
      <c r="C38" s="32">
        <f t="array" ref="C38">_xlfn.IFS(OR('balance-sheet'!C36=0,'balance-sheet'!C36="-"), 0, OR('balance-sheet'!C36&gt;0, 'balance-sheet'!C36&lt;0), 'balance-sheet'!C36)</f>
        <v>0</v>
      </c>
      <c r="D38" s="32">
        <f t="array" ref="D38">_xlfn.IFS(OR('balance-sheet'!D36=0,'balance-sheet'!D36="-"), 0, OR('balance-sheet'!D36&gt;0, 'balance-sheet'!D36&lt;0), 'balance-sheet'!D36)</f>
        <v>0</v>
      </c>
      <c r="E38" s="33">
        <f t="array" ref="E38">_xlfn.IFS(OR('balance-sheet'!E36=0,'balance-sheet'!E36="-"), 0, OR('balance-sheet'!E36&gt;0, 'balance-sheet'!E36&lt;0), 'balance-sheet'!E36)</f>
        <v>0</v>
      </c>
      <c r="F38" s="31">
        <f t="array" ref="F38">_xlfn.IFS(OR('balance-sheet'!F36=0,'balance-sheet'!F36="-"), 0, OR('balance-sheet'!F36&gt;0, 'balance-sheet'!F36&lt;0), 'balance-sheet'!F36)</f>
        <v>0</v>
      </c>
      <c r="G38" s="32">
        <f t="array" ref="G38">_xlfn.IFS(OR('balance-sheet'!G36=0,'balance-sheet'!G36="-"), 0, OR('balance-sheet'!G36&gt;0, 'balance-sheet'!G36&lt;0), 'balance-sheet'!G36)</f>
        <v>0</v>
      </c>
      <c r="H38" s="32">
        <f t="array" ref="H38">_xlfn.IFS(OR('balance-sheet'!H36=0,'balance-sheet'!H36="-"), 0, OR('balance-sheet'!H36&gt;0, 'balance-sheet'!H36&lt;0), 'balance-sheet'!H36)</f>
        <v>0</v>
      </c>
      <c r="I38" s="33">
        <f t="array" ref="I38">_xlfn.IFS(OR('balance-sheet'!I36=0,'balance-sheet'!I36="-"), 0, OR('balance-sheet'!I36&gt;0, 'balance-sheet'!I36&lt;0), 'balance-sheet'!I36)</f>
        <v>0</v>
      </c>
      <c r="J38" s="31">
        <f t="array" ref="J38">_xlfn.IFS(OR('balance-sheet'!J36=0,'balance-sheet'!J36="-"), 0, OR('balance-sheet'!J36&gt;0, 'balance-sheet'!J36&lt;0), 'balance-sheet'!J36)</f>
        <v>0</v>
      </c>
      <c r="K38" s="32">
        <f t="array" ref="K38">_xlfn.IFS(OR('balance-sheet'!K36=0,'balance-sheet'!K36="-"), 0, OR('balance-sheet'!K36&gt;0, 'balance-sheet'!K36&lt;0), 'balance-sheet'!K36)</f>
        <v>0</v>
      </c>
      <c r="L38" s="32">
        <f t="array" ref="L38">_xlfn.IFS(OR('balance-sheet'!L36=0,'balance-sheet'!L36="-"), 0, OR('balance-sheet'!L36&gt;0, 'balance-sheet'!L36&lt;0), 'balance-sheet'!L36)</f>
        <v>0</v>
      </c>
      <c r="M38" s="33">
        <f t="array" ref="M38">_xlfn.IFS(OR('balance-sheet'!M36=0,'balance-sheet'!M36="-"), 0, OR('balance-sheet'!M36&gt;0, 'balance-sheet'!M36&lt;0), 'balance-sheet'!M36)</f>
        <v>0</v>
      </c>
      <c r="N38" s="31">
        <f t="array" ref="N38">_xlfn.IFS(OR('balance-sheet'!N36=0,'balance-sheet'!N36="-"), 0, OR('balance-sheet'!N36&gt;0, 'balance-sheet'!N36&lt;0), 'balance-sheet'!N36)</f>
        <v>0</v>
      </c>
      <c r="O38" s="32">
        <f t="array" ref="O38">_xlfn.IFS(OR('balance-sheet'!O36=0,'balance-sheet'!O36="-"), 0, OR('balance-sheet'!O36&gt;0, 'balance-sheet'!O36&lt;0), 'balance-sheet'!O36)</f>
        <v>0</v>
      </c>
      <c r="P38" s="32">
        <f t="array" ref="P38">_xlfn.IFS(OR('balance-sheet'!P36=0,'balance-sheet'!P36="-"), 0, OR('balance-sheet'!P36&gt;0, 'balance-sheet'!P36&lt;0), 'balance-sheet'!P36)</f>
        <v>0</v>
      </c>
      <c r="Q38" s="33">
        <f t="array" ref="Q38">_xlfn.IFS(OR('balance-sheet'!Q36=0,'balance-sheet'!Q36="-"), 0, OR('balance-sheet'!Q36&gt;0, 'balance-sheet'!Q36&lt;0), 'balance-sheet'!Q36)</f>
        <v>0</v>
      </c>
      <c r="R38" s="31">
        <f t="array" ref="R38">_xlfn.IFS(OR('balance-sheet'!R36=0,'balance-sheet'!R36="-"), 0, OR('balance-sheet'!R36&gt;0, 'balance-sheet'!R36&lt;0), 'balance-sheet'!R36)</f>
        <v>0</v>
      </c>
      <c r="S38" s="32">
        <f t="array" ref="S38">_xlfn.IFS(OR('balance-sheet'!S36=0,'balance-sheet'!S36="-"), 0, OR('balance-sheet'!S36&gt;0, 'balance-sheet'!S36&lt;0), 'balance-sheet'!S36)</f>
        <v>0</v>
      </c>
      <c r="T38" s="32">
        <f t="array" ref="T38">_xlfn.IFS(OR('balance-sheet'!T36=0,'balance-sheet'!T36="-"), 0, OR('balance-sheet'!T36&gt;0, 'balance-sheet'!T36&lt;0), 'balance-sheet'!T36)</f>
        <v>0</v>
      </c>
      <c r="U38" s="33">
        <f t="array" ref="U38">_xlfn.IFS(OR('balance-sheet'!U36=0,'balance-sheet'!U36="-"), 0, OR('balance-sheet'!U36&gt;0, 'balance-sheet'!U36&lt;0), 'balance-sheet'!U36)</f>
        <v>0</v>
      </c>
    </row>
  </sheetData>
  <mergeCells count="5">
    <mergeCell ref="B1:E1"/>
    <mergeCell ref="F1:I1"/>
    <mergeCell ref="R1:U1"/>
    <mergeCell ref="N1:Q1"/>
    <mergeCell ref="J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70"/>
  <sheetViews>
    <sheetView tabSelected="1" topLeftCell="A37" zoomScaleNormal="100" workbookViewId="0">
      <pane xSplit="1" topLeftCell="AH1" activePane="topRight" state="frozen"/>
      <selection pane="topRight" activeCell="AW68" sqref="AW68"/>
    </sheetView>
  </sheetViews>
  <sheetFormatPr defaultRowHeight="15" x14ac:dyDescent="0.25"/>
  <cols>
    <col min="1" max="2" width="10.7109375" style="8" customWidth="1"/>
    <col min="3" max="3" width="20.7109375" style="8" customWidth="1"/>
    <col min="4" max="4" width="8.28515625" style="8" customWidth="1"/>
    <col min="5" max="5" width="20.7109375" style="8" customWidth="1"/>
    <col min="6" max="6" width="8.28515625" style="8" customWidth="1"/>
    <col min="7" max="7" width="20.7109375" style="8" customWidth="1"/>
    <col min="8" max="8" width="8.28515625" style="8" customWidth="1"/>
    <col min="9" max="9" width="20.7109375" style="8" customWidth="1"/>
    <col min="10" max="10" width="8.28515625" style="8" customWidth="1"/>
    <col min="11" max="11" width="20.7109375" style="8" customWidth="1"/>
    <col min="12" max="12" width="8.28515625" style="8" customWidth="1"/>
    <col min="13" max="13" width="20.7109375" style="8" customWidth="1"/>
    <col min="14" max="18" width="5.7109375" style="116" customWidth="1"/>
    <col min="19" max="19" width="10.7109375" style="116" customWidth="1"/>
    <col min="20" max="20" width="20.7109375" style="116" customWidth="1"/>
    <col min="21" max="21" width="5.7109375" style="116" customWidth="1"/>
    <col min="22" max="22" width="20.7109375" style="116" customWidth="1"/>
    <col min="23" max="23" width="5.7109375" style="116" customWidth="1"/>
    <col min="24" max="25" width="10.7109375" style="8" customWidth="1"/>
    <col min="26" max="26" width="20.7109375" customWidth="1"/>
    <col min="27" max="27" width="8.28515625" style="41" customWidth="1"/>
    <col min="28" max="28" width="20.7109375" customWidth="1"/>
    <col min="29" max="29" width="8.28515625" style="41" customWidth="1"/>
    <col min="30" max="30" width="20.7109375" customWidth="1"/>
    <col min="31" max="31" width="8.28515625" style="41" customWidth="1"/>
    <col min="32" max="32" width="20.7109375" customWidth="1"/>
    <col min="33" max="33" width="8.28515625" style="41" customWidth="1"/>
    <col min="34" max="34" width="20.7109375" customWidth="1"/>
    <col min="35" max="35" width="8.28515625" customWidth="1"/>
    <col min="36" max="36" width="20.7109375" customWidth="1"/>
    <col min="37" max="37" width="8.28515625" customWidth="1"/>
    <col min="38" max="38" width="20.7109375" customWidth="1"/>
    <col min="39" max="39" width="8.28515625" customWidth="1"/>
    <col min="40" max="40" width="10.7109375" customWidth="1"/>
    <col min="41" max="41" width="10.7109375" style="45" customWidth="1"/>
    <col min="42" max="44" width="20.7109375" style="46" customWidth="1"/>
    <col min="45" max="46" width="20.7109375" style="8" customWidth="1"/>
    <col min="47" max="47" width="10.7109375" style="8" customWidth="1"/>
    <col min="48" max="48" width="10.7109375" customWidth="1"/>
    <col min="49" max="56" width="20.7109375" customWidth="1"/>
  </cols>
  <sheetData>
    <row r="1" spans="1:57" ht="15" customHeight="1" x14ac:dyDescent="0.25">
      <c r="A1" s="117"/>
      <c r="B1" s="111"/>
      <c r="C1" s="111"/>
      <c r="D1" s="111">
        <f>D3/1000000</f>
        <v>0</v>
      </c>
      <c r="E1" s="111"/>
      <c r="F1" s="111">
        <f>F3/1000000</f>
        <v>0</v>
      </c>
      <c r="G1" s="111"/>
      <c r="H1" s="111">
        <f>H3/1000000</f>
        <v>0</v>
      </c>
      <c r="I1" s="111"/>
      <c r="J1" s="111">
        <f>J3/1000000</f>
        <v>0</v>
      </c>
      <c r="K1" s="111"/>
      <c r="L1" s="111">
        <f>L3/1000000</f>
        <v>0</v>
      </c>
      <c r="M1" s="111"/>
      <c r="N1" s="111">
        <f>N3/1000000</f>
        <v>0</v>
      </c>
      <c r="O1" s="171"/>
      <c r="P1" s="171"/>
      <c r="Q1" s="171"/>
      <c r="R1" s="171"/>
      <c r="S1" s="171"/>
      <c r="T1" s="171"/>
      <c r="U1" s="111">
        <f>U3/1000000</f>
        <v>0</v>
      </c>
      <c r="V1" s="117"/>
      <c r="W1" s="111">
        <f>W3/1000000</f>
        <v>0</v>
      </c>
      <c r="X1" s="56"/>
      <c r="Y1" s="57"/>
      <c r="Z1" s="60"/>
      <c r="AA1" s="61">
        <f>AA3/1000000</f>
        <v>0</v>
      </c>
      <c r="AB1" s="60"/>
      <c r="AC1" s="61">
        <f>AC3/1000000</f>
        <v>0</v>
      </c>
      <c r="AD1" s="60"/>
      <c r="AE1" s="61">
        <f>AE3/1000000</f>
        <v>0</v>
      </c>
      <c r="AF1" s="60"/>
      <c r="AG1" s="61">
        <f>AG3/1000000</f>
        <v>0</v>
      </c>
      <c r="AH1" s="60"/>
      <c r="AI1" s="57">
        <f>AI3/1000000</f>
        <v>0</v>
      </c>
      <c r="AJ1" s="60"/>
      <c r="AK1" s="57">
        <f>AK3/1000000</f>
        <v>0</v>
      </c>
      <c r="AL1" s="60"/>
      <c r="AM1" s="58">
        <f>AM3/1000000</f>
        <v>0</v>
      </c>
      <c r="AN1" s="66"/>
      <c r="AO1" s="156" t="str">
        <f t="array" ref="AO1">_FV(AP1,"Ticker symbol",TRUE)</f>
        <v>META</v>
      </c>
      <c r="AP1" s="161" t="e" vm="1">
        <v>#VALUE!</v>
      </c>
      <c r="AQ1" s="159"/>
      <c r="AR1" s="159"/>
      <c r="AS1" s="166">
        <f t="array" ref="AS1">_FV(AP1,"Price")</f>
        <v>527.34</v>
      </c>
      <c r="AT1" s="155">
        <f t="array" ref="AT1">_FV(AP1,"Market cap",TRUE)</f>
        <v>1344403000000</v>
      </c>
      <c r="AU1" s="152"/>
      <c r="AV1" s="66"/>
      <c r="AW1" s="66"/>
      <c r="AX1" s="66"/>
      <c r="AY1" s="66"/>
      <c r="AZ1" s="66"/>
      <c r="BA1" s="66"/>
      <c r="BB1" s="66"/>
      <c r="BC1" s="66"/>
      <c r="BD1" s="66"/>
      <c r="BE1" s="66"/>
    </row>
    <row r="2" spans="1:57" ht="15" customHeight="1" x14ac:dyDescent="0.25">
      <c r="A2" s="117"/>
      <c r="B2" s="117"/>
      <c r="C2" s="111"/>
      <c r="D2" s="111"/>
      <c r="E2" s="111"/>
      <c r="F2" s="111"/>
      <c r="G2" s="111"/>
      <c r="H2" s="111"/>
      <c r="I2" s="111"/>
      <c r="J2" s="111"/>
      <c r="K2" s="111"/>
      <c r="L2" s="111"/>
      <c r="M2" s="111"/>
      <c r="N2" s="111"/>
      <c r="O2" s="171"/>
      <c r="P2" s="171"/>
      <c r="Q2" s="171"/>
      <c r="R2" s="171"/>
      <c r="S2" s="171"/>
      <c r="T2" s="171"/>
      <c r="U2" s="117"/>
      <c r="V2" s="117"/>
      <c r="W2" s="117"/>
      <c r="X2" s="71"/>
      <c r="Y2" s="59"/>
      <c r="Z2" s="73"/>
      <c r="AA2" s="74"/>
      <c r="AB2" s="73"/>
      <c r="AC2" s="74"/>
      <c r="AD2" s="73"/>
      <c r="AE2" s="74"/>
      <c r="AF2" s="73"/>
      <c r="AG2" s="74"/>
      <c r="AH2" s="73"/>
      <c r="AI2" s="59"/>
      <c r="AJ2" s="73"/>
      <c r="AK2" s="59"/>
      <c r="AL2" s="73"/>
      <c r="AM2" s="72"/>
      <c r="AN2" s="66"/>
      <c r="AO2" s="157"/>
      <c r="AP2" s="153"/>
      <c r="AQ2" s="153"/>
      <c r="AR2" s="153"/>
      <c r="AS2" s="153"/>
      <c r="AT2" s="153"/>
      <c r="AU2" s="154"/>
      <c r="AV2" s="66"/>
      <c r="AW2" s="66"/>
      <c r="AX2" s="66"/>
      <c r="AY2" s="66"/>
      <c r="AZ2" s="66"/>
      <c r="BA2" s="66"/>
      <c r="BB2" s="66"/>
      <c r="BC2" s="66"/>
      <c r="BD2" s="66"/>
      <c r="BE2" s="66"/>
    </row>
    <row r="3" spans="1:57" x14ac:dyDescent="0.25">
      <c r="A3" s="62" t="s">
        <v>94</v>
      </c>
      <c r="B3" s="62"/>
      <c r="C3" s="63">
        <f t="array" ref="C3:D3">LINEST(C5:C24)</f>
        <v>0</v>
      </c>
      <c r="D3" s="62">
        <v>0</v>
      </c>
      <c r="E3" s="63">
        <f t="array" ref="E3:F3">LINEST(E5:E24)</f>
        <v>0</v>
      </c>
      <c r="F3" s="62">
        <v>0</v>
      </c>
      <c r="G3" s="63">
        <f t="array" ref="G3:H3">LINEST(G5:G24)</f>
        <v>0</v>
      </c>
      <c r="H3" s="62">
        <v>0</v>
      </c>
      <c r="I3" s="63">
        <f t="array" ref="I3:J3">LINEST(I5:I24)</f>
        <v>0</v>
      </c>
      <c r="J3" s="62">
        <v>0</v>
      </c>
      <c r="K3" s="63">
        <f t="array" ref="K3:L3">LINEST(K5:K24)</f>
        <v>0</v>
      </c>
      <c r="L3" s="62">
        <v>0</v>
      </c>
      <c r="M3" s="63">
        <f t="array" ref="M3">LINEST(M5:M24)</f>
        <v>0</v>
      </c>
      <c r="N3" s="112"/>
      <c r="O3" s="172"/>
      <c r="P3" s="172"/>
      <c r="Q3" s="172"/>
      <c r="R3" s="172"/>
      <c r="S3" s="172"/>
      <c r="T3" s="172"/>
      <c r="U3" s="118"/>
      <c r="V3" s="118" t="e">
        <f t="array" ref="V3">LINEST(V5:V24)</f>
        <v>#VALUE!</v>
      </c>
      <c r="W3" s="118"/>
      <c r="X3" s="139" t="str">
        <f>A3</f>
        <v>LINEAR</v>
      </c>
      <c r="Y3" s="112"/>
      <c r="Z3" s="63">
        <f t="array" ref="Z3:AA3">LINEST(Z5:Z24)</f>
        <v>0</v>
      </c>
      <c r="AA3" s="65">
        <v>0</v>
      </c>
      <c r="AB3" s="63">
        <f t="array" ref="AB3:AC3">LINEST(AB5:AB24)</f>
        <v>0</v>
      </c>
      <c r="AC3" s="65">
        <v>0</v>
      </c>
      <c r="AD3" s="63">
        <f t="array" ref="AD3:AE3">LINEST(AD5:AD24)</f>
        <v>0</v>
      </c>
      <c r="AE3" s="65">
        <v>0</v>
      </c>
      <c r="AF3" s="63">
        <f t="array" ref="AF3:AG3">LINEST(AF5:AF24)</f>
        <v>0</v>
      </c>
      <c r="AG3" s="65">
        <v>0</v>
      </c>
      <c r="AH3" s="63">
        <f t="array" ref="AH3:AI3">LINEST(AH5:AH24)</f>
        <v>0</v>
      </c>
      <c r="AI3" s="62">
        <v>0</v>
      </c>
      <c r="AJ3" s="63">
        <f t="array" ref="AJ3:AK3">LINEST(AJ5:AJ24)</f>
        <v>0</v>
      </c>
      <c r="AK3" s="62">
        <v>0</v>
      </c>
      <c r="AL3" s="63">
        <f t="array" ref="AL3:AM3">LINEST(AL5:AL24)</f>
        <v>0</v>
      </c>
      <c r="AM3" s="64">
        <v>0</v>
      </c>
      <c r="AN3" s="66"/>
      <c r="AO3" s="75"/>
      <c r="AP3" s="76"/>
      <c r="AQ3" s="76"/>
      <c r="AR3" s="76"/>
      <c r="AS3" s="77">
        <f t="array" ref="AS3:AT3">LINEST(AS5:AS24)</f>
        <v>19205.757142857143</v>
      </c>
      <c r="AT3" s="77">
        <v>-134440.30000000002</v>
      </c>
      <c r="AU3" s="79">
        <f>AS3/1000000</f>
        <v>1.9205757142857143E-2</v>
      </c>
      <c r="AV3" s="66"/>
      <c r="AW3" s="66"/>
      <c r="AX3" s="66"/>
      <c r="AY3" s="66"/>
      <c r="AZ3" s="66"/>
      <c r="BA3" s="66"/>
      <c r="BB3" s="66"/>
      <c r="BC3" s="66"/>
      <c r="BD3" s="66"/>
      <c r="BE3" s="66"/>
    </row>
    <row r="4" spans="1:57" x14ac:dyDescent="0.25">
      <c r="A4" s="43" t="s">
        <v>1</v>
      </c>
      <c r="B4" s="43" t="s">
        <v>95</v>
      </c>
      <c r="C4" s="124" t="s">
        <v>6</v>
      </c>
      <c r="D4" s="125" t="s">
        <v>96</v>
      </c>
      <c r="E4" s="124" t="s">
        <v>13</v>
      </c>
      <c r="F4" s="125" t="s">
        <v>96</v>
      </c>
      <c r="G4" s="124" t="s">
        <v>18</v>
      </c>
      <c r="H4" s="125" t="s">
        <v>96</v>
      </c>
      <c r="I4" s="124" t="s">
        <v>97</v>
      </c>
      <c r="J4" s="125" t="s">
        <v>96</v>
      </c>
      <c r="K4" s="124" t="s">
        <v>26</v>
      </c>
      <c r="L4" s="113" t="s">
        <v>96</v>
      </c>
      <c r="M4" s="126" t="s">
        <v>98</v>
      </c>
      <c r="N4" s="133"/>
      <c r="O4" s="124" t="s">
        <v>99</v>
      </c>
      <c r="P4" s="113" t="s">
        <v>100</v>
      </c>
      <c r="Q4" s="113" t="s">
        <v>101</v>
      </c>
      <c r="R4" s="113" t="s">
        <v>102</v>
      </c>
      <c r="S4" s="132" t="s">
        <v>95</v>
      </c>
      <c r="T4" s="133" t="s">
        <v>91</v>
      </c>
      <c r="U4" s="127"/>
      <c r="V4" s="133" t="s">
        <v>103</v>
      </c>
      <c r="W4" s="133"/>
      <c r="X4" s="140" t="s">
        <v>1</v>
      </c>
      <c r="Y4" s="141" t="s">
        <v>95</v>
      </c>
      <c r="Z4" s="42" t="s">
        <v>40</v>
      </c>
      <c r="AA4" s="40" t="s">
        <v>96</v>
      </c>
      <c r="AB4" s="38" t="s">
        <v>53</v>
      </c>
      <c r="AC4" s="40" t="s">
        <v>96</v>
      </c>
      <c r="AD4" s="38" t="s">
        <v>63</v>
      </c>
      <c r="AE4" s="40" t="s">
        <v>96</v>
      </c>
      <c r="AF4" s="38" t="s">
        <v>65</v>
      </c>
      <c r="AG4" s="40" t="s">
        <v>96</v>
      </c>
      <c r="AH4" s="38" t="s">
        <v>104</v>
      </c>
      <c r="AI4" s="39" t="s">
        <v>96</v>
      </c>
      <c r="AJ4" s="38" t="s">
        <v>71</v>
      </c>
      <c r="AK4" s="39" t="s">
        <v>96</v>
      </c>
      <c r="AL4" s="38" t="s">
        <v>72</v>
      </c>
      <c r="AM4" s="39" t="s">
        <v>96</v>
      </c>
      <c r="AN4" s="66"/>
      <c r="AO4" s="48" t="str">
        <f t="shared" ref="AO4:AO44" si="0">Y4</f>
        <v>Date</v>
      </c>
      <c r="AP4" s="47" t="str">
        <f t="shared" ref="AP4:AP44" si="1">C4</f>
        <v>Revenue</v>
      </c>
      <c r="AQ4" s="47" t="str">
        <f t="shared" ref="AQ4:AQ44" si="2">K4</f>
        <v>Free Cash Flow</v>
      </c>
      <c r="AR4" s="47" t="str">
        <f t="shared" ref="AR4:AR44" si="3">AH4</f>
        <v>Shareholder Equity</v>
      </c>
      <c r="AS4" s="47" t="s">
        <v>91</v>
      </c>
      <c r="AT4" s="47" t="s">
        <v>105</v>
      </c>
      <c r="AU4" s="78" t="s">
        <v>106</v>
      </c>
      <c r="AV4" s="66"/>
      <c r="AW4" s="66"/>
      <c r="AX4" s="66"/>
      <c r="AY4" s="66"/>
      <c r="AZ4" s="66"/>
      <c r="BA4" s="66"/>
      <c r="BB4" s="66"/>
      <c r="BC4" s="66"/>
      <c r="BD4" s="66"/>
      <c r="BE4" s="66"/>
    </row>
    <row r="5" spans="1:57" x14ac:dyDescent="0.25">
      <c r="A5" s="50" t="str">
        <f>'condense-sheets'!U3</f>
        <v>2019.Q1</v>
      </c>
      <c r="B5" s="123">
        <v>43555</v>
      </c>
      <c r="C5" s="55">
        <f>'condense-sheets'!U4</f>
        <v>0</v>
      </c>
      <c r="D5" s="130">
        <f>AVERAGE(D6:D24)</f>
        <v>0</v>
      </c>
      <c r="E5" s="55">
        <f>'condense-sheets'!U8</f>
        <v>0</v>
      </c>
      <c r="F5" s="130">
        <f>AVERAGE(F6:F24)</f>
        <v>0</v>
      </c>
      <c r="G5" s="55">
        <f>'condense-sheets'!U10</f>
        <v>0</v>
      </c>
      <c r="H5" s="130">
        <f>AVERAGE(H6:H24)</f>
        <v>0</v>
      </c>
      <c r="I5" s="55">
        <f>'condense-sheets'!U11</f>
        <v>0</v>
      </c>
      <c r="J5" s="130">
        <f>AVERAGE(J6:J24)</f>
        <v>0</v>
      </c>
      <c r="K5" s="55">
        <f>'condense-sheets'!U14</f>
        <v>0</v>
      </c>
      <c r="L5" s="130">
        <f>AVERAGE(L6:L24)</f>
        <v>0</v>
      </c>
      <c r="M5" s="53">
        <f t="array" ref="M5">_xlfn.IFS(AND(C5=0, E5=0), 0, SUM(ABS(C5),ABS(E5))&gt;0, C5/I5)</f>
        <v>0</v>
      </c>
      <c r="N5" s="128">
        <f>AVERAGE(N6:N24)</f>
        <v>0</v>
      </c>
      <c r="O5" s="53" t="e">
        <f t="shared" ref="O5:O24" si="4">E5/C5</f>
        <v>#DIV/0!</v>
      </c>
      <c r="P5" s="128" t="e">
        <f t="shared" ref="P5:P24" si="5">G5/C5</f>
        <v>#DIV/0!</v>
      </c>
      <c r="Q5" s="128" t="e">
        <f t="shared" ref="Q5:Q24" si="6">K5/C5</f>
        <v>#DIV/0!</v>
      </c>
      <c r="R5" s="128" t="e">
        <f t="shared" ref="R5:R24" si="7">AVERAGE(O5:Q5)</f>
        <v>#DIV/0!</v>
      </c>
      <c r="S5" s="51">
        <f t="shared" ref="S5:S44" si="8">B5</f>
        <v>43555</v>
      </c>
      <c r="T5" s="128">
        <f t="shared" ref="T5:T24" si="9">AS5</f>
        <v>0</v>
      </c>
      <c r="U5" s="130"/>
      <c r="V5" s="128">
        <f t="array" ref="V5">_xlfn.IFS(AND(I5=0, T5=0), , SUM(ABS(I5), ABS(T5))&gt;0, T5/I5)</f>
        <v>0</v>
      </c>
      <c r="W5" s="128"/>
      <c r="X5" s="55" t="str">
        <f t="shared" ref="X5:X44" si="10">A5</f>
        <v>2019.Q1</v>
      </c>
      <c r="Y5" s="137">
        <f t="shared" ref="Y5:Y44" si="11">B5</f>
        <v>43555</v>
      </c>
      <c r="Z5" s="54">
        <f>'condense-sheets'!U24</f>
        <v>0</v>
      </c>
      <c r="AA5" s="142" t="e">
        <f>AVERAGE(AA6:AA24)</f>
        <v>#DIV/0!</v>
      </c>
      <c r="AB5" s="115">
        <f>'condense-sheets'!U27</f>
        <v>0</v>
      </c>
      <c r="AC5" s="142" t="e">
        <f>AVERAGE(AC6:AC24)</f>
        <v>#DIV/0!</v>
      </c>
      <c r="AD5" s="115">
        <f>'condense-sheets'!U32</f>
        <v>0</v>
      </c>
      <c r="AE5" s="142" t="e">
        <f>AVERAGE(AE6:AE24)</f>
        <v>#DIV/0!</v>
      </c>
      <c r="AF5" s="115">
        <f>'condense-sheets'!U33</f>
        <v>0</v>
      </c>
      <c r="AG5" s="142" t="e">
        <f>AVERAGE(AG6:AG24)</f>
        <v>#DIV/0!</v>
      </c>
      <c r="AH5" s="115">
        <f>'condense-sheets'!U34</f>
        <v>0</v>
      </c>
      <c r="AI5" s="142" t="e">
        <f>AVERAGE(AI6:AI24)</f>
        <v>#DIV/0!</v>
      </c>
      <c r="AJ5" s="115">
        <f>'condense-sheets'!U37</f>
        <v>0</v>
      </c>
      <c r="AK5" s="142" t="e">
        <f>AVERAGE(AK6:AK24)</f>
        <v>#DIV/0!</v>
      </c>
      <c r="AL5" s="115">
        <f>'condense-sheets'!U38</f>
        <v>0</v>
      </c>
      <c r="AM5" s="142" t="e">
        <f>AVERAGE(AM6:AM24)</f>
        <v>#DIV/0!</v>
      </c>
      <c r="AN5" s="143"/>
      <c r="AO5" s="51">
        <f t="shared" si="0"/>
        <v>43555</v>
      </c>
      <c r="AP5" s="68">
        <f t="shared" si="1"/>
        <v>0</v>
      </c>
      <c r="AQ5" s="68">
        <f t="shared" si="2"/>
        <v>0</v>
      </c>
      <c r="AR5" s="68">
        <f t="shared" si="3"/>
        <v>0</v>
      </c>
      <c r="AS5" s="69">
        <v>0</v>
      </c>
      <c r="AT5" s="69" t="e">
        <f t="shared" ref="AT5:AT23" si="12">AS5/I5</f>
        <v>#DIV/0!</v>
      </c>
      <c r="AU5" s="70">
        <f t="array" ref="AU5">_xlfn.IFS(AND(AQ5&lt;=0, AS5&lt;=0), 0, AND(AQ5&gt;=0, AS5&lt;=0), 0, SUM(ABS(AQ5), ABS(AS5)), AQ5/AS5)</f>
        <v>0</v>
      </c>
      <c r="AV5" s="66"/>
      <c r="AW5" s="66"/>
      <c r="AX5" s="66"/>
      <c r="AY5" s="66"/>
      <c r="AZ5" s="66"/>
      <c r="BA5" s="66"/>
      <c r="BB5" s="66"/>
      <c r="BC5" s="66"/>
      <c r="BD5" s="66"/>
      <c r="BE5" s="66"/>
    </row>
    <row r="6" spans="1:57" x14ac:dyDescent="0.25">
      <c r="A6" s="50" t="str">
        <f>'condense-sheets'!T3</f>
        <v>2019.Q2</v>
      </c>
      <c r="B6" s="55" t="s">
        <v>107</v>
      </c>
      <c r="C6" s="55">
        <f>'condense-sheets'!T4</f>
        <v>0</v>
      </c>
      <c r="D6" s="130">
        <f t="array" ref="D6">_xlfn.IFS(OR(C6=0, C5=0), 0, OR(C6&gt;0, C6&lt;0), ((C6-C5)/C5))</f>
        <v>0</v>
      </c>
      <c r="E6" s="55">
        <f>'condense-sheets'!T8</f>
        <v>0</v>
      </c>
      <c r="F6" s="130">
        <f t="array" ref="F6">_xlfn.IFS(OR(E6=0, E5=0), 0, OR(E6&gt;0, E6&lt;0), ((E6-E5)/E5))</f>
        <v>0</v>
      </c>
      <c r="G6" s="55">
        <f>'condense-sheets'!T10</f>
        <v>0</v>
      </c>
      <c r="H6" s="130">
        <f t="array" ref="H6">_xlfn.IFS(OR(G6=0, G5=0), 0, OR(G6&gt;0, G6&lt;0), ((G6-G5)/G5))</f>
        <v>0</v>
      </c>
      <c r="I6" s="55">
        <f>'condense-sheets'!T11</f>
        <v>0</v>
      </c>
      <c r="J6" s="130">
        <f t="array" ref="J6">_xlfn.IFS(OR(I6=0, I5=0), 0, OR(I6&gt;0, I6&lt;0), ((I6-I5)/I5))</f>
        <v>0</v>
      </c>
      <c r="K6" s="55">
        <f>'condense-sheets'!T14</f>
        <v>0</v>
      </c>
      <c r="L6" s="130">
        <f t="array" ref="L6">_xlfn.IFS(OR(K6=0, K5=0), 0, OR(K6&gt;0, K6&lt;0), ((K6-K5)/K5))</f>
        <v>0</v>
      </c>
      <c r="M6" s="53">
        <f t="array" ref="M6">_xlfn.IFS(AND(C6=0, E6=0), 0, SUM(ABS(C6),ABS(E6))&gt;0, C6/I6)</f>
        <v>0</v>
      </c>
      <c r="N6" s="128">
        <f t="shared" ref="N6:N44" si="13">M6-M5</f>
        <v>0</v>
      </c>
      <c r="O6" s="53" t="e">
        <f t="shared" si="4"/>
        <v>#DIV/0!</v>
      </c>
      <c r="P6" s="128" t="e">
        <f t="shared" si="5"/>
        <v>#DIV/0!</v>
      </c>
      <c r="Q6" s="128" t="e">
        <f t="shared" si="6"/>
        <v>#DIV/0!</v>
      </c>
      <c r="R6" s="128" t="e">
        <f t="shared" si="7"/>
        <v>#DIV/0!</v>
      </c>
      <c r="S6" s="51" t="str">
        <f t="shared" si="8"/>
        <v>6/31/2019</v>
      </c>
      <c r="T6" s="128">
        <f t="shared" si="9"/>
        <v>0</v>
      </c>
      <c r="U6" s="130"/>
      <c r="V6" s="128">
        <f t="array" ref="V6">_xlfn.IFS(AND(I6=0, T6=0), , SUM(ABS(I6), ABS(T6))&gt;0, T6/I6)</f>
        <v>0</v>
      </c>
      <c r="W6" s="128"/>
      <c r="X6" s="55" t="str">
        <f t="shared" si="10"/>
        <v>2019.Q2</v>
      </c>
      <c r="Y6" s="137" t="str">
        <f t="shared" si="11"/>
        <v>6/31/2019</v>
      </c>
      <c r="Z6" s="54">
        <f>'condense-sheets'!T24</f>
        <v>0</v>
      </c>
      <c r="AA6" s="52" t="e">
        <f t="shared" ref="AA6:AA24" si="14">(Z6-Z5)/Z5</f>
        <v>#DIV/0!</v>
      </c>
      <c r="AB6" s="115">
        <f>'condense-sheets'!T27</f>
        <v>0</v>
      </c>
      <c r="AC6" s="52" t="e">
        <f t="shared" ref="AC6:AC24" si="15">(AB6-AB5)/AB5</f>
        <v>#DIV/0!</v>
      </c>
      <c r="AD6" s="115">
        <f>'condense-sheets'!T32</f>
        <v>0</v>
      </c>
      <c r="AE6" s="52" t="e">
        <f t="shared" ref="AE6:AE24" si="16">(AD6-AD5)/AD5</f>
        <v>#DIV/0!</v>
      </c>
      <c r="AF6" s="115">
        <f>'condense-sheets'!T33</f>
        <v>0</v>
      </c>
      <c r="AG6" s="52" t="e">
        <f t="shared" ref="AG6:AG24" si="17">(AF6-AF5)/AF5</f>
        <v>#DIV/0!</v>
      </c>
      <c r="AH6" s="115">
        <f>'condense-sheets'!T34</f>
        <v>0</v>
      </c>
      <c r="AI6" s="52" t="e">
        <f t="shared" ref="AI6:AI24" si="18">(AH6-AH5)/AH5</f>
        <v>#DIV/0!</v>
      </c>
      <c r="AJ6" s="115">
        <f>'condense-sheets'!T37</f>
        <v>0</v>
      </c>
      <c r="AK6" s="52" t="e">
        <f t="shared" ref="AK6:AK24" si="19">(AJ6-AJ5)/AJ5</f>
        <v>#DIV/0!</v>
      </c>
      <c r="AL6" s="115">
        <f>'condense-sheets'!T38</f>
        <v>0</v>
      </c>
      <c r="AM6" s="52" t="e">
        <f t="shared" ref="AM6:AM24" si="20">(AL6-AL5)/AL5</f>
        <v>#DIV/0!</v>
      </c>
      <c r="AN6" s="143"/>
      <c r="AO6" s="51" t="str">
        <f t="shared" si="0"/>
        <v>6/31/2019</v>
      </c>
      <c r="AP6" s="68">
        <f t="shared" si="1"/>
        <v>0</v>
      </c>
      <c r="AQ6" s="68">
        <f t="shared" si="2"/>
        <v>0</v>
      </c>
      <c r="AR6" s="68">
        <f t="shared" si="3"/>
        <v>0</v>
      </c>
      <c r="AS6" s="69">
        <v>0</v>
      </c>
      <c r="AT6" s="69" t="e">
        <f t="shared" si="12"/>
        <v>#DIV/0!</v>
      </c>
      <c r="AU6" s="70">
        <f t="array" ref="AU6">_xlfn.IFS(AND(AQ6&lt;=0, AS6&lt;=0), 0, AND(AQ6&gt;=0, AS6&lt;=0), 0, SUM(ABS(AQ6), ABS(AS6)), AQ6/AS6)</f>
        <v>0</v>
      </c>
      <c r="AV6" s="66"/>
      <c r="AW6" s="66"/>
      <c r="AX6" s="66"/>
      <c r="AY6" s="66"/>
      <c r="AZ6" s="66"/>
      <c r="BA6" s="66"/>
      <c r="BB6" s="66"/>
      <c r="BC6" s="66"/>
      <c r="BD6" s="66"/>
      <c r="BE6" s="66"/>
    </row>
    <row r="7" spans="1:57" x14ac:dyDescent="0.25">
      <c r="A7" s="50" t="str">
        <f>'condense-sheets'!S3</f>
        <v>2019.Q3</v>
      </c>
      <c r="B7" s="55" t="s">
        <v>108</v>
      </c>
      <c r="C7" s="55">
        <f>'condense-sheets'!S4</f>
        <v>0</v>
      </c>
      <c r="D7" s="130">
        <f t="array" ref="D7">_xlfn.IFS(OR(C7=0, C6=0), 0, OR(C7&gt;0, C7&lt;0), ((C7-C6)/C6))</f>
        <v>0</v>
      </c>
      <c r="E7" s="55">
        <f>'condense-sheets'!S8</f>
        <v>0</v>
      </c>
      <c r="F7" s="130">
        <f t="array" ref="F7">_xlfn.IFS(OR(E7=0, E6=0), 0, OR(E7&gt;0, E7&lt;0), ((E7-E6)/E6))</f>
        <v>0</v>
      </c>
      <c r="G7" s="55">
        <f>'condense-sheets'!S10</f>
        <v>0</v>
      </c>
      <c r="H7" s="130">
        <f t="array" ref="H7">_xlfn.IFS(OR(G7=0, G6=0), 0, OR(G7&gt;0, G7&lt;0), ((G7-G6)/G6))</f>
        <v>0</v>
      </c>
      <c r="I7" s="55">
        <f>'condense-sheets'!S11</f>
        <v>0</v>
      </c>
      <c r="J7" s="130">
        <f t="array" ref="J7">_xlfn.IFS(OR(I7=0, I6=0), 0, OR(I7&gt;0, I7&lt;0), ((I7-I6)/I6))</f>
        <v>0</v>
      </c>
      <c r="K7" s="55">
        <f>'condense-sheets'!S14</f>
        <v>0</v>
      </c>
      <c r="L7" s="130">
        <f t="array" ref="L7">_xlfn.IFS(OR(K7=0, K6=0), 0, OR(K7&gt;0, K7&lt;0), ((K7-K6)/K6))</f>
        <v>0</v>
      </c>
      <c r="M7" s="53">
        <f t="array" ref="M7">_xlfn.IFS(AND(C7=0, E7=0), 0, SUM(ABS(C7),ABS(E7))&gt;0, C7/I7)</f>
        <v>0</v>
      </c>
      <c r="N7" s="128">
        <f t="shared" si="13"/>
        <v>0</v>
      </c>
      <c r="O7" s="53" t="e">
        <f t="shared" si="4"/>
        <v>#DIV/0!</v>
      </c>
      <c r="P7" s="128" t="e">
        <f t="shared" si="5"/>
        <v>#DIV/0!</v>
      </c>
      <c r="Q7" s="128" t="e">
        <f t="shared" si="6"/>
        <v>#DIV/0!</v>
      </c>
      <c r="R7" s="128" t="e">
        <f t="shared" si="7"/>
        <v>#DIV/0!</v>
      </c>
      <c r="S7" s="51" t="str">
        <f t="shared" si="8"/>
        <v>9/31/2019</v>
      </c>
      <c r="T7" s="128">
        <f t="shared" si="9"/>
        <v>0</v>
      </c>
      <c r="U7" s="130"/>
      <c r="V7" s="128">
        <f t="array" ref="V7">_xlfn.IFS(AND(I7=0, T7=0), , SUM(ABS(I7), ABS(T7))&gt;0, T7/I7)</f>
        <v>0</v>
      </c>
      <c r="W7" s="128"/>
      <c r="X7" s="55" t="str">
        <f t="shared" si="10"/>
        <v>2019.Q3</v>
      </c>
      <c r="Y7" s="137" t="str">
        <f t="shared" si="11"/>
        <v>9/31/2019</v>
      </c>
      <c r="Z7" s="54">
        <f>'condense-sheets'!S24</f>
        <v>0</v>
      </c>
      <c r="AA7" s="52" t="e">
        <f t="shared" si="14"/>
        <v>#DIV/0!</v>
      </c>
      <c r="AB7" s="115">
        <f>'condense-sheets'!S27</f>
        <v>0</v>
      </c>
      <c r="AC7" s="52" t="e">
        <f t="shared" si="15"/>
        <v>#DIV/0!</v>
      </c>
      <c r="AD7" s="115">
        <f>'condense-sheets'!S32</f>
        <v>0</v>
      </c>
      <c r="AE7" s="52" t="e">
        <f t="shared" si="16"/>
        <v>#DIV/0!</v>
      </c>
      <c r="AF7" s="115">
        <f>'condense-sheets'!S33</f>
        <v>0</v>
      </c>
      <c r="AG7" s="52" t="e">
        <f t="shared" si="17"/>
        <v>#DIV/0!</v>
      </c>
      <c r="AH7" s="115">
        <f>'condense-sheets'!S34</f>
        <v>0</v>
      </c>
      <c r="AI7" s="52" t="e">
        <f t="shared" si="18"/>
        <v>#DIV/0!</v>
      </c>
      <c r="AJ7" s="115">
        <f>'condense-sheets'!S37</f>
        <v>0</v>
      </c>
      <c r="AK7" s="52" t="e">
        <f t="shared" si="19"/>
        <v>#DIV/0!</v>
      </c>
      <c r="AL7" s="115">
        <f>'condense-sheets'!S38</f>
        <v>0</v>
      </c>
      <c r="AM7" s="52" t="e">
        <f t="shared" si="20"/>
        <v>#DIV/0!</v>
      </c>
      <c r="AN7" s="143"/>
      <c r="AO7" s="51" t="str">
        <f t="shared" si="0"/>
        <v>9/31/2019</v>
      </c>
      <c r="AP7" s="68">
        <f t="shared" si="1"/>
        <v>0</v>
      </c>
      <c r="AQ7" s="68">
        <f t="shared" si="2"/>
        <v>0</v>
      </c>
      <c r="AR7" s="68">
        <f t="shared" si="3"/>
        <v>0</v>
      </c>
      <c r="AS7" s="69">
        <v>0</v>
      </c>
      <c r="AT7" s="69" t="e">
        <f t="shared" si="12"/>
        <v>#DIV/0!</v>
      </c>
      <c r="AU7" s="70">
        <f t="array" ref="AU7">_xlfn.IFS(AND(AQ7&lt;=0, AS7&lt;=0), 0, AND(AQ7&gt;=0, AS7&lt;=0), 0, SUM(ABS(AQ7), ABS(AS7)), AQ7/AS7)</f>
        <v>0</v>
      </c>
      <c r="AV7" s="66"/>
      <c r="AW7" s="66"/>
      <c r="AX7" s="66"/>
      <c r="AY7" s="66"/>
      <c r="AZ7" s="66"/>
      <c r="BA7" s="66"/>
      <c r="BB7" s="66"/>
      <c r="BC7" s="66"/>
      <c r="BD7" s="66"/>
      <c r="BE7" s="66"/>
    </row>
    <row r="8" spans="1:57" x14ac:dyDescent="0.25">
      <c r="A8" s="50" t="str">
        <f>'condense-sheets'!R3</f>
        <v>2019.Q4</v>
      </c>
      <c r="B8" s="123">
        <v>43830</v>
      </c>
      <c r="C8" s="55">
        <f>'condense-sheets'!R4</f>
        <v>0</v>
      </c>
      <c r="D8" s="130">
        <f t="array" ref="D8">_xlfn.IFS(OR(C8=0, C7=0), 0, OR(C8&gt;0, C8&lt;0), ((C8-C7)/C7))</f>
        <v>0</v>
      </c>
      <c r="E8" s="55">
        <f>'condense-sheets'!R8</f>
        <v>0</v>
      </c>
      <c r="F8" s="130">
        <f t="array" ref="F8">_xlfn.IFS(OR(E8=0, E7=0), 0, OR(E8&gt;0, E8&lt;0), ((E8-E7)/E7))</f>
        <v>0</v>
      </c>
      <c r="G8" s="55">
        <f>'condense-sheets'!R10</f>
        <v>0</v>
      </c>
      <c r="H8" s="130">
        <f t="array" ref="H8">_xlfn.IFS(OR(G8=0, G7=0), 0, OR(G8&gt;0, G8&lt;0), ((G8-G7)/G7))</f>
        <v>0</v>
      </c>
      <c r="I8" s="55">
        <f>'condense-sheets'!R11</f>
        <v>0</v>
      </c>
      <c r="J8" s="130">
        <f t="array" ref="J8">_xlfn.IFS(OR(I8=0, I7=0), 0, OR(I8&gt;0, I8&lt;0), ((I8-I7)/I7))</f>
        <v>0</v>
      </c>
      <c r="K8" s="55">
        <f>'condense-sheets'!R14</f>
        <v>0</v>
      </c>
      <c r="L8" s="130">
        <f t="array" ref="L8">_xlfn.IFS(OR(K8=0, K7=0), 0, OR(K8&gt;0, K8&lt;0), ((K8-K7)/K7))</f>
        <v>0</v>
      </c>
      <c r="M8" s="53">
        <f t="array" ref="M8">_xlfn.IFS(AND(C8=0, E8=0), 0, SUM(ABS(C8),ABS(E8))&gt;0, C8/I8)</f>
        <v>0</v>
      </c>
      <c r="N8" s="128">
        <f t="shared" si="13"/>
        <v>0</v>
      </c>
      <c r="O8" s="53" t="e">
        <f t="shared" si="4"/>
        <v>#DIV/0!</v>
      </c>
      <c r="P8" s="128" t="e">
        <f t="shared" si="5"/>
        <v>#DIV/0!</v>
      </c>
      <c r="Q8" s="128" t="e">
        <f t="shared" si="6"/>
        <v>#DIV/0!</v>
      </c>
      <c r="R8" s="128" t="e">
        <f t="shared" si="7"/>
        <v>#DIV/0!</v>
      </c>
      <c r="S8" s="51">
        <f t="shared" si="8"/>
        <v>43830</v>
      </c>
      <c r="T8" s="128">
        <f t="shared" si="9"/>
        <v>0</v>
      </c>
      <c r="U8" s="130"/>
      <c r="V8" s="128">
        <f t="array" ref="V8">_xlfn.IFS(AND(I8=0, T8=0), , SUM(ABS(I8), ABS(T8))&gt;0, T8/I8)</f>
        <v>0</v>
      </c>
      <c r="W8" s="128"/>
      <c r="X8" s="55" t="str">
        <f t="shared" si="10"/>
        <v>2019.Q4</v>
      </c>
      <c r="Y8" s="137">
        <f t="shared" si="11"/>
        <v>43830</v>
      </c>
      <c r="Z8" s="54">
        <f>'condense-sheets'!R24</f>
        <v>0</v>
      </c>
      <c r="AA8" s="52" t="e">
        <f t="shared" si="14"/>
        <v>#DIV/0!</v>
      </c>
      <c r="AB8" s="115">
        <f>'condense-sheets'!R27</f>
        <v>0</v>
      </c>
      <c r="AC8" s="52" t="e">
        <f t="shared" si="15"/>
        <v>#DIV/0!</v>
      </c>
      <c r="AD8" s="115">
        <f>'condense-sheets'!R32</f>
        <v>0</v>
      </c>
      <c r="AE8" s="52" t="e">
        <f t="shared" si="16"/>
        <v>#DIV/0!</v>
      </c>
      <c r="AF8" s="115">
        <f>'condense-sheets'!R33</f>
        <v>0</v>
      </c>
      <c r="AG8" s="52" t="e">
        <f t="shared" si="17"/>
        <v>#DIV/0!</v>
      </c>
      <c r="AH8" s="115">
        <f>'condense-sheets'!R34</f>
        <v>0</v>
      </c>
      <c r="AI8" s="52" t="e">
        <f t="shared" si="18"/>
        <v>#DIV/0!</v>
      </c>
      <c r="AJ8" s="115">
        <f>'condense-sheets'!R37</f>
        <v>0</v>
      </c>
      <c r="AK8" s="52" t="e">
        <f t="shared" si="19"/>
        <v>#DIV/0!</v>
      </c>
      <c r="AL8" s="115">
        <f>'condense-sheets'!R38</f>
        <v>0</v>
      </c>
      <c r="AM8" s="52" t="e">
        <f t="shared" si="20"/>
        <v>#DIV/0!</v>
      </c>
      <c r="AN8" s="143"/>
      <c r="AO8" s="51">
        <f t="shared" si="0"/>
        <v>43830</v>
      </c>
      <c r="AP8" s="68">
        <f t="shared" si="1"/>
        <v>0</v>
      </c>
      <c r="AQ8" s="68">
        <f t="shared" si="2"/>
        <v>0</v>
      </c>
      <c r="AR8" s="68">
        <f t="shared" si="3"/>
        <v>0</v>
      </c>
      <c r="AS8" s="69">
        <v>0</v>
      </c>
      <c r="AT8" s="69" t="e">
        <f t="shared" si="12"/>
        <v>#DIV/0!</v>
      </c>
      <c r="AU8" s="70">
        <f t="array" ref="AU8">_xlfn.IFS(AND(AQ8&lt;=0, AS8&lt;=0), 0, AND(AQ8&gt;=0, AS8&lt;=0), 0, SUM(ABS(AQ8), ABS(AS8)), AQ8/AS8)</f>
        <v>0</v>
      </c>
      <c r="AV8" s="66"/>
      <c r="AW8" s="66"/>
      <c r="AX8" s="66"/>
      <c r="AY8" s="66"/>
      <c r="AZ8" s="66"/>
      <c r="BA8" s="66"/>
      <c r="BB8" s="66"/>
      <c r="BC8" s="66"/>
      <c r="BD8" s="66"/>
      <c r="BE8" s="66"/>
    </row>
    <row r="9" spans="1:57" x14ac:dyDescent="0.25">
      <c r="A9" s="50" t="str">
        <f>'condense-sheets'!Q3</f>
        <v>2020.Q1</v>
      </c>
      <c r="B9" s="123">
        <v>43921</v>
      </c>
      <c r="C9" s="55">
        <f>'condense-sheets'!Q4</f>
        <v>0</v>
      </c>
      <c r="D9" s="130">
        <f t="array" ref="D9">_xlfn.IFS(OR(C9=0, C8=0), 0, OR(C9&gt;0, C9&lt;0), ((C9-C8)/C8))</f>
        <v>0</v>
      </c>
      <c r="E9" s="55">
        <f>'condense-sheets'!Q8</f>
        <v>0</v>
      </c>
      <c r="F9" s="130">
        <f t="array" ref="F9">_xlfn.IFS(OR(E9=0, E8=0), 0, OR(E9&gt;0, E9&lt;0), ((E9-E8)/E8))</f>
        <v>0</v>
      </c>
      <c r="G9" s="55">
        <f>'condense-sheets'!Q10</f>
        <v>0</v>
      </c>
      <c r="H9" s="130">
        <f t="array" ref="H9">_xlfn.IFS(OR(G9=0, G8=0), 0, OR(G9&gt;0, G9&lt;0), ((G9-G8)/G8))</f>
        <v>0</v>
      </c>
      <c r="I9" s="55">
        <f>'condense-sheets'!Q11</f>
        <v>0</v>
      </c>
      <c r="J9" s="130">
        <f t="array" ref="J9">_xlfn.IFS(OR(I9=0, I8=0), 0, OR(I9&gt;0, I9&lt;0), ((I9-I8)/I8))</f>
        <v>0</v>
      </c>
      <c r="K9" s="55">
        <f>'condense-sheets'!Q14</f>
        <v>0</v>
      </c>
      <c r="L9" s="130">
        <f t="array" ref="L9">_xlfn.IFS(OR(K9=0, K8=0), 0, OR(K9&gt;0, K9&lt;0), ((K9-K8)/K8))</f>
        <v>0</v>
      </c>
      <c r="M9" s="53">
        <f t="array" ref="M9">_xlfn.IFS(AND(C9=0, E9=0), 0, SUM(ABS(C9),ABS(E9))&gt;0, C9/I9)</f>
        <v>0</v>
      </c>
      <c r="N9" s="128">
        <f t="shared" si="13"/>
        <v>0</v>
      </c>
      <c r="O9" s="53" t="e">
        <f t="shared" si="4"/>
        <v>#DIV/0!</v>
      </c>
      <c r="P9" s="128" t="e">
        <f t="shared" si="5"/>
        <v>#DIV/0!</v>
      </c>
      <c r="Q9" s="128" t="e">
        <f t="shared" si="6"/>
        <v>#DIV/0!</v>
      </c>
      <c r="R9" s="128" t="e">
        <f t="shared" si="7"/>
        <v>#DIV/0!</v>
      </c>
      <c r="S9" s="51">
        <f t="shared" si="8"/>
        <v>43921</v>
      </c>
      <c r="T9" s="128">
        <f t="shared" si="9"/>
        <v>0</v>
      </c>
      <c r="U9" s="130"/>
      <c r="V9" s="128">
        <f t="array" ref="V9">_xlfn.IFS(AND(I9=0, T9=0), , SUM(ABS(I9), ABS(T9))&gt;0, T9/I9)</f>
        <v>0</v>
      </c>
      <c r="W9" s="128"/>
      <c r="X9" s="55" t="str">
        <f t="shared" si="10"/>
        <v>2020.Q1</v>
      </c>
      <c r="Y9" s="137">
        <f t="shared" si="11"/>
        <v>43921</v>
      </c>
      <c r="Z9" s="54">
        <f>'condense-sheets'!Q24</f>
        <v>0</v>
      </c>
      <c r="AA9" s="52" t="e">
        <f t="shared" si="14"/>
        <v>#DIV/0!</v>
      </c>
      <c r="AB9" s="115">
        <f>'condense-sheets'!Q27</f>
        <v>0</v>
      </c>
      <c r="AC9" s="52" t="e">
        <f t="shared" si="15"/>
        <v>#DIV/0!</v>
      </c>
      <c r="AD9" s="115">
        <f>'condense-sheets'!Q32</f>
        <v>0</v>
      </c>
      <c r="AE9" s="52" t="e">
        <f t="shared" si="16"/>
        <v>#DIV/0!</v>
      </c>
      <c r="AF9" s="115">
        <f>'condense-sheets'!Q33</f>
        <v>0</v>
      </c>
      <c r="AG9" s="52" t="e">
        <f t="shared" si="17"/>
        <v>#DIV/0!</v>
      </c>
      <c r="AH9" s="115">
        <f>'condense-sheets'!Q34</f>
        <v>0</v>
      </c>
      <c r="AI9" s="52" t="e">
        <f t="shared" si="18"/>
        <v>#DIV/0!</v>
      </c>
      <c r="AJ9" s="115">
        <f>'condense-sheets'!Q37</f>
        <v>0</v>
      </c>
      <c r="AK9" s="52" t="e">
        <f t="shared" si="19"/>
        <v>#DIV/0!</v>
      </c>
      <c r="AL9" s="115">
        <f>'condense-sheets'!Q38</f>
        <v>0</v>
      </c>
      <c r="AM9" s="52" t="e">
        <f t="shared" si="20"/>
        <v>#DIV/0!</v>
      </c>
      <c r="AN9" s="143"/>
      <c r="AO9" s="51">
        <f t="shared" si="0"/>
        <v>43921</v>
      </c>
      <c r="AP9" s="68">
        <f t="shared" si="1"/>
        <v>0</v>
      </c>
      <c r="AQ9" s="68">
        <f t="shared" si="2"/>
        <v>0</v>
      </c>
      <c r="AR9" s="68">
        <f t="shared" si="3"/>
        <v>0</v>
      </c>
      <c r="AS9" s="69">
        <v>0</v>
      </c>
      <c r="AT9" s="69" t="e">
        <f t="shared" si="12"/>
        <v>#DIV/0!</v>
      </c>
      <c r="AU9" s="70">
        <f t="array" ref="AU9">_xlfn.IFS(AND(AQ9&lt;=0, AS9&lt;=0), 0, AND(AQ9&gt;=0, AS9&lt;=0), 0, SUM(ABS(AQ9), ABS(AS9)), AQ9/AS9)</f>
        <v>0</v>
      </c>
      <c r="AV9" s="66"/>
      <c r="AW9" s="66"/>
      <c r="AX9" s="66"/>
      <c r="AY9" s="66"/>
      <c r="AZ9" s="66"/>
      <c r="BA9" s="66"/>
      <c r="BB9" s="66"/>
      <c r="BC9" s="66"/>
      <c r="BD9" s="66"/>
      <c r="BE9" s="66"/>
    </row>
    <row r="10" spans="1:57" x14ac:dyDescent="0.25">
      <c r="A10" s="50" t="str">
        <f>'condense-sheets'!P3</f>
        <v>2020.Q2</v>
      </c>
      <c r="B10" s="55" t="s">
        <v>109</v>
      </c>
      <c r="C10" s="55">
        <f>'condense-sheets'!P4</f>
        <v>0</v>
      </c>
      <c r="D10" s="130">
        <f t="array" ref="D10">_xlfn.IFS(OR(C10=0, C9=0), 0, OR(C10&gt;0, C10&lt;0), ((C10-C9)/C9))</f>
        <v>0</v>
      </c>
      <c r="E10" s="55">
        <f>'condense-sheets'!P8</f>
        <v>0</v>
      </c>
      <c r="F10" s="130">
        <f t="array" ref="F10">_xlfn.IFS(OR(E10=0, E9=0), 0, OR(E10&gt;0, E10&lt;0), ((E10-E9)/E9))</f>
        <v>0</v>
      </c>
      <c r="G10" s="55">
        <f>'condense-sheets'!P10</f>
        <v>0</v>
      </c>
      <c r="H10" s="130">
        <f t="array" ref="H10">_xlfn.IFS(OR(G10=0, G9=0), 0, OR(G10&gt;0, G10&lt;0), ((G10-G9)/G9))</f>
        <v>0</v>
      </c>
      <c r="I10" s="55">
        <f>'condense-sheets'!P11</f>
        <v>0</v>
      </c>
      <c r="J10" s="130">
        <f t="array" ref="J10">_xlfn.IFS(OR(I10=0, I9=0), 0, OR(I10&gt;0, I10&lt;0), ((I10-I9)/I9))</f>
        <v>0</v>
      </c>
      <c r="K10" s="55">
        <f>'condense-sheets'!P14</f>
        <v>0</v>
      </c>
      <c r="L10" s="130">
        <f t="array" ref="L10">_xlfn.IFS(OR(K10=0, K9=0), 0, OR(K10&gt;0, K10&lt;0), ((K10-K9)/K9))</f>
        <v>0</v>
      </c>
      <c r="M10" s="53">
        <f t="array" ref="M10">_xlfn.IFS(AND(C10=0, E10=0), 0, SUM(ABS(C10),ABS(E10))&gt;0, C10/I10)</f>
        <v>0</v>
      </c>
      <c r="N10" s="128">
        <f t="shared" si="13"/>
        <v>0</v>
      </c>
      <c r="O10" s="53" t="e">
        <f t="shared" si="4"/>
        <v>#DIV/0!</v>
      </c>
      <c r="P10" s="128" t="e">
        <f t="shared" si="5"/>
        <v>#DIV/0!</v>
      </c>
      <c r="Q10" s="128" t="e">
        <f t="shared" si="6"/>
        <v>#DIV/0!</v>
      </c>
      <c r="R10" s="128" t="e">
        <f t="shared" si="7"/>
        <v>#DIV/0!</v>
      </c>
      <c r="S10" s="51" t="str">
        <f t="shared" si="8"/>
        <v>6/31/2020</v>
      </c>
      <c r="T10" s="128">
        <f t="shared" si="9"/>
        <v>0</v>
      </c>
      <c r="U10" s="130"/>
      <c r="V10" s="128">
        <f t="array" ref="V10">_xlfn.IFS(AND(I10=0, T10=0), , SUM(ABS(I10), ABS(T10))&gt;0, T10/I10)</f>
        <v>0</v>
      </c>
      <c r="W10" s="128"/>
      <c r="X10" s="55" t="str">
        <f t="shared" si="10"/>
        <v>2020.Q2</v>
      </c>
      <c r="Y10" s="137" t="str">
        <f t="shared" si="11"/>
        <v>6/31/2020</v>
      </c>
      <c r="Z10" s="54">
        <f>'condense-sheets'!P24</f>
        <v>0</v>
      </c>
      <c r="AA10" s="52" t="e">
        <f t="shared" si="14"/>
        <v>#DIV/0!</v>
      </c>
      <c r="AB10" s="115">
        <f>'condense-sheets'!P27</f>
        <v>0</v>
      </c>
      <c r="AC10" s="52" t="e">
        <f t="shared" si="15"/>
        <v>#DIV/0!</v>
      </c>
      <c r="AD10" s="115">
        <f>'condense-sheets'!P32</f>
        <v>0</v>
      </c>
      <c r="AE10" s="52" t="e">
        <f t="shared" si="16"/>
        <v>#DIV/0!</v>
      </c>
      <c r="AF10" s="115">
        <f>'condense-sheets'!P33</f>
        <v>0</v>
      </c>
      <c r="AG10" s="52" t="e">
        <f t="shared" si="17"/>
        <v>#DIV/0!</v>
      </c>
      <c r="AH10" s="115">
        <f>'condense-sheets'!P34</f>
        <v>0</v>
      </c>
      <c r="AI10" s="52" t="e">
        <f t="shared" si="18"/>
        <v>#DIV/0!</v>
      </c>
      <c r="AJ10" s="115">
        <f>'condense-sheets'!P37</f>
        <v>0</v>
      </c>
      <c r="AK10" s="52" t="e">
        <f t="shared" si="19"/>
        <v>#DIV/0!</v>
      </c>
      <c r="AL10" s="115">
        <f>'condense-sheets'!P38</f>
        <v>0</v>
      </c>
      <c r="AM10" s="52" t="e">
        <f t="shared" si="20"/>
        <v>#DIV/0!</v>
      </c>
      <c r="AN10" s="143"/>
      <c r="AO10" s="51" t="str">
        <f t="shared" si="0"/>
        <v>6/31/2020</v>
      </c>
      <c r="AP10" s="68">
        <f t="shared" si="1"/>
        <v>0</v>
      </c>
      <c r="AQ10" s="68">
        <f t="shared" si="2"/>
        <v>0</v>
      </c>
      <c r="AR10" s="68">
        <f t="shared" si="3"/>
        <v>0</v>
      </c>
      <c r="AS10" s="69">
        <f>'stock-history'!P4</f>
        <v>0</v>
      </c>
      <c r="AT10" s="69" t="e">
        <f t="shared" si="12"/>
        <v>#DIV/0!</v>
      </c>
      <c r="AU10" s="70">
        <f t="array" ref="AU10">_xlfn.IFS(AND(AQ10&lt;=0, AS10&lt;=0), 0, AND(AQ10&gt;=0, AS10&lt;=0), 0, SUM(ABS(AQ10), ABS(AS10)), AQ10/AS10)</f>
        <v>0</v>
      </c>
      <c r="AV10" s="66"/>
      <c r="AW10" s="66"/>
      <c r="AX10" s="66"/>
      <c r="AY10" s="66"/>
      <c r="AZ10" s="66"/>
      <c r="BA10" s="66"/>
      <c r="BB10" s="66"/>
      <c r="BC10" s="66"/>
      <c r="BD10" s="66"/>
      <c r="BE10" s="66"/>
    </row>
    <row r="11" spans="1:57" x14ac:dyDescent="0.25">
      <c r="A11" s="50" t="str">
        <f>'condense-sheets'!O3</f>
        <v>2020.Q3</v>
      </c>
      <c r="B11" s="55" t="s">
        <v>110</v>
      </c>
      <c r="C11" s="55">
        <f>'condense-sheets'!O4</f>
        <v>0</v>
      </c>
      <c r="D11" s="130">
        <f t="array" ref="D11">_xlfn.IFS(OR(C11=0, C10=0), 0, OR(C11&gt;0, C11&lt;0), ((C11-C10)/C10))</f>
        <v>0</v>
      </c>
      <c r="E11" s="55">
        <f>'condense-sheets'!O8</f>
        <v>0</v>
      </c>
      <c r="F11" s="130">
        <f t="array" ref="F11">_xlfn.IFS(OR(E11=0, E10=0), 0, OR(E11&gt;0, E11&lt;0), ((E11-E10)/E10))</f>
        <v>0</v>
      </c>
      <c r="G11" s="55">
        <f>'condense-sheets'!O10</f>
        <v>0</v>
      </c>
      <c r="H11" s="130">
        <f t="array" ref="H11">_xlfn.IFS(OR(G11=0, G10=0), 0, OR(G11&gt;0, G11&lt;0), ((G11-G10)/G10))</f>
        <v>0</v>
      </c>
      <c r="I11" s="55">
        <f>'condense-sheets'!O11</f>
        <v>0</v>
      </c>
      <c r="J11" s="130">
        <f t="array" ref="J11">_xlfn.IFS(OR(I11=0, I10=0), 0, OR(I11&gt;0, I11&lt;0), ((I11-I10)/I10))</f>
        <v>0</v>
      </c>
      <c r="K11" s="55">
        <f>'condense-sheets'!O14</f>
        <v>0</v>
      </c>
      <c r="L11" s="130">
        <f t="array" ref="L11">_xlfn.IFS(OR(K11=0, K10=0), 0, OR(K11&gt;0, K11&lt;0), ((K11-K10)/K10))</f>
        <v>0</v>
      </c>
      <c r="M11" s="53">
        <f t="array" ref="M11">_xlfn.IFS(AND(C11=0, E11=0), 0, SUM(ABS(C11),ABS(E11))&gt;0, C11/I11)</f>
        <v>0</v>
      </c>
      <c r="N11" s="128">
        <f t="shared" si="13"/>
        <v>0</v>
      </c>
      <c r="O11" s="53" t="e">
        <f t="shared" si="4"/>
        <v>#DIV/0!</v>
      </c>
      <c r="P11" s="128" t="e">
        <f t="shared" si="5"/>
        <v>#DIV/0!</v>
      </c>
      <c r="Q11" s="128" t="e">
        <f t="shared" si="6"/>
        <v>#DIV/0!</v>
      </c>
      <c r="R11" s="128" t="e">
        <f t="shared" si="7"/>
        <v>#DIV/0!</v>
      </c>
      <c r="S11" s="51" t="str">
        <f t="shared" si="8"/>
        <v>9/31/2020</v>
      </c>
      <c r="T11" s="128">
        <f t="shared" si="9"/>
        <v>0</v>
      </c>
      <c r="U11" s="130"/>
      <c r="V11" s="128">
        <f t="array" ref="V11">_xlfn.IFS(AND(I11=0, T11=0), , SUM(ABS(I11), ABS(T11))&gt;0, T11/I11)</f>
        <v>0</v>
      </c>
      <c r="W11" s="128"/>
      <c r="X11" s="55" t="str">
        <f t="shared" si="10"/>
        <v>2020.Q3</v>
      </c>
      <c r="Y11" s="137" t="str">
        <f t="shared" si="11"/>
        <v>9/31/2020</v>
      </c>
      <c r="Z11" s="54">
        <f>'condense-sheets'!O24</f>
        <v>0</v>
      </c>
      <c r="AA11" s="52" t="e">
        <f t="shared" si="14"/>
        <v>#DIV/0!</v>
      </c>
      <c r="AB11" s="115">
        <f>'condense-sheets'!O27</f>
        <v>0</v>
      </c>
      <c r="AC11" s="52" t="e">
        <f t="shared" si="15"/>
        <v>#DIV/0!</v>
      </c>
      <c r="AD11" s="115">
        <f>'condense-sheets'!O32</f>
        <v>0</v>
      </c>
      <c r="AE11" s="52" t="e">
        <f t="shared" si="16"/>
        <v>#DIV/0!</v>
      </c>
      <c r="AF11" s="115">
        <f>'condense-sheets'!O33</f>
        <v>0</v>
      </c>
      <c r="AG11" s="52" t="e">
        <f t="shared" si="17"/>
        <v>#DIV/0!</v>
      </c>
      <c r="AH11" s="115">
        <f>'condense-sheets'!O34</f>
        <v>0</v>
      </c>
      <c r="AI11" s="52" t="e">
        <f t="shared" si="18"/>
        <v>#DIV/0!</v>
      </c>
      <c r="AJ11" s="115">
        <f>'condense-sheets'!O37</f>
        <v>0</v>
      </c>
      <c r="AK11" s="52" t="e">
        <f t="shared" si="19"/>
        <v>#DIV/0!</v>
      </c>
      <c r="AL11" s="115">
        <f>'condense-sheets'!O38</f>
        <v>0</v>
      </c>
      <c r="AM11" s="52" t="e">
        <f t="shared" si="20"/>
        <v>#DIV/0!</v>
      </c>
      <c r="AN11" s="143"/>
      <c r="AO11" s="51" t="str">
        <f t="shared" si="0"/>
        <v>9/31/2020</v>
      </c>
      <c r="AP11" s="68">
        <f t="shared" si="1"/>
        <v>0</v>
      </c>
      <c r="AQ11" s="68">
        <f t="shared" si="2"/>
        <v>0</v>
      </c>
      <c r="AR11" s="68">
        <f t="shared" si="3"/>
        <v>0</v>
      </c>
      <c r="AS11" s="69">
        <f>'stock-history'!O4</f>
        <v>0</v>
      </c>
      <c r="AT11" s="69" t="e">
        <f t="shared" si="12"/>
        <v>#DIV/0!</v>
      </c>
      <c r="AU11" s="70">
        <f t="array" ref="AU11">_xlfn.IFS(AND(AQ11&lt;=0, AS11&lt;=0), 0, AND(AQ11&gt;=0, AS11&lt;=0), 0, SUM(ABS(AQ11), ABS(AS11)), AQ11/AS11)</f>
        <v>0</v>
      </c>
      <c r="AV11" s="66"/>
      <c r="AW11" s="66"/>
      <c r="AX11" s="66"/>
      <c r="AY11" s="66"/>
      <c r="AZ11" s="66"/>
      <c r="BA11" s="66"/>
      <c r="BB11" s="66"/>
      <c r="BC11" s="66"/>
      <c r="BD11" s="66"/>
      <c r="BE11" s="66"/>
    </row>
    <row r="12" spans="1:57" x14ac:dyDescent="0.25">
      <c r="A12" s="50" t="str">
        <f>'condense-sheets'!N3</f>
        <v>2020.Q4</v>
      </c>
      <c r="B12" s="123">
        <v>44196</v>
      </c>
      <c r="C12" s="55">
        <f>'condense-sheets'!N4</f>
        <v>0</v>
      </c>
      <c r="D12" s="130">
        <f t="array" ref="D12">_xlfn.IFS(OR(C12=0, C11=0), 0, OR(C12&gt;0, C12&lt;0), ((C12-C11)/C11))</f>
        <v>0</v>
      </c>
      <c r="E12" s="55">
        <f>'condense-sheets'!N8</f>
        <v>0</v>
      </c>
      <c r="F12" s="130">
        <f t="array" ref="F12">_xlfn.IFS(OR(E12=0, E11=0), 0, OR(E12&gt;0, E12&lt;0), ((E12-E11)/E11))</f>
        <v>0</v>
      </c>
      <c r="G12" s="55">
        <f>'condense-sheets'!N10</f>
        <v>0</v>
      </c>
      <c r="H12" s="130">
        <f t="array" ref="H12">_xlfn.IFS(OR(G12=0, G11=0), 0, OR(G12&gt;0, G12&lt;0), ((G12-G11)/G11))</f>
        <v>0</v>
      </c>
      <c r="I12" s="55">
        <f>'condense-sheets'!N11</f>
        <v>0</v>
      </c>
      <c r="J12" s="130">
        <f t="array" ref="J12">_xlfn.IFS(OR(I12=0, I11=0), 0, OR(I12&gt;0, I12&lt;0), ((I12-I11)/I11))</f>
        <v>0</v>
      </c>
      <c r="K12" s="55">
        <f>'condense-sheets'!N14</f>
        <v>0</v>
      </c>
      <c r="L12" s="130">
        <f t="array" ref="L12">_xlfn.IFS(OR(K12=0, K11=0), 0, OR(K12&gt;0, K12&lt;0), ((K12-K11)/K11))</f>
        <v>0</v>
      </c>
      <c r="M12" s="53">
        <f t="array" ref="M12">_xlfn.IFS(AND(C12=0, E12=0), 0, SUM(ABS(C12),ABS(E12))&gt;0, C12/I12)</f>
        <v>0</v>
      </c>
      <c r="N12" s="128">
        <f t="shared" si="13"/>
        <v>0</v>
      </c>
      <c r="O12" s="53" t="e">
        <f t="shared" si="4"/>
        <v>#DIV/0!</v>
      </c>
      <c r="P12" s="128" t="e">
        <f t="shared" si="5"/>
        <v>#DIV/0!</v>
      </c>
      <c r="Q12" s="128" t="e">
        <f t="shared" si="6"/>
        <v>#DIV/0!</v>
      </c>
      <c r="R12" s="128" t="e">
        <f t="shared" si="7"/>
        <v>#DIV/0!</v>
      </c>
      <c r="S12" s="51">
        <f t="shared" si="8"/>
        <v>44196</v>
      </c>
      <c r="T12" s="128">
        <f t="shared" si="9"/>
        <v>0</v>
      </c>
      <c r="U12" s="130"/>
      <c r="V12" s="128">
        <f t="array" ref="V12">_xlfn.IFS(AND(I12=0, T12=0), , SUM(ABS(I12), ABS(T12))&gt;0, T12/I12)</f>
        <v>0</v>
      </c>
      <c r="W12" s="128"/>
      <c r="X12" s="55" t="str">
        <f t="shared" si="10"/>
        <v>2020.Q4</v>
      </c>
      <c r="Y12" s="137">
        <f t="shared" si="11"/>
        <v>44196</v>
      </c>
      <c r="Z12" s="54">
        <f>'condense-sheets'!N24</f>
        <v>0</v>
      </c>
      <c r="AA12" s="52" t="e">
        <f t="shared" si="14"/>
        <v>#DIV/0!</v>
      </c>
      <c r="AB12" s="115">
        <f>'condense-sheets'!N27</f>
        <v>0</v>
      </c>
      <c r="AC12" s="52" t="e">
        <f t="shared" si="15"/>
        <v>#DIV/0!</v>
      </c>
      <c r="AD12" s="115">
        <f>'condense-sheets'!N32</f>
        <v>0</v>
      </c>
      <c r="AE12" s="52" t="e">
        <f t="shared" si="16"/>
        <v>#DIV/0!</v>
      </c>
      <c r="AF12" s="115">
        <f>'condense-sheets'!N33</f>
        <v>0</v>
      </c>
      <c r="AG12" s="52" t="e">
        <f t="shared" si="17"/>
        <v>#DIV/0!</v>
      </c>
      <c r="AH12" s="115">
        <f>'condense-sheets'!N34</f>
        <v>0</v>
      </c>
      <c r="AI12" s="52" t="e">
        <f t="shared" si="18"/>
        <v>#DIV/0!</v>
      </c>
      <c r="AJ12" s="115">
        <f>'condense-sheets'!N37</f>
        <v>0</v>
      </c>
      <c r="AK12" s="52" t="e">
        <f t="shared" si="19"/>
        <v>#DIV/0!</v>
      </c>
      <c r="AL12" s="115">
        <f>'condense-sheets'!N38</f>
        <v>0</v>
      </c>
      <c r="AM12" s="52" t="e">
        <f t="shared" si="20"/>
        <v>#DIV/0!</v>
      </c>
      <c r="AN12" s="143"/>
      <c r="AO12" s="51">
        <f t="shared" si="0"/>
        <v>44196</v>
      </c>
      <c r="AP12" s="68">
        <f t="shared" si="1"/>
        <v>0</v>
      </c>
      <c r="AQ12" s="68">
        <f t="shared" si="2"/>
        <v>0</v>
      </c>
      <c r="AR12" s="68">
        <f t="shared" si="3"/>
        <v>0</v>
      </c>
      <c r="AS12" s="69">
        <f>'stock-history'!N4</f>
        <v>0</v>
      </c>
      <c r="AT12" s="69" t="e">
        <f t="shared" si="12"/>
        <v>#DIV/0!</v>
      </c>
      <c r="AU12" s="70">
        <f t="array" ref="AU12">_xlfn.IFS(AND(AQ12&lt;=0, AS12&lt;=0), 0, AND(AQ12&gt;=0, AS12&lt;=0), 0, SUM(ABS(AQ12), ABS(AS12)), AQ12/AS12)</f>
        <v>0</v>
      </c>
      <c r="AV12" s="66"/>
      <c r="AW12" s="66"/>
      <c r="AX12" s="66"/>
      <c r="AY12" s="66"/>
      <c r="AZ12" s="66"/>
      <c r="BA12" s="66"/>
      <c r="BB12" s="66"/>
      <c r="BC12" s="66"/>
      <c r="BD12" s="66"/>
      <c r="BE12" s="66"/>
    </row>
    <row r="13" spans="1:57" x14ac:dyDescent="0.25">
      <c r="A13" s="50" t="str">
        <f>'condense-sheets'!M3</f>
        <v>2021.Q1</v>
      </c>
      <c r="B13" s="123">
        <v>44286</v>
      </c>
      <c r="C13" s="55">
        <f>'condense-sheets'!M4</f>
        <v>0</v>
      </c>
      <c r="D13" s="130">
        <f t="array" ref="D13">_xlfn.IFS(OR(C13=0, C12=0), 0, OR(C13&gt;0, C13&lt;0), ((C13-C12)/C12))</f>
        <v>0</v>
      </c>
      <c r="E13" s="55">
        <f>'condense-sheets'!M8</f>
        <v>0</v>
      </c>
      <c r="F13" s="130">
        <f t="array" ref="F13">_xlfn.IFS(OR(E13=0, E12=0), 0, OR(E13&gt;0, E13&lt;0), ((E13-E12)/E12))</f>
        <v>0</v>
      </c>
      <c r="G13" s="55">
        <f>'condense-sheets'!M10</f>
        <v>0</v>
      </c>
      <c r="H13" s="130">
        <f t="array" ref="H13">_xlfn.IFS(OR(G13=0, G12=0), 0, OR(G13&gt;0, G13&lt;0), ((G13-G12)/G12))</f>
        <v>0</v>
      </c>
      <c r="I13" s="55">
        <f>'condense-sheets'!M11</f>
        <v>0</v>
      </c>
      <c r="J13" s="130">
        <f t="array" ref="J13">_xlfn.IFS(OR(I13=0, I12=0), 0, OR(I13&gt;0, I13&lt;0), ((I13-I12)/I12))</f>
        <v>0</v>
      </c>
      <c r="K13" s="55">
        <f>'condense-sheets'!M14</f>
        <v>0</v>
      </c>
      <c r="L13" s="130">
        <f t="array" ref="L13">_xlfn.IFS(OR(K13=0, K12=0), 0, OR(K13&gt;0, K13&lt;0), ((K13-K12)/K12))</f>
        <v>0</v>
      </c>
      <c r="M13" s="53">
        <f t="array" ref="M13">_xlfn.IFS(AND(C13=0, E13=0), 0, SUM(ABS(C13),ABS(E13))&gt;0, C13/I13)</f>
        <v>0</v>
      </c>
      <c r="N13" s="128">
        <f t="shared" si="13"/>
        <v>0</v>
      </c>
      <c r="O13" s="53" t="e">
        <f t="shared" si="4"/>
        <v>#DIV/0!</v>
      </c>
      <c r="P13" s="128" t="e">
        <f t="shared" si="5"/>
        <v>#DIV/0!</v>
      </c>
      <c r="Q13" s="128" t="e">
        <f t="shared" si="6"/>
        <v>#DIV/0!</v>
      </c>
      <c r="R13" s="128" t="e">
        <f t="shared" si="7"/>
        <v>#DIV/0!</v>
      </c>
      <c r="S13" s="51">
        <f t="shared" si="8"/>
        <v>44286</v>
      </c>
      <c r="T13" s="128">
        <f t="shared" si="9"/>
        <v>0</v>
      </c>
      <c r="U13" s="130"/>
      <c r="V13" s="128">
        <f t="array" ref="V13">_xlfn.IFS(AND(I13=0, T13=0), , SUM(ABS(I13), ABS(T13))&gt;0, T13/I13)</f>
        <v>0</v>
      </c>
      <c r="W13" s="128"/>
      <c r="X13" s="55" t="str">
        <f t="shared" si="10"/>
        <v>2021.Q1</v>
      </c>
      <c r="Y13" s="137">
        <f t="shared" si="11"/>
        <v>44286</v>
      </c>
      <c r="Z13" s="54">
        <f>'condense-sheets'!M24</f>
        <v>0</v>
      </c>
      <c r="AA13" s="52" t="e">
        <f t="shared" si="14"/>
        <v>#DIV/0!</v>
      </c>
      <c r="AB13" s="115">
        <f>'condense-sheets'!M27</f>
        <v>0</v>
      </c>
      <c r="AC13" s="52" t="e">
        <f t="shared" si="15"/>
        <v>#DIV/0!</v>
      </c>
      <c r="AD13" s="115">
        <f>'condense-sheets'!M32</f>
        <v>0</v>
      </c>
      <c r="AE13" s="52" t="e">
        <f t="shared" si="16"/>
        <v>#DIV/0!</v>
      </c>
      <c r="AF13" s="115">
        <f>'condense-sheets'!M33</f>
        <v>0</v>
      </c>
      <c r="AG13" s="52" t="e">
        <f t="shared" si="17"/>
        <v>#DIV/0!</v>
      </c>
      <c r="AH13" s="115">
        <f>'condense-sheets'!M34</f>
        <v>0</v>
      </c>
      <c r="AI13" s="52" t="e">
        <f t="shared" si="18"/>
        <v>#DIV/0!</v>
      </c>
      <c r="AJ13" s="115">
        <f>'condense-sheets'!M37</f>
        <v>0</v>
      </c>
      <c r="AK13" s="52" t="e">
        <f t="shared" si="19"/>
        <v>#DIV/0!</v>
      </c>
      <c r="AL13" s="115">
        <f>'condense-sheets'!M38</f>
        <v>0</v>
      </c>
      <c r="AM13" s="52" t="e">
        <f t="shared" si="20"/>
        <v>#DIV/0!</v>
      </c>
      <c r="AN13" s="143"/>
      <c r="AO13" s="51">
        <f t="shared" si="0"/>
        <v>44286</v>
      </c>
      <c r="AP13" s="68">
        <f t="shared" si="1"/>
        <v>0</v>
      </c>
      <c r="AQ13" s="68">
        <f t="shared" si="2"/>
        <v>0</v>
      </c>
      <c r="AR13" s="68">
        <f t="shared" si="3"/>
        <v>0</v>
      </c>
      <c r="AS13" s="69">
        <f>'stock-history'!M4</f>
        <v>0</v>
      </c>
      <c r="AT13" s="69" t="e">
        <f t="shared" si="12"/>
        <v>#DIV/0!</v>
      </c>
      <c r="AU13" s="70">
        <f t="array" ref="AU13">_xlfn.IFS(AND(AQ13&lt;=0, AS13&lt;=0), 0, AND(AQ13&gt;=0, AS13&lt;=0), 0, SUM(ABS(AQ13), ABS(AS13)), AQ13/AS13)</f>
        <v>0</v>
      </c>
      <c r="AV13" s="66"/>
      <c r="AW13" s="66"/>
      <c r="AX13" s="66"/>
      <c r="AY13" s="66"/>
      <c r="AZ13" s="66"/>
      <c r="BA13" s="66"/>
      <c r="BB13" s="66"/>
      <c r="BC13" s="66"/>
      <c r="BD13" s="66"/>
      <c r="BE13" s="66"/>
    </row>
    <row r="14" spans="1:57" x14ac:dyDescent="0.25">
      <c r="A14" s="50" t="str">
        <f>'condense-sheets'!L3</f>
        <v>2021.Q2</v>
      </c>
      <c r="B14" s="55" t="s">
        <v>111</v>
      </c>
      <c r="C14" s="55">
        <f>'condense-sheets'!L4</f>
        <v>0</v>
      </c>
      <c r="D14" s="130">
        <f t="array" ref="D14">_xlfn.IFS(OR(C14=0, C13=0), 0, OR(C14&gt;0, C14&lt;0), ((C14-C13)/C13))</f>
        <v>0</v>
      </c>
      <c r="E14" s="55">
        <f>'condense-sheets'!L8</f>
        <v>0</v>
      </c>
      <c r="F14" s="130">
        <f t="array" ref="F14">_xlfn.IFS(OR(E14=0, E13=0), 0, OR(E14&gt;0, E14&lt;0), ((E14-E13)/E13))</f>
        <v>0</v>
      </c>
      <c r="G14" s="55">
        <f>'condense-sheets'!L10</f>
        <v>0</v>
      </c>
      <c r="H14" s="130">
        <f t="array" ref="H14">_xlfn.IFS(OR(G14=0, G13=0), 0, OR(G14&gt;0, G14&lt;0), ((G14-G13)/G13))</f>
        <v>0</v>
      </c>
      <c r="I14" s="55">
        <f>'condense-sheets'!L11</f>
        <v>0</v>
      </c>
      <c r="J14" s="130">
        <f t="array" ref="J14">_xlfn.IFS(OR(I14=0, I13=0), 0, OR(I14&gt;0, I14&lt;0), ((I14-I13)/I13))</f>
        <v>0</v>
      </c>
      <c r="K14" s="55">
        <f>'condense-sheets'!L14</f>
        <v>0</v>
      </c>
      <c r="L14" s="130">
        <f t="array" ref="L14">_xlfn.IFS(OR(K14=0, K13=0), 0, OR(K14&gt;0, K14&lt;0), ((K14-K13)/K13))</f>
        <v>0</v>
      </c>
      <c r="M14" s="53">
        <f t="array" ref="M14">_xlfn.IFS(AND(C14=0, E14=0), 0, SUM(ABS(C14),ABS(E14))&gt;0, C14/I14)</f>
        <v>0</v>
      </c>
      <c r="N14" s="128">
        <f t="shared" si="13"/>
        <v>0</v>
      </c>
      <c r="O14" s="53" t="e">
        <f t="shared" si="4"/>
        <v>#DIV/0!</v>
      </c>
      <c r="P14" s="128" t="e">
        <f t="shared" si="5"/>
        <v>#DIV/0!</v>
      </c>
      <c r="Q14" s="128" t="e">
        <f t="shared" si="6"/>
        <v>#DIV/0!</v>
      </c>
      <c r="R14" s="128" t="e">
        <f t="shared" si="7"/>
        <v>#DIV/0!</v>
      </c>
      <c r="S14" s="51" t="str">
        <f t="shared" si="8"/>
        <v>6/31/2021</v>
      </c>
      <c r="T14" s="128">
        <f t="shared" si="9"/>
        <v>0</v>
      </c>
      <c r="U14" s="130"/>
      <c r="V14" s="128">
        <f t="array" ref="V14">_xlfn.IFS(AND(I14=0, T14=0), , SUM(ABS(I14), ABS(T14))&gt;0, T14/I14)</f>
        <v>0</v>
      </c>
      <c r="W14" s="128"/>
      <c r="X14" s="55" t="str">
        <f t="shared" si="10"/>
        <v>2021.Q2</v>
      </c>
      <c r="Y14" s="137" t="str">
        <f t="shared" si="11"/>
        <v>6/31/2021</v>
      </c>
      <c r="Z14" s="54">
        <f>'condense-sheets'!L24</f>
        <v>0</v>
      </c>
      <c r="AA14" s="52" t="e">
        <f t="shared" si="14"/>
        <v>#DIV/0!</v>
      </c>
      <c r="AB14" s="115">
        <f>'condense-sheets'!L27</f>
        <v>0</v>
      </c>
      <c r="AC14" s="52" t="e">
        <f t="shared" si="15"/>
        <v>#DIV/0!</v>
      </c>
      <c r="AD14" s="115">
        <f>'condense-sheets'!L32</f>
        <v>0</v>
      </c>
      <c r="AE14" s="52" t="e">
        <f t="shared" si="16"/>
        <v>#DIV/0!</v>
      </c>
      <c r="AF14" s="115">
        <f>'condense-sheets'!L33</f>
        <v>0</v>
      </c>
      <c r="AG14" s="52" t="e">
        <f t="shared" si="17"/>
        <v>#DIV/0!</v>
      </c>
      <c r="AH14" s="115">
        <f>'condense-sheets'!L34</f>
        <v>0</v>
      </c>
      <c r="AI14" s="52" t="e">
        <f t="shared" si="18"/>
        <v>#DIV/0!</v>
      </c>
      <c r="AJ14" s="115">
        <f>'condense-sheets'!L37</f>
        <v>0</v>
      </c>
      <c r="AK14" s="52" t="e">
        <f t="shared" si="19"/>
        <v>#DIV/0!</v>
      </c>
      <c r="AL14" s="115">
        <f>'condense-sheets'!L38</f>
        <v>0</v>
      </c>
      <c r="AM14" s="52" t="e">
        <f t="shared" si="20"/>
        <v>#DIV/0!</v>
      </c>
      <c r="AN14" s="143"/>
      <c r="AO14" s="51" t="str">
        <f t="shared" si="0"/>
        <v>6/31/2021</v>
      </c>
      <c r="AP14" s="68">
        <f t="shared" si="1"/>
        <v>0</v>
      </c>
      <c r="AQ14" s="68">
        <f t="shared" si="2"/>
        <v>0</v>
      </c>
      <c r="AR14" s="68">
        <f t="shared" si="3"/>
        <v>0</v>
      </c>
      <c r="AS14" s="69">
        <f>'stock-history'!L4</f>
        <v>0</v>
      </c>
      <c r="AT14" s="69" t="e">
        <f t="shared" si="12"/>
        <v>#DIV/0!</v>
      </c>
      <c r="AU14" s="70">
        <f t="array" ref="AU14">_xlfn.IFS(AND(AQ14&lt;=0, AS14&lt;=0), 0, AND(AQ14&gt;=0, AS14&lt;=0), 0, SUM(ABS(AQ14), ABS(AS14)), AQ14/AS14)</f>
        <v>0</v>
      </c>
      <c r="AV14" s="66"/>
      <c r="AW14" s="66"/>
      <c r="AX14" s="66"/>
      <c r="AY14" s="66"/>
      <c r="AZ14" s="66"/>
      <c r="BA14" s="66"/>
      <c r="BB14" s="66"/>
      <c r="BC14" s="66"/>
      <c r="BD14" s="66"/>
      <c r="BE14" s="66"/>
    </row>
    <row r="15" spans="1:57" x14ac:dyDescent="0.25">
      <c r="A15" s="50" t="str">
        <f>'condense-sheets'!K3</f>
        <v>2021.Q3</v>
      </c>
      <c r="B15" s="55" t="s">
        <v>112</v>
      </c>
      <c r="C15" s="55">
        <f>'condense-sheets'!K4</f>
        <v>0</v>
      </c>
      <c r="D15" s="130">
        <f t="array" ref="D15">_xlfn.IFS(OR(C15=0, C14=0), 0, OR(C15&gt;0, C15&lt;0), ((C15-C14)/C14))</f>
        <v>0</v>
      </c>
      <c r="E15" s="55">
        <f>'condense-sheets'!K8</f>
        <v>0</v>
      </c>
      <c r="F15" s="130">
        <f t="array" ref="F15">_xlfn.IFS(OR(E15=0, E14=0), 0, OR(E15&gt;0, E15&lt;0), ((E15-E14)/E14))</f>
        <v>0</v>
      </c>
      <c r="G15" s="55">
        <f>'condense-sheets'!K10</f>
        <v>0</v>
      </c>
      <c r="H15" s="130">
        <f t="array" ref="H15">_xlfn.IFS(OR(G15=0, G14=0), 0, OR(G15&gt;0, G15&lt;0), ((G15-G14)/G14))</f>
        <v>0</v>
      </c>
      <c r="I15" s="55">
        <f>'condense-sheets'!K11</f>
        <v>0</v>
      </c>
      <c r="J15" s="130">
        <f t="array" ref="J15">_xlfn.IFS(OR(I15=0, I14=0), 0, OR(I15&gt;0, I15&lt;0), ((I15-I14)/I14))</f>
        <v>0</v>
      </c>
      <c r="K15" s="55">
        <f>'condense-sheets'!K14</f>
        <v>0</v>
      </c>
      <c r="L15" s="130">
        <f t="array" ref="L15">_xlfn.IFS(OR(K15=0, K14=0), 0, OR(K15&gt;0, K15&lt;0), ((K15-K14)/K14))</f>
        <v>0</v>
      </c>
      <c r="M15" s="53">
        <f t="array" ref="M15">_xlfn.IFS(AND(C15=0, E15=0), 0, SUM(ABS(C15),ABS(E15))&gt;0, C15/I15)</f>
        <v>0</v>
      </c>
      <c r="N15" s="128">
        <f t="shared" si="13"/>
        <v>0</v>
      </c>
      <c r="O15" s="53" t="e">
        <f t="shared" si="4"/>
        <v>#DIV/0!</v>
      </c>
      <c r="P15" s="128" t="e">
        <f t="shared" si="5"/>
        <v>#DIV/0!</v>
      </c>
      <c r="Q15" s="128" t="e">
        <f t="shared" si="6"/>
        <v>#DIV/0!</v>
      </c>
      <c r="R15" s="128" t="e">
        <f t="shared" si="7"/>
        <v>#DIV/0!</v>
      </c>
      <c r="S15" s="51" t="str">
        <f t="shared" si="8"/>
        <v>9/31/2021</v>
      </c>
      <c r="T15" s="128">
        <f t="shared" si="9"/>
        <v>0</v>
      </c>
      <c r="U15" s="130"/>
      <c r="V15" s="128">
        <f t="array" ref="V15">_xlfn.IFS(AND(I15=0, T15=0), , SUM(ABS(I15), ABS(T15))&gt;0, T15/I15)</f>
        <v>0</v>
      </c>
      <c r="W15" s="128"/>
      <c r="X15" s="55" t="str">
        <f t="shared" si="10"/>
        <v>2021.Q3</v>
      </c>
      <c r="Y15" s="137" t="str">
        <f t="shared" si="11"/>
        <v>9/31/2021</v>
      </c>
      <c r="Z15" s="54">
        <f>'condense-sheets'!K24</f>
        <v>0</v>
      </c>
      <c r="AA15" s="52" t="e">
        <f t="shared" si="14"/>
        <v>#DIV/0!</v>
      </c>
      <c r="AB15" s="115">
        <f>'condense-sheets'!K27</f>
        <v>0</v>
      </c>
      <c r="AC15" s="52" t="e">
        <f t="shared" si="15"/>
        <v>#DIV/0!</v>
      </c>
      <c r="AD15" s="115">
        <f>'condense-sheets'!K32</f>
        <v>0</v>
      </c>
      <c r="AE15" s="52" t="e">
        <f t="shared" si="16"/>
        <v>#DIV/0!</v>
      </c>
      <c r="AF15" s="115">
        <f>'condense-sheets'!K33</f>
        <v>0</v>
      </c>
      <c r="AG15" s="52" t="e">
        <f t="shared" si="17"/>
        <v>#DIV/0!</v>
      </c>
      <c r="AH15" s="115">
        <f>'condense-sheets'!K34</f>
        <v>0</v>
      </c>
      <c r="AI15" s="52" t="e">
        <f t="shared" si="18"/>
        <v>#DIV/0!</v>
      </c>
      <c r="AJ15" s="115">
        <f>'condense-sheets'!K37</f>
        <v>0</v>
      </c>
      <c r="AK15" s="52" t="e">
        <f t="shared" si="19"/>
        <v>#DIV/0!</v>
      </c>
      <c r="AL15" s="115">
        <f>'condense-sheets'!K38</f>
        <v>0</v>
      </c>
      <c r="AM15" s="52" t="e">
        <f t="shared" si="20"/>
        <v>#DIV/0!</v>
      </c>
      <c r="AN15" s="143"/>
      <c r="AO15" s="51" t="str">
        <f t="shared" si="0"/>
        <v>9/31/2021</v>
      </c>
      <c r="AP15" s="68">
        <f t="shared" si="1"/>
        <v>0</v>
      </c>
      <c r="AQ15" s="68">
        <f t="shared" si="2"/>
        <v>0</v>
      </c>
      <c r="AR15" s="68">
        <f t="shared" si="3"/>
        <v>0</v>
      </c>
      <c r="AS15" s="69">
        <f>'stock-history'!K4</f>
        <v>0</v>
      </c>
      <c r="AT15" s="69" t="e">
        <f t="shared" si="12"/>
        <v>#DIV/0!</v>
      </c>
      <c r="AU15" s="70">
        <f t="array" ref="AU15">_xlfn.IFS(AND(AQ15&lt;=0, AS15&lt;=0), 0, AND(AQ15&gt;=0, AS15&lt;=0), 0, SUM(ABS(AQ15), ABS(AS15)), AQ15/AS15)</f>
        <v>0</v>
      </c>
      <c r="AV15" s="66"/>
      <c r="AW15" s="66"/>
      <c r="AX15" s="66"/>
      <c r="AY15" s="66"/>
      <c r="AZ15" s="66"/>
      <c r="BA15" s="66"/>
      <c r="BB15" s="66"/>
      <c r="BC15" s="66"/>
      <c r="BD15" s="66"/>
      <c r="BE15" s="66"/>
    </row>
    <row r="16" spans="1:57" x14ac:dyDescent="0.25">
      <c r="A16" s="50" t="str">
        <f>'condense-sheets'!J3</f>
        <v>2021.Q4</v>
      </c>
      <c r="B16" s="123">
        <v>44561</v>
      </c>
      <c r="C16" s="55">
        <f>'condense-sheets'!J4</f>
        <v>0</v>
      </c>
      <c r="D16" s="130">
        <f t="array" ref="D16">_xlfn.IFS(OR(C16=0, C15=0), 0, OR(C16&gt;0, C16&lt;0), ((C16-C15)/C15))</f>
        <v>0</v>
      </c>
      <c r="E16" s="55">
        <f>'condense-sheets'!J8</f>
        <v>0</v>
      </c>
      <c r="F16" s="130">
        <f t="array" ref="F16">_xlfn.IFS(OR(E16=0, E15=0), 0, OR(E16&gt;0, E16&lt;0), ((E16-E15)/E15))</f>
        <v>0</v>
      </c>
      <c r="G16" s="55">
        <f>'condense-sheets'!J10</f>
        <v>0</v>
      </c>
      <c r="H16" s="130">
        <f t="array" ref="H16">_xlfn.IFS(OR(G16=0, G15=0), 0, OR(G16&gt;0, G16&lt;0), ((G16-G15)/G15))</f>
        <v>0</v>
      </c>
      <c r="I16" s="55">
        <f>'condense-sheets'!J11</f>
        <v>0</v>
      </c>
      <c r="J16" s="130">
        <f t="array" ref="J16">_xlfn.IFS(OR(I16=0, I15=0), 0, OR(I16&gt;0, I16&lt;0), ((I16-I15)/I15))</f>
        <v>0</v>
      </c>
      <c r="K16" s="55">
        <f>'condense-sheets'!J14</f>
        <v>0</v>
      </c>
      <c r="L16" s="130">
        <f t="array" ref="L16">_xlfn.IFS(OR(K16=0, K15=0), 0, OR(K16&gt;0, K16&lt;0), ((K16-K15)/K15))</f>
        <v>0</v>
      </c>
      <c r="M16" s="53">
        <f t="array" ref="M16">_xlfn.IFS(AND(C16=0, E16=0), 0, SUM(ABS(C16),ABS(E16))&gt;0, C16/I16)</f>
        <v>0</v>
      </c>
      <c r="N16" s="128">
        <f t="shared" si="13"/>
        <v>0</v>
      </c>
      <c r="O16" s="53" t="e">
        <f t="shared" si="4"/>
        <v>#DIV/0!</v>
      </c>
      <c r="P16" s="128" t="e">
        <f t="shared" si="5"/>
        <v>#DIV/0!</v>
      </c>
      <c r="Q16" s="128" t="e">
        <f t="shared" si="6"/>
        <v>#DIV/0!</v>
      </c>
      <c r="R16" s="128" t="e">
        <f t="shared" si="7"/>
        <v>#DIV/0!</v>
      </c>
      <c r="S16" s="51">
        <f t="shared" si="8"/>
        <v>44561</v>
      </c>
      <c r="T16" s="128">
        <f t="shared" si="9"/>
        <v>0</v>
      </c>
      <c r="U16" s="130"/>
      <c r="V16" s="128">
        <f t="array" ref="V16">_xlfn.IFS(AND(I16=0, T16=0), , SUM(ABS(I16), ABS(T16))&gt;0, T16/I16)</f>
        <v>0</v>
      </c>
      <c r="W16" s="128"/>
      <c r="X16" s="55" t="str">
        <f t="shared" si="10"/>
        <v>2021.Q4</v>
      </c>
      <c r="Y16" s="137">
        <f t="shared" si="11"/>
        <v>44561</v>
      </c>
      <c r="Z16" s="54">
        <f>'condense-sheets'!J24</f>
        <v>0</v>
      </c>
      <c r="AA16" s="52" t="e">
        <f t="shared" si="14"/>
        <v>#DIV/0!</v>
      </c>
      <c r="AB16" s="115">
        <f>'condense-sheets'!J27</f>
        <v>0</v>
      </c>
      <c r="AC16" s="52" t="e">
        <f t="shared" si="15"/>
        <v>#DIV/0!</v>
      </c>
      <c r="AD16" s="115">
        <f>'condense-sheets'!J32</f>
        <v>0</v>
      </c>
      <c r="AE16" s="52" t="e">
        <f t="shared" si="16"/>
        <v>#DIV/0!</v>
      </c>
      <c r="AF16" s="115">
        <f>'condense-sheets'!J33</f>
        <v>0</v>
      </c>
      <c r="AG16" s="52" t="e">
        <f t="shared" si="17"/>
        <v>#DIV/0!</v>
      </c>
      <c r="AH16" s="115">
        <f>'condense-sheets'!J34</f>
        <v>0</v>
      </c>
      <c r="AI16" s="52" t="e">
        <f t="shared" si="18"/>
        <v>#DIV/0!</v>
      </c>
      <c r="AJ16" s="115">
        <f>'condense-sheets'!J37</f>
        <v>0</v>
      </c>
      <c r="AK16" s="52" t="e">
        <f t="shared" si="19"/>
        <v>#DIV/0!</v>
      </c>
      <c r="AL16" s="115">
        <f>'condense-sheets'!J38</f>
        <v>0</v>
      </c>
      <c r="AM16" s="52" t="e">
        <f t="shared" si="20"/>
        <v>#DIV/0!</v>
      </c>
      <c r="AN16" s="143"/>
      <c r="AO16" s="51">
        <f t="shared" si="0"/>
        <v>44561</v>
      </c>
      <c r="AP16" s="68">
        <f t="shared" si="1"/>
        <v>0</v>
      </c>
      <c r="AQ16" s="68">
        <f t="shared" si="2"/>
        <v>0</v>
      </c>
      <c r="AR16" s="68">
        <f t="shared" si="3"/>
        <v>0</v>
      </c>
      <c r="AS16" s="69">
        <f>'stock-history'!J4</f>
        <v>0</v>
      </c>
      <c r="AT16" s="69" t="e">
        <f t="shared" si="12"/>
        <v>#DIV/0!</v>
      </c>
      <c r="AU16" s="70">
        <f t="array" ref="AU16">_xlfn.IFS(AND(AQ16&lt;=0, AS16&lt;=0), 0, AND(AQ16&gt;=0, AS16&lt;=0), 0, SUM(ABS(AQ16), ABS(AS16)), AQ16/AS16)</f>
        <v>0</v>
      </c>
      <c r="AV16" s="66"/>
      <c r="AW16" s="66"/>
      <c r="AX16" s="66"/>
      <c r="AY16" s="66"/>
      <c r="AZ16" s="66"/>
      <c r="BA16" s="66"/>
      <c r="BB16" s="66"/>
      <c r="BC16" s="66"/>
      <c r="BD16" s="66"/>
      <c r="BE16" s="66"/>
    </row>
    <row r="17" spans="1:57" x14ac:dyDescent="0.25">
      <c r="A17" s="50" t="str">
        <f>'condense-sheets'!I3</f>
        <v>2022.Q1</v>
      </c>
      <c r="B17" s="123">
        <v>44651</v>
      </c>
      <c r="C17" s="55">
        <f>'condense-sheets'!I4</f>
        <v>0</v>
      </c>
      <c r="D17" s="130">
        <f t="array" ref="D17">_xlfn.IFS(OR(C17=0, C16=0), 0, OR(C17&gt;0, C17&lt;0), ((C17-C16)/C16))</f>
        <v>0</v>
      </c>
      <c r="E17" s="55">
        <f>'condense-sheets'!I8</f>
        <v>0</v>
      </c>
      <c r="F17" s="130">
        <f t="array" ref="F17">_xlfn.IFS(OR(E17=0, E16=0), 0, OR(E17&gt;0, E17&lt;0), ((E17-E16)/E16))</f>
        <v>0</v>
      </c>
      <c r="G17" s="55">
        <f>'condense-sheets'!I10</f>
        <v>0</v>
      </c>
      <c r="H17" s="130">
        <f t="array" ref="H17">_xlfn.IFS(OR(G17=0, G16=0), 0, OR(G17&gt;0, G17&lt;0), ((G17-G16)/G16))</f>
        <v>0</v>
      </c>
      <c r="I17" s="55">
        <f>'condense-sheets'!I11</f>
        <v>0</v>
      </c>
      <c r="J17" s="130">
        <f t="array" ref="J17">_xlfn.IFS(OR(I17=0, I16=0), 0, OR(I17&gt;0, I17&lt;0), ((I17-I16)/I16))</f>
        <v>0</v>
      </c>
      <c r="K17" s="55">
        <f>'condense-sheets'!I14</f>
        <v>0</v>
      </c>
      <c r="L17" s="130">
        <f t="array" ref="L17">_xlfn.IFS(OR(K17=0, K16=0), 0, OR(K17&gt;0, K17&lt;0), ((K17-K16)/K16))</f>
        <v>0</v>
      </c>
      <c r="M17" s="53">
        <f t="array" ref="M17">_xlfn.IFS(AND(C17=0, E17=0), 0, SUM(ABS(C17),ABS(E17))&gt;0, C17/I17)</f>
        <v>0</v>
      </c>
      <c r="N17" s="128">
        <f t="shared" si="13"/>
        <v>0</v>
      </c>
      <c r="O17" s="53" t="e">
        <f t="shared" si="4"/>
        <v>#DIV/0!</v>
      </c>
      <c r="P17" s="128" t="e">
        <f t="shared" si="5"/>
        <v>#DIV/0!</v>
      </c>
      <c r="Q17" s="128" t="e">
        <f t="shared" si="6"/>
        <v>#DIV/0!</v>
      </c>
      <c r="R17" s="128" t="e">
        <f t="shared" si="7"/>
        <v>#DIV/0!</v>
      </c>
      <c r="S17" s="51">
        <f t="shared" si="8"/>
        <v>44651</v>
      </c>
      <c r="T17" s="128">
        <f t="shared" si="9"/>
        <v>0</v>
      </c>
      <c r="U17" s="130"/>
      <c r="V17" s="128">
        <f t="array" ref="V17">_xlfn.IFS(AND(I17=0, T17=0), , SUM(ABS(I17), ABS(T17))&gt;0, T17/I17)</f>
        <v>0</v>
      </c>
      <c r="W17" s="128"/>
      <c r="X17" s="55" t="str">
        <f t="shared" si="10"/>
        <v>2022.Q1</v>
      </c>
      <c r="Y17" s="137">
        <f t="shared" si="11"/>
        <v>44651</v>
      </c>
      <c r="Z17" s="54">
        <f>'condense-sheets'!I24</f>
        <v>0</v>
      </c>
      <c r="AA17" s="52" t="e">
        <f t="shared" si="14"/>
        <v>#DIV/0!</v>
      </c>
      <c r="AB17" s="115">
        <f>'condense-sheets'!I27</f>
        <v>0</v>
      </c>
      <c r="AC17" s="52" t="e">
        <f t="shared" si="15"/>
        <v>#DIV/0!</v>
      </c>
      <c r="AD17" s="115">
        <f>'condense-sheets'!I32</f>
        <v>0</v>
      </c>
      <c r="AE17" s="52" t="e">
        <f t="shared" si="16"/>
        <v>#DIV/0!</v>
      </c>
      <c r="AF17" s="115">
        <f>'condense-sheets'!I33</f>
        <v>0</v>
      </c>
      <c r="AG17" s="52" t="e">
        <f t="shared" si="17"/>
        <v>#DIV/0!</v>
      </c>
      <c r="AH17" s="115">
        <f>'condense-sheets'!I34</f>
        <v>0</v>
      </c>
      <c r="AI17" s="52" t="e">
        <f t="shared" si="18"/>
        <v>#DIV/0!</v>
      </c>
      <c r="AJ17" s="115">
        <f>'condense-sheets'!I37</f>
        <v>0</v>
      </c>
      <c r="AK17" s="52" t="e">
        <f t="shared" si="19"/>
        <v>#DIV/0!</v>
      </c>
      <c r="AL17" s="115">
        <f>'condense-sheets'!I38</f>
        <v>0</v>
      </c>
      <c r="AM17" s="52" t="e">
        <f t="shared" si="20"/>
        <v>#DIV/0!</v>
      </c>
      <c r="AN17" s="143"/>
      <c r="AO17" s="51">
        <f t="shared" si="0"/>
        <v>44651</v>
      </c>
      <c r="AP17" s="68">
        <f t="shared" si="1"/>
        <v>0</v>
      </c>
      <c r="AQ17" s="68">
        <f t="shared" si="2"/>
        <v>0</v>
      </c>
      <c r="AR17" s="68">
        <f t="shared" si="3"/>
        <v>0</v>
      </c>
      <c r="AS17" s="69">
        <f>'stock-history'!I4</f>
        <v>0</v>
      </c>
      <c r="AT17" s="69" t="e">
        <f t="shared" si="12"/>
        <v>#DIV/0!</v>
      </c>
      <c r="AU17" s="70">
        <f t="array" ref="AU17">_xlfn.IFS(AND(AQ17&lt;=0, AS17&lt;=0), 0, AND(AQ17&gt;=0, AS17&lt;=0), 0, SUM(ABS(AQ17), ABS(AS17)), AQ17/AS17)</f>
        <v>0</v>
      </c>
      <c r="AV17" s="66"/>
      <c r="AW17" s="66"/>
      <c r="AX17" s="66"/>
      <c r="AY17" s="66"/>
      <c r="AZ17" s="66"/>
      <c r="BA17" s="66"/>
      <c r="BB17" s="66"/>
      <c r="BC17" s="66"/>
      <c r="BD17" s="66"/>
      <c r="BE17" s="66"/>
    </row>
    <row r="18" spans="1:57" x14ac:dyDescent="0.25">
      <c r="A18" s="50" t="str">
        <f>'condense-sheets'!H3</f>
        <v>2022.Q2</v>
      </c>
      <c r="B18" s="55" t="s">
        <v>113</v>
      </c>
      <c r="C18" s="55">
        <f>'condense-sheets'!H4</f>
        <v>0</v>
      </c>
      <c r="D18" s="130">
        <f t="array" ref="D18">_xlfn.IFS(OR(C18=0, C17=0), 0, OR(C18&gt;0, C18&lt;0), ((C18-C17)/C17))</f>
        <v>0</v>
      </c>
      <c r="E18" s="55">
        <f>'condense-sheets'!H8</f>
        <v>0</v>
      </c>
      <c r="F18" s="130">
        <f t="array" ref="F18">_xlfn.IFS(OR(E18=0, E17=0), 0, OR(E18&gt;0, E18&lt;0), ((E18-E17)/E17))</f>
        <v>0</v>
      </c>
      <c r="G18" s="55">
        <f>'condense-sheets'!H10</f>
        <v>0</v>
      </c>
      <c r="H18" s="130">
        <f t="array" ref="H18">_xlfn.IFS(OR(G18=0, G17=0), 0, OR(G18&gt;0, G18&lt;0), ((G18-G17)/G17))</f>
        <v>0</v>
      </c>
      <c r="I18" s="55">
        <f>'condense-sheets'!H11</f>
        <v>0</v>
      </c>
      <c r="J18" s="130">
        <f t="array" ref="J18">_xlfn.IFS(OR(I18=0, I17=0), 0, OR(I18&gt;0, I18&lt;0), ((I18-I17)/I17))</f>
        <v>0</v>
      </c>
      <c r="K18" s="55">
        <f>'condense-sheets'!H14</f>
        <v>0</v>
      </c>
      <c r="L18" s="130">
        <f t="array" ref="L18">_xlfn.IFS(OR(K18=0, K17=0), 0, OR(K18&gt;0, K18&lt;0), ((K18-K17)/K17))</f>
        <v>0</v>
      </c>
      <c r="M18" s="53">
        <f t="array" ref="M18">_xlfn.IFS(AND(C18=0, E18=0), 0, SUM(ABS(C18),ABS(E18))&gt;0, C18/I18)</f>
        <v>0</v>
      </c>
      <c r="N18" s="128">
        <f t="shared" si="13"/>
        <v>0</v>
      </c>
      <c r="O18" s="53" t="e">
        <f t="shared" si="4"/>
        <v>#DIV/0!</v>
      </c>
      <c r="P18" s="128" t="e">
        <f t="shared" si="5"/>
        <v>#DIV/0!</v>
      </c>
      <c r="Q18" s="128" t="e">
        <f t="shared" si="6"/>
        <v>#DIV/0!</v>
      </c>
      <c r="R18" s="128" t="e">
        <f t="shared" si="7"/>
        <v>#DIV/0!</v>
      </c>
      <c r="S18" s="51" t="str">
        <f t="shared" si="8"/>
        <v>6/31/2022</v>
      </c>
      <c r="T18" s="128">
        <f t="shared" si="9"/>
        <v>0</v>
      </c>
      <c r="U18" s="130"/>
      <c r="V18" s="128">
        <f t="array" ref="V18">_xlfn.IFS(AND(I18=0, T18=0), , SUM(ABS(I18), ABS(T18))&gt;0, T18/I18)</f>
        <v>0</v>
      </c>
      <c r="W18" s="128"/>
      <c r="X18" s="55" t="str">
        <f t="shared" si="10"/>
        <v>2022.Q2</v>
      </c>
      <c r="Y18" s="137" t="str">
        <f t="shared" si="11"/>
        <v>6/31/2022</v>
      </c>
      <c r="Z18" s="54">
        <f>'condense-sheets'!H24</f>
        <v>0</v>
      </c>
      <c r="AA18" s="52" t="e">
        <f t="shared" si="14"/>
        <v>#DIV/0!</v>
      </c>
      <c r="AB18" s="115">
        <f>'condense-sheets'!H27</f>
        <v>0</v>
      </c>
      <c r="AC18" s="52" t="e">
        <f t="shared" si="15"/>
        <v>#DIV/0!</v>
      </c>
      <c r="AD18" s="115">
        <f>'condense-sheets'!H32</f>
        <v>0</v>
      </c>
      <c r="AE18" s="52" t="e">
        <f t="shared" si="16"/>
        <v>#DIV/0!</v>
      </c>
      <c r="AF18" s="115">
        <f>'condense-sheets'!H33</f>
        <v>0</v>
      </c>
      <c r="AG18" s="52" t="e">
        <f t="shared" si="17"/>
        <v>#DIV/0!</v>
      </c>
      <c r="AH18" s="115">
        <f>'condense-sheets'!H34</f>
        <v>0</v>
      </c>
      <c r="AI18" s="52" t="e">
        <f t="shared" si="18"/>
        <v>#DIV/0!</v>
      </c>
      <c r="AJ18" s="115">
        <f>'condense-sheets'!H37</f>
        <v>0</v>
      </c>
      <c r="AK18" s="52" t="e">
        <f t="shared" si="19"/>
        <v>#DIV/0!</v>
      </c>
      <c r="AL18" s="115">
        <f>'condense-sheets'!H38</f>
        <v>0</v>
      </c>
      <c r="AM18" s="52" t="e">
        <f t="shared" si="20"/>
        <v>#DIV/0!</v>
      </c>
      <c r="AN18" s="143"/>
      <c r="AO18" s="51" t="str">
        <f t="shared" si="0"/>
        <v>6/31/2022</v>
      </c>
      <c r="AP18" s="68">
        <f t="shared" si="1"/>
        <v>0</v>
      </c>
      <c r="AQ18" s="68">
        <f t="shared" si="2"/>
        <v>0</v>
      </c>
      <c r="AR18" s="68">
        <f t="shared" si="3"/>
        <v>0</v>
      </c>
      <c r="AS18" s="69">
        <f>'stock-history'!H4</f>
        <v>0</v>
      </c>
      <c r="AT18" s="69" t="e">
        <f t="shared" si="12"/>
        <v>#DIV/0!</v>
      </c>
      <c r="AU18" s="70">
        <f t="array" ref="AU18">_xlfn.IFS(AND(AQ18&lt;=0, AS18&lt;=0), 0, AND(AQ18&gt;=0, AS18&lt;=0), 0, SUM(ABS(AQ18), ABS(AS18)), AQ18/AS18)</f>
        <v>0</v>
      </c>
      <c r="AV18" s="66"/>
      <c r="AW18" s="66"/>
      <c r="AX18" s="66"/>
      <c r="AY18" s="66"/>
      <c r="AZ18" s="66"/>
      <c r="BA18" s="66"/>
      <c r="BB18" s="66"/>
      <c r="BC18" s="66"/>
      <c r="BD18" s="66"/>
      <c r="BE18" s="66"/>
    </row>
    <row r="19" spans="1:57" x14ac:dyDescent="0.25">
      <c r="A19" s="50" t="str">
        <f>'condense-sheets'!G3</f>
        <v>2022.Q3</v>
      </c>
      <c r="B19" s="55" t="s">
        <v>114</v>
      </c>
      <c r="C19" s="55">
        <f>'condense-sheets'!G4</f>
        <v>0</v>
      </c>
      <c r="D19" s="130">
        <f t="array" ref="D19">_xlfn.IFS(OR(C19=0, C18=0), 0, OR(C19&gt;0, C19&lt;0), ((C19-C18)/C18))</f>
        <v>0</v>
      </c>
      <c r="E19" s="55">
        <f>'condense-sheets'!G8</f>
        <v>0</v>
      </c>
      <c r="F19" s="130">
        <f t="array" ref="F19">_xlfn.IFS(OR(E19=0, E18=0), 0, OR(E19&gt;0, E19&lt;0), ((E19-E18)/E18))</f>
        <v>0</v>
      </c>
      <c r="G19" s="55">
        <f>'condense-sheets'!G10</f>
        <v>0</v>
      </c>
      <c r="H19" s="130">
        <f t="array" ref="H19">_xlfn.IFS(OR(G19=0, G18=0), 0, OR(G19&gt;0, G19&lt;0), ((G19-G18)/G18))</f>
        <v>0</v>
      </c>
      <c r="I19" s="55">
        <f>'condense-sheets'!G11</f>
        <v>0</v>
      </c>
      <c r="J19" s="130">
        <f t="array" ref="J19">_xlfn.IFS(OR(I19=0, I18=0), 0, OR(I19&gt;0, I19&lt;0), ((I19-I18)/I18))</f>
        <v>0</v>
      </c>
      <c r="K19" s="55">
        <f>'condense-sheets'!G14</f>
        <v>0</v>
      </c>
      <c r="L19" s="130">
        <f t="array" ref="L19">_xlfn.IFS(OR(K19=0, K18=0), 0, OR(K19&gt;0, K19&lt;0), ((K19-K18)/K18))</f>
        <v>0</v>
      </c>
      <c r="M19" s="53">
        <f t="array" ref="M19">_xlfn.IFS(AND(C19=0, E19=0), 0, SUM(ABS(C19),ABS(E19))&gt;0, C19/I19)</f>
        <v>0</v>
      </c>
      <c r="N19" s="128">
        <f t="shared" si="13"/>
        <v>0</v>
      </c>
      <c r="O19" s="53" t="e">
        <f t="shared" si="4"/>
        <v>#DIV/0!</v>
      </c>
      <c r="P19" s="128" t="e">
        <f t="shared" si="5"/>
        <v>#DIV/0!</v>
      </c>
      <c r="Q19" s="128" t="e">
        <f t="shared" si="6"/>
        <v>#DIV/0!</v>
      </c>
      <c r="R19" s="128" t="e">
        <f t="shared" si="7"/>
        <v>#DIV/0!</v>
      </c>
      <c r="S19" s="51" t="str">
        <f t="shared" si="8"/>
        <v>9/31/2022</v>
      </c>
      <c r="T19" s="128">
        <f t="shared" si="9"/>
        <v>0</v>
      </c>
      <c r="U19" s="130"/>
      <c r="V19" s="128">
        <f t="array" ref="V19">_xlfn.IFS(AND(I19=0, T19=0), , SUM(ABS(I19), ABS(T19))&gt;0, T19/I19)</f>
        <v>0</v>
      </c>
      <c r="W19" s="128"/>
      <c r="X19" s="55" t="str">
        <f t="shared" si="10"/>
        <v>2022.Q3</v>
      </c>
      <c r="Y19" s="137" t="str">
        <f t="shared" si="11"/>
        <v>9/31/2022</v>
      </c>
      <c r="Z19" s="54">
        <f>'condense-sheets'!G24</f>
        <v>0</v>
      </c>
      <c r="AA19" s="52" t="e">
        <f t="shared" si="14"/>
        <v>#DIV/0!</v>
      </c>
      <c r="AB19" s="115">
        <f>'condense-sheets'!G27</f>
        <v>0</v>
      </c>
      <c r="AC19" s="52" t="e">
        <f t="shared" si="15"/>
        <v>#DIV/0!</v>
      </c>
      <c r="AD19" s="115">
        <f>'condense-sheets'!G32</f>
        <v>0</v>
      </c>
      <c r="AE19" s="52" t="e">
        <f t="shared" si="16"/>
        <v>#DIV/0!</v>
      </c>
      <c r="AF19" s="115">
        <f>'condense-sheets'!G33</f>
        <v>0</v>
      </c>
      <c r="AG19" s="52" t="e">
        <f t="shared" si="17"/>
        <v>#DIV/0!</v>
      </c>
      <c r="AH19" s="115">
        <f>'condense-sheets'!G34</f>
        <v>0</v>
      </c>
      <c r="AI19" s="52" t="e">
        <f t="shared" si="18"/>
        <v>#DIV/0!</v>
      </c>
      <c r="AJ19" s="115">
        <f>'condense-sheets'!G37</f>
        <v>0</v>
      </c>
      <c r="AK19" s="52" t="e">
        <f t="shared" si="19"/>
        <v>#DIV/0!</v>
      </c>
      <c r="AL19" s="115">
        <f>'condense-sheets'!G38</f>
        <v>0</v>
      </c>
      <c r="AM19" s="52" t="e">
        <f t="shared" si="20"/>
        <v>#DIV/0!</v>
      </c>
      <c r="AN19" s="143"/>
      <c r="AO19" s="51" t="str">
        <f t="shared" si="0"/>
        <v>9/31/2022</v>
      </c>
      <c r="AP19" s="68">
        <f t="shared" si="1"/>
        <v>0</v>
      </c>
      <c r="AQ19" s="68">
        <f t="shared" si="2"/>
        <v>0</v>
      </c>
      <c r="AR19" s="68">
        <f t="shared" si="3"/>
        <v>0</v>
      </c>
      <c r="AS19" s="69">
        <f>'stock-history'!G4</f>
        <v>0</v>
      </c>
      <c r="AT19" s="69" t="e">
        <f t="shared" si="12"/>
        <v>#DIV/0!</v>
      </c>
      <c r="AU19" s="70">
        <f t="array" ref="AU19">_xlfn.IFS(AND(AQ19&lt;=0, AS19&lt;=0), 0, AND(AQ19&gt;=0, AS19&lt;=0), 0, SUM(ABS(AQ19), ABS(AS19)), AQ19/AS19)</f>
        <v>0</v>
      </c>
      <c r="AV19" s="66"/>
      <c r="AW19" s="66"/>
      <c r="AX19" s="66"/>
      <c r="AY19" s="66"/>
      <c r="AZ19" s="66"/>
      <c r="BA19" s="66"/>
      <c r="BB19" s="66"/>
      <c r="BC19" s="66"/>
      <c r="BD19" s="66"/>
      <c r="BE19" s="66"/>
    </row>
    <row r="20" spans="1:57" x14ac:dyDescent="0.25">
      <c r="A20" s="50" t="str">
        <f>'condense-sheets'!F3</f>
        <v>2022.Q4</v>
      </c>
      <c r="B20" s="123">
        <v>44926</v>
      </c>
      <c r="C20" s="55">
        <f>'condense-sheets'!F4</f>
        <v>0</v>
      </c>
      <c r="D20" s="130">
        <f t="array" ref="D20">_xlfn.IFS(OR(C20=0, C19=0), 0, OR(C20&gt;0, C20&lt;0), ((C20-C19)/C19))</f>
        <v>0</v>
      </c>
      <c r="E20" s="55">
        <f>'condense-sheets'!F8</f>
        <v>0</v>
      </c>
      <c r="F20" s="130">
        <f t="array" ref="F20">_xlfn.IFS(OR(E20=0, E19=0), 0, OR(E20&gt;0, E20&lt;0), ((E20-E19)/E19))</f>
        <v>0</v>
      </c>
      <c r="G20" s="55">
        <f>'condense-sheets'!F10</f>
        <v>0</v>
      </c>
      <c r="H20" s="130">
        <f t="array" ref="H20">_xlfn.IFS(OR(G20=0, G19=0), 0, OR(G20&gt;0, G20&lt;0), ((G20-G19)/G19))</f>
        <v>0</v>
      </c>
      <c r="I20" s="55">
        <f>'condense-sheets'!F11</f>
        <v>0</v>
      </c>
      <c r="J20" s="130">
        <f t="array" ref="J20">_xlfn.IFS(OR(I20=0, I19=0), 0, OR(I20&gt;0, I20&lt;0), ((I20-I19)/I19))</f>
        <v>0</v>
      </c>
      <c r="K20" s="55">
        <f>'condense-sheets'!F14</f>
        <v>0</v>
      </c>
      <c r="L20" s="130">
        <f t="array" ref="L20">_xlfn.IFS(OR(K20=0, K19=0), 0, OR(K20&gt;0, K20&lt;0), ((K20-K19)/K19))</f>
        <v>0</v>
      </c>
      <c r="M20" s="53">
        <f t="array" ref="M20">_xlfn.IFS(AND(C20=0, E20=0), 0, SUM(ABS(C20),ABS(E20))&gt;0, C20/I20)</f>
        <v>0</v>
      </c>
      <c r="N20" s="128">
        <f t="shared" si="13"/>
        <v>0</v>
      </c>
      <c r="O20" s="53" t="e">
        <f t="shared" si="4"/>
        <v>#DIV/0!</v>
      </c>
      <c r="P20" s="128" t="e">
        <f t="shared" si="5"/>
        <v>#DIV/0!</v>
      </c>
      <c r="Q20" s="128" t="e">
        <f t="shared" si="6"/>
        <v>#DIV/0!</v>
      </c>
      <c r="R20" s="128" t="e">
        <f t="shared" si="7"/>
        <v>#DIV/0!</v>
      </c>
      <c r="S20" s="51">
        <f t="shared" si="8"/>
        <v>44926</v>
      </c>
      <c r="T20" s="128">
        <f t="shared" si="9"/>
        <v>0</v>
      </c>
      <c r="U20" s="130"/>
      <c r="V20" s="128">
        <f t="array" ref="V20">_xlfn.IFS(AND(I20=0, T20=0), , SUM(ABS(I20), ABS(T20))&gt;0, T20/I20)</f>
        <v>0</v>
      </c>
      <c r="W20" s="128"/>
      <c r="X20" s="55" t="str">
        <f t="shared" si="10"/>
        <v>2022.Q4</v>
      </c>
      <c r="Y20" s="137">
        <f t="shared" si="11"/>
        <v>44926</v>
      </c>
      <c r="Z20" s="54">
        <f>'condense-sheets'!F24</f>
        <v>0</v>
      </c>
      <c r="AA20" s="52" t="e">
        <f t="shared" si="14"/>
        <v>#DIV/0!</v>
      </c>
      <c r="AB20" s="115">
        <f>'condense-sheets'!F27</f>
        <v>0</v>
      </c>
      <c r="AC20" s="52" t="e">
        <f t="shared" si="15"/>
        <v>#DIV/0!</v>
      </c>
      <c r="AD20" s="115">
        <f>'condense-sheets'!F32</f>
        <v>0</v>
      </c>
      <c r="AE20" s="52" t="e">
        <f t="shared" si="16"/>
        <v>#DIV/0!</v>
      </c>
      <c r="AF20" s="115">
        <f>'condense-sheets'!F33</f>
        <v>0</v>
      </c>
      <c r="AG20" s="52" t="e">
        <f t="shared" si="17"/>
        <v>#DIV/0!</v>
      </c>
      <c r="AH20" s="115">
        <f>'condense-sheets'!F34</f>
        <v>0</v>
      </c>
      <c r="AI20" s="52" t="e">
        <f t="shared" si="18"/>
        <v>#DIV/0!</v>
      </c>
      <c r="AJ20" s="115">
        <f>'condense-sheets'!F37</f>
        <v>0</v>
      </c>
      <c r="AK20" s="52" t="e">
        <f t="shared" si="19"/>
        <v>#DIV/0!</v>
      </c>
      <c r="AL20" s="115">
        <f>'condense-sheets'!F38</f>
        <v>0</v>
      </c>
      <c r="AM20" s="52" t="e">
        <f t="shared" si="20"/>
        <v>#DIV/0!</v>
      </c>
      <c r="AN20" s="143"/>
      <c r="AO20" s="51">
        <f t="shared" si="0"/>
        <v>44926</v>
      </c>
      <c r="AP20" s="68">
        <f t="shared" si="1"/>
        <v>0</v>
      </c>
      <c r="AQ20" s="68">
        <f t="shared" si="2"/>
        <v>0</v>
      </c>
      <c r="AR20" s="68">
        <f t="shared" si="3"/>
        <v>0</v>
      </c>
      <c r="AS20" s="69">
        <f>'stock-history'!F4</f>
        <v>0</v>
      </c>
      <c r="AT20" s="69" t="e">
        <f t="shared" si="12"/>
        <v>#DIV/0!</v>
      </c>
      <c r="AU20" s="70">
        <f t="array" ref="AU20">_xlfn.IFS(AND(AQ20&lt;=0, AS20&lt;=0), 0, AND(AQ20&gt;=0, AS20&lt;=0), 0, SUM(ABS(AQ20), ABS(AS20)), AQ20/AS20)</f>
        <v>0</v>
      </c>
      <c r="AV20" s="66"/>
      <c r="AW20" s="66"/>
      <c r="AX20" s="66"/>
      <c r="AY20" s="66"/>
      <c r="AZ20" s="66"/>
      <c r="BA20" s="66"/>
      <c r="BB20" s="66"/>
      <c r="BC20" s="66"/>
      <c r="BD20" s="66"/>
      <c r="BE20" s="66"/>
    </row>
    <row r="21" spans="1:57" x14ac:dyDescent="0.25">
      <c r="A21" s="50" t="str">
        <f>'condense-sheets'!E3</f>
        <v>2023.Q1</v>
      </c>
      <c r="B21" s="123">
        <v>45016</v>
      </c>
      <c r="C21" s="55">
        <f>'condense-sheets'!E4</f>
        <v>0</v>
      </c>
      <c r="D21" s="130">
        <f t="array" ref="D21">_xlfn.IFS(OR(C21=0, C20=0), 0, OR(C21&gt;0, C21&lt;0), ((C21-C20)/C20))</f>
        <v>0</v>
      </c>
      <c r="E21" s="55">
        <f>'condense-sheets'!E8</f>
        <v>0</v>
      </c>
      <c r="F21" s="130">
        <f t="array" ref="F21">_xlfn.IFS(OR(E21=0, E20=0), 0, OR(E21&gt;0, E21&lt;0), ((E21-E20)/E20))</f>
        <v>0</v>
      </c>
      <c r="G21" s="55">
        <f>'condense-sheets'!E10</f>
        <v>0</v>
      </c>
      <c r="H21" s="130">
        <f t="array" ref="H21">_xlfn.IFS(OR(G21=0, G20=0), 0, OR(G21&gt;0, G21&lt;0), ((G21-G20)/G20))</f>
        <v>0</v>
      </c>
      <c r="I21" s="55">
        <f>'condense-sheets'!E11</f>
        <v>0</v>
      </c>
      <c r="J21" s="130">
        <f t="array" ref="J21">_xlfn.IFS(OR(I21=0, I20=0), 0, OR(I21&gt;0, I21&lt;0), ((I21-I20)/I20))</f>
        <v>0</v>
      </c>
      <c r="K21" s="55">
        <f>'condense-sheets'!E14</f>
        <v>0</v>
      </c>
      <c r="L21" s="130">
        <f t="array" ref="L21">_xlfn.IFS(OR(K21=0, K20=0), 0, OR(K21&gt;0, K21&lt;0), ((K21-K20)/K20))</f>
        <v>0</v>
      </c>
      <c r="M21" s="53">
        <f t="array" ref="M21">_xlfn.IFS(AND(C21=0, E21=0), 0, SUM(ABS(C21),ABS(E21))&gt;0, C21/I21)</f>
        <v>0</v>
      </c>
      <c r="N21" s="128">
        <f t="shared" si="13"/>
        <v>0</v>
      </c>
      <c r="O21" s="53" t="e">
        <f t="shared" si="4"/>
        <v>#DIV/0!</v>
      </c>
      <c r="P21" s="128" t="e">
        <f t="shared" si="5"/>
        <v>#DIV/0!</v>
      </c>
      <c r="Q21" s="128" t="e">
        <f t="shared" si="6"/>
        <v>#DIV/0!</v>
      </c>
      <c r="R21" s="128" t="e">
        <f t="shared" si="7"/>
        <v>#DIV/0!</v>
      </c>
      <c r="S21" s="51">
        <f t="shared" si="8"/>
        <v>45016</v>
      </c>
      <c r="T21" s="128">
        <f t="shared" si="9"/>
        <v>0</v>
      </c>
      <c r="U21" s="130"/>
      <c r="V21" s="128">
        <f t="array" ref="V21">_xlfn.IFS(AND(I21=0, T21=0), , SUM(ABS(I21), ABS(T21))&gt;0, T21/I21)</f>
        <v>0</v>
      </c>
      <c r="W21" s="128"/>
      <c r="X21" s="55" t="str">
        <f t="shared" si="10"/>
        <v>2023.Q1</v>
      </c>
      <c r="Y21" s="137">
        <f t="shared" si="11"/>
        <v>45016</v>
      </c>
      <c r="Z21" s="54">
        <f>'condense-sheets'!E24</f>
        <v>0</v>
      </c>
      <c r="AA21" s="52" t="e">
        <f t="shared" si="14"/>
        <v>#DIV/0!</v>
      </c>
      <c r="AB21" s="115">
        <f>'condense-sheets'!E27</f>
        <v>0</v>
      </c>
      <c r="AC21" s="52" t="e">
        <f t="shared" si="15"/>
        <v>#DIV/0!</v>
      </c>
      <c r="AD21" s="115">
        <f>'condense-sheets'!E32</f>
        <v>0</v>
      </c>
      <c r="AE21" s="52" t="e">
        <f t="shared" si="16"/>
        <v>#DIV/0!</v>
      </c>
      <c r="AF21" s="115">
        <f>'condense-sheets'!E33</f>
        <v>0</v>
      </c>
      <c r="AG21" s="52" t="e">
        <f t="shared" si="17"/>
        <v>#DIV/0!</v>
      </c>
      <c r="AH21" s="115">
        <f>'condense-sheets'!E34</f>
        <v>0</v>
      </c>
      <c r="AI21" s="52" t="e">
        <f t="shared" si="18"/>
        <v>#DIV/0!</v>
      </c>
      <c r="AJ21" s="115">
        <f>'condense-sheets'!E37</f>
        <v>0</v>
      </c>
      <c r="AK21" s="52" t="e">
        <f t="shared" si="19"/>
        <v>#DIV/0!</v>
      </c>
      <c r="AL21" s="115">
        <f>'condense-sheets'!E38</f>
        <v>0</v>
      </c>
      <c r="AM21" s="52" t="e">
        <f t="shared" si="20"/>
        <v>#DIV/0!</v>
      </c>
      <c r="AN21" s="143"/>
      <c r="AO21" s="51">
        <f t="shared" si="0"/>
        <v>45016</v>
      </c>
      <c r="AP21" s="68">
        <f t="shared" si="1"/>
        <v>0</v>
      </c>
      <c r="AQ21" s="68">
        <f t="shared" si="2"/>
        <v>0</v>
      </c>
      <c r="AR21" s="68">
        <f t="shared" si="3"/>
        <v>0</v>
      </c>
      <c r="AS21" s="69">
        <f>'stock-history'!E4</f>
        <v>0</v>
      </c>
      <c r="AT21" s="69" t="e">
        <f t="shared" si="12"/>
        <v>#DIV/0!</v>
      </c>
      <c r="AU21" s="70">
        <f t="array" ref="AU21">_xlfn.IFS(AND(AQ21&lt;=0, AS21&lt;=0), 0, AND(AQ21&gt;=0, AS21&lt;=0), 0, SUM(ABS(AQ21), ABS(AS21)), AQ21/AS21)</f>
        <v>0</v>
      </c>
      <c r="AV21" s="66"/>
      <c r="AW21" s="66"/>
      <c r="AX21" s="66"/>
      <c r="AY21" s="66"/>
      <c r="AZ21" s="66"/>
      <c r="BA21" s="66"/>
      <c r="BB21" s="66"/>
      <c r="BC21" s="66"/>
      <c r="BD21" s="66"/>
      <c r="BE21" s="66"/>
    </row>
    <row r="22" spans="1:57" x14ac:dyDescent="0.25">
      <c r="A22" s="50" t="str">
        <f>'condense-sheets'!D3</f>
        <v>2023.Q2</v>
      </c>
      <c r="B22" s="55" t="s">
        <v>115</v>
      </c>
      <c r="C22" s="55">
        <f>'condense-sheets'!D4</f>
        <v>0</v>
      </c>
      <c r="D22" s="130">
        <f t="array" ref="D22">_xlfn.IFS(OR(C22=0, C21=0), 0, OR(C22&gt;0, C22&lt;0), ((C22-C21)/C21))</f>
        <v>0</v>
      </c>
      <c r="E22" s="55">
        <f>'condense-sheets'!D8</f>
        <v>0</v>
      </c>
      <c r="F22" s="130">
        <f t="array" ref="F22">_xlfn.IFS(OR(E22=0, E21=0), 0, OR(E22&gt;0, E22&lt;0), ((E22-E21)/E21))</f>
        <v>0</v>
      </c>
      <c r="G22" s="55">
        <f>'condense-sheets'!D10</f>
        <v>0</v>
      </c>
      <c r="H22" s="130">
        <f t="array" ref="H22">_xlfn.IFS(OR(G22=0, G21=0), 0, OR(G22&gt;0, G22&lt;0), ((G22-G21)/G21))</f>
        <v>0</v>
      </c>
      <c r="I22" s="55">
        <f>'condense-sheets'!D11</f>
        <v>0</v>
      </c>
      <c r="J22" s="130">
        <f t="array" ref="J22">_xlfn.IFS(OR(I22=0, I21=0), 0, OR(I22&gt;0, I22&lt;0), ((I22-I21)/I21))</f>
        <v>0</v>
      </c>
      <c r="K22" s="55">
        <f>'condense-sheets'!D14</f>
        <v>0</v>
      </c>
      <c r="L22" s="130">
        <f t="array" ref="L22">_xlfn.IFS(OR(K22=0, K21=0), 0, OR(K22&gt;0, K22&lt;0), ((K22-K21)/K21))</f>
        <v>0</v>
      </c>
      <c r="M22" s="53">
        <f t="array" ref="M22">_xlfn.IFS(AND(C22=0, E22=0), 0, SUM(ABS(C22),ABS(E22))&gt;0, C22/I22)</f>
        <v>0</v>
      </c>
      <c r="N22" s="128">
        <f t="shared" si="13"/>
        <v>0</v>
      </c>
      <c r="O22" s="53" t="e">
        <f t="shared" si="4"/>
        <v>#DIV/0!</v>
      </c>
      <c r="P22" s="128" t="e">
        <f t="shared" si="5"/>
        <v>#DIV/0!</v>
      </c>
      <c r="Q22" s="128" t="e">
        <f t="shared" si="6"/>
        <v>#DIV/0!</v>
      </c>
      <c r="R22" s="128" t="e">
        <f t="shared" si="7"/>
        <v>#DIV/0!</v>
      </c>
      <c r="S22" s="51" t="str">
        <f t="shared" si="8"/>
        <v>6/31/2023</v>
      </c>
      <c r="T22" s="128">
        <f t="shared" si="9"/>
        <v>0</v>
      </c>
      <c r="U22" s="130"/>
      <c r="V22" s="128">
        <f t="array" ref="V22">_xlfn.IFS(AND(I22=0, T22=0), , SUM(ABS(I22), ABS(T22))&gt;0, T22/I22)</f>
        <v>0</v>
      </c>
      <c r="W22" s="128"/>
      <c r="X22" s="55" t="str">
        <f t="shared" si="10"/>
        <v>2023.Q2</v>
      </c>
      <c r="Y22" s="137" t="str">
        <f t="shared" si="11"/>
        <v>6/31/2023</v>
      </c>
      <c r="Z22" s="54">
        <f>'condense-sheets'!D24</f>
        <v>0</v>
      </c>
      <c r="AA22" s="52" t="e">
        <f t="shared" si="14"/>
        <v>#DIV/0!</v>
      </c>
      <c r="AB22" s="115">
        <f>'condense-sheets'!D27</f>
        <v>0</v>
      </c>
      <c r="AC22" s="52" t="e">
        <f t="shared" si="15"/>
        <v>#DIV/0!</v>
      </c>
      <c r="AD22" s="115">
        <f>'condense-sheets'!D32</f>
        <v>0</v>
      </c>
      <c r="AE22" s="52" t="e">
        <f t="shared" si="16"/>
        <v>#DIV/0!</v>
      </c>
      <c r="AF22" s="115">
        <f>'condense-sheets'!D33</f>
        <v>0</v>
      </c>
      <c r="AG22" s="52" t="e">
        <f t="shared" si="17"/>
        <v>#DIV/0!</v>
      </c>
      <c r="AH22" s="115">
        <f>'condense-sheets'!D34</f>
        <v>0</v>
      </c>
      <c r="AI22" s="52" t="e">
        <f t="shared" si="18"/>
        <v>#DIV/0!</v>
      </c>
      <c r="AJ22" s="115">
        <f>'condense-sheets'!D37</f>
        <v>0</v>
      </c>
      <c r="AK22" s="52" t="e">
        <f t="shared" si="19"/>
        <v>#DIV/0!</v>
      </c>
      <c r="AL22" s="115">
        <f>'condense-sheets'!D38</f>
        <v>0</v>
      </c>
      <c r="AM22" s="52" t="e">
        <f t="shared" si="20"/>
        <v>#DIV/0!</v>
      </c>
      <c r="AN22" s="143"/>
      <c r="AO22" s="51" t="str">
        <f t="shared" si="0"/>
        <v>6/31/2023</v>
      </c>
      <c r="AP22" s="68">
        <f t="shared" si="1"/>
        <v>0</v>
      </c>
      <c r="AQ22" s="68">
        <f t="shared" si="2"/>
        <v>0</v>
      </c>
      <c r="AR22" s="68">
        <f t="shared" si="3"/>
        <v>0</v>
      </c>
      <c r="AS22" s="69">
        <f>'stock-history'!D4</f>
        <v>0</v>
      </c>
      <c r="AT22" s="69" t="e">
        <f t="shared" si="12"/>
        <v>#DIV/0!</v>
      </c>
      <c r="AU22" s="70">
        <f t="array" ref="AU22">_xlfn.IFS(AND(AQ22&lt;=0, AS22&lt;=0), 0, AND(AQ22&gt;=0, AS22&lt;=0), 0, SUM(ABS(AQ22), ABS(AS22)), AQ22/AS22)</f>
        <v>0</v>
      </c>
      <c r="AV22" s="66"/>
      <c r="AW22" s="66"/>
      <c r="AX22" s="66"/>
      <c r="AY22" s="66"/>
      <c r="AZ22" s="66"/>
      <c r="BA22" s="66"/>
      <c r="BB22" s="66"/>
      <c r="BC22" s="66"/>
      <c r="BD22" s="66"/>
      <c r="BE22" s="66"/>
    </row>
    <row r="23" spans="1:57" x14ac:dyDescent="0.25">
      <c r="A23" s="50" t="str">
        <f>'condense-sheets'!C3</f>
        <v>2023.Q3</v>
      </c>
      <c r="B23" s="55" t="s">
        <v>116</v>
      </c>
      <c r="C23" s="55">
        <f>'condense-sheets'!C4</f>
        <v>0</v>
      </c>
      <c r="D23" s="130">
        <f t="array" ref="D23">_xlfn.IFS(OR(C23=0, C22=0), 0, OR(C23&gt;0, C23&lt;0), ((C23-C22)/C22))</f>
        <v>0</v>
      </c>
      <c r="E23" s="55">
        <f>'condense-sheets'!C8</f>
        <v>0</v>
      </c>
      <c r="F23" s="130">
        <f t="array" ref="F23">_xlfn.IFS(OR(E23=0, E22=0), 0, OR(E23&gt;0, E23&lt;0), ((E23-E22)/E22))</f>
        <v>0</v>
      </c>
      <c r="G23" s="55">
        <f>'condense-sheets'!C10</f>
        <v>0</v>
      </c>
      <c r="H23" s="130">
        <f t="array" ref="H23">_xlfn.IFS(OR(G23=0, G22=0), 0, OR(G23&gt;0, G23&lt;0), ((G23-G22)/G22))</f>
        <v>0</v>
      </c>
      <c r="I23" s="55">
        <f>'condense-sheets'!C11</f>
        <v>0</v>
      </c>
      <c r="J23" s="130">
        <f t="array" ref="J23">_xlfn.IFS(OR(I23=0, I22=0), 0, OR(I23&gt;0, I23&lt;0), ((I23-I22)/I22))</f>
        <v>0</v>
      </c>
      <c r="K23" s="55">
        <f>'condense-sheets'!C14</f>
        <v>0</v>
      </c>
      <c r="L23" s="130">
        <f t="array" ref="L23">_xlfn.IFS(OR(K23=0, K22=0), 0, OR(K23&gt;0, K23&lt;0), ((K23-K22)/K22))</f>
        <v>0</v>
      </c>
      <c r="M23" s="53">
        <f t="array" ref="M23">_xlfn.IFS(AND(C23=0, E23=0), 0, SUM(ABS(C23),ABS(E23))&gt;0, C23/I23)</f>
        <v>0</v>
      </c>
      <c r="N23" s="128">
        <f t="shared" si="13"/>
        <v>0</v>
      </c>
      <c r="O23" s="53" t="e">
        <f t="shared" si="4"/>
        <v>#DIV/0!</v>
      </c>
      <c r="P23" s="128" t="e">
        <f t="shared" si="5"/>
        <v>#DIV/0!</v>
      </c>
      <c r="Q23" s="128" t="e">
        <f t="shared" si="6"/>
        <v>#DIV/0!</v>
      </c>
      <c r="R23" s="128" t="e">
        <f t="shared" si="7"/>
        <v>#DIV/0!</v>
      </c>
      <c r="S23" s="51" t="str">
        <f t="shared" si="8"/>
        <v>9/31/2023</v>
      </c>
      <c r="T23" s="128">
        <f t="shared" si="9"/>
        <v>0</v>
      </c>
      <c r="U23" s="130"/>
      <c r="V23" s="128">
        <f t="array" ref="V23">_xlfn.IFS(AND(I23=0, T23=0), , SUM(ABS(I23), ABS(T23))&gt;0, T23/I23)</f>
        <v>0</v>
      </c>
      <c r="W23" s="128"/>
      <c r="X23" s="55" t="str">
        <f t="shared" si="10"/>
        <v>2023.Q3</v>
      </c>
      <c r="Y23" s="137" t="str">
        <f t="shared" si="11"/>
        <v>9/31/2023</v>
      </c>
      <c r="Z23" s="54">
        <f>'condense-sheets'!C24</f>
        <v>0</v>
      </c>
      <c r="AA23" s="52" t="e">
        <f t="shared" si="14"/>
        <v>#DIV/0!</v>
      </c>
      <c r="AB23" s="115">
        <f>'condense-sheets'!C27</f>
        <v>0</v>
      </c>
      <c r="AC23" s="52" t="e">
        <f t="shared" si="15"/>
        <v>#DIV/0!</v>
      </c>
      <c r="AD23" s="115">
        <f>'condense-sheets'!C32</f>
        <v>0</v>
      </c>
      <c r="AE23" s="52" t="e">
        <f t="shared" si="16"/>
        <v>#DIV/0!</v>
      </c>
      <c r="AF23" s="115">
        <f>'condense-sheets'!C33</f>
        <v>0</v>
      </c>
      <c r="AG23" s="52" t="e">
        <f t="shared" si="17"/>
        <v>#DIV/0!</v>
      </c>
      <c r="AH23" s="115">
        <f>'condense-sheets'!C34</f>
        <v>0</v>
      </c>
      <c r="AI23" s="52" t="e">
        <f t="shared" si="18"/>
        <v>#DIV/0!</v>
      </c>
      <c r="AJ23" s="115">
        <f>'condense-sheets'!C37</f>
        <v>0</v>
      </c>
      <c r="AK23" s="52" t="e">
        <f t="shared" si="19"/>
        <v>#DIV/0!</v>
      </c>
      <c r="AL23" s="115">
        <f>'condense-sheets'!C38</f>
        <v>0</v>
      </c>
      <c r="AM23" s="52" t="e">
        <f t="shared" si="20"/>
        <v>#DIV/0!</v>
      </c>
      <c r="AN23" s="143"/>
      <c r="AO23" s="51" t="str">
        <f t="shared" si="0"/>
        <v>9/31/2023</v>
      </c>
      <c r="AP23" s="68">
        <f t="shared" si="1"/>
        <v>0</v>
      </c>
      <c r="AQ23" s="68">
        <f t="shared" si="2"/>
        <v>0</v>
      </c>
      <c r="AR23" s="68">
        <f t="shared" si="3"/>
        <v>0</v>
      </c>
      <c r="AS23" s="69">
        <f>'stock-history'!C4</f>
        <v>0</v>
      </c>
      <c r="AT23" s="69" t="e">
        <f t="shared" si="12"/>
        <v>#DIV/0!</v>
      </c>
      <c r="AU23" s="70">
        <f t="array" ref="AU23">_xlfn.IFS(AND(AQ23&lt;=0, AS23&lt;=0), 0, AND(AQ23&gt;=0, AS23&lt;=0), 0, SUM(ABS(AQ23), ABS(AS23)), AQ23/AS23)</f>
        <v>0</v>
      </c>
      <c r="AV23" s="66"/>
      <c r="AW23" s="66"/>
      <c r="AX23" s="66"/>
      <c r="AY23" s="66"/>
      <c r="AZ23" s="66"/>
      <c r="BA23" s="66"/>
      <c r="BB23" s="66"/>
      <c r="BC23" s="66"/>
      <c r="BD23" s="66"/>
      <c r="BE23" s="66"/>
    </row>
    <row r="24" spans="1:57" x14ac:dyDescent="0.25">
      <c r="A24" s="50" t="str">
        <f>'condense-sheets'!B3</f>
        <v>2023.Q4</v>
      </c>
      <c r="B24" s="123">
        <v>45291</v>
      </c>
      <c r="C24" s="55">
        <f>'condense-sheets'!B4</f>
        <v>0</v>
      </c>
      <c r="D24" s="130">
        <f t="array" ref="D24">_xlfn.IFS(OR(C24=0, C23=0), 0, OR(C24&gt;0, C24&lt;0), ((C24-C23)/C23))</f>
        <v>0</v>
      </c>
      <c r="E24" s="55">
        <f>'condense-sheets'!B8</f>
        <v>0</v>
      </c>
      <c r="F24" s="130">
        <f t="array" ref="F24">_xlfn.IFS(OR(E24=0, E23=0), 0, OR(E24&gt;0, E24&lt;0), ((E24-E23)/E23))</f>
        <v>0</v>
      </c>
      <c r="G24" s="55">
        <f>'condense-sheets'!B10</f>
        <v>0</v>
      </c>
      <c r="H24" s="130">
        <f t="array" ref="H24">_xlfn.IFS(OR(G24=0, G23=0), 0, OR(G24&gt;0, G24&lt;0), ((G24-G23)/G23))</f>
        <v>0</v>
      </c>
      <c r="I24" s="55">
        <f>'condense-sheets'!B11</f>
        <v>0</v>
      </c>
      <c r="J24" s="130">
        <f t="array" ref="J24">_xlfn.IFS(OR(I24=0, I23=0), 0, OR(I24&gt;0, I24&lt;0), ((I24-I23)/I23))</f>
        <v>0</v>
      </c>
      <c r="K24" s="55">
        <f>'condense-sheets'!B14</f>
        <v>0</v>
      </c>
      <c r="L24" s="130">
        <f t="array" ref="L24">_xlfn.IFS(OR(K24=0, K23=0), 0, OR(K24&gt;0, K24&lt;0), ((K24-K23)/K23))</f>
        <v>0</v>
      </c>
      <c r="M24" s="53">
        <f t="array" ref="M24">_xlfn.IFS(AND(C24=0, E24=0), 0, SUM(ABS(C24),ABS(E24))&gt;0, C24/I24)</f>
        <v>0</v>
      </c>
      <c r="N24" s="134">
        <f t="shared" si="13"/>
        <v>0</v>
      </c>
      <c r="O24" s="53" t="e">
        <f t="shared" si="4"/>
        <v>#DIV/0!</v>
      </c>
      <c r="P24" s="128" t="e">
        <f t="shared" si="5"/>
        <v>#DIV/0!</v>
      </c>
      <c r="Q24" s="128" t="e">
        <f t="shared" si="6"/>
        <v>#DIV/0!</v>
      </c>
      <c r="R24" s="128" t="e">
        <f t="shared" si="7"/>
        <v>#DIV/0!</v>
      </c>
      <c r="S24" s="51">
        <f t="shared" si="8"/>
        <v>45291</v>
      </c>
      <c r="T24" s="128">
        <f t="shared" si="9"/>
        <v>1344403</v>
      </c>
      <c r="U24" s="130"/>
      <c r="V24" s="128" t="e">
        <f t="array" ref="V24">_xlfn.IFS(AND(I24=0, T24=0), , SUM(ABS(I24), ABS(T24))&gt;0, T24/I24)</f>
        <v>#DIV/0!</v>
      </c>
      <c r="W24" s="128"/>
      <c r="X24" s="55" t="str">
        <f t="shared" si="10"/>
        <v>2023.Q4</v>
      </c>
      <c r="Y24" s="137">
        <f t="shared" si="11"/>
        <v>45291</v>
      </c>
      <c r="Z24" s="54">
        <f>'condense-sheets'!B24</f>
        <v>0</v>
      </c>
      <c r="AA24" s="52" t="e">
        <f t="shared" si="14"/>
        <v>#DIV/0!</v>
      </c>
      <c r="AB24" s="115">
        <f>'condense-sheets'!B27</f>
        <v>0</v>
      </c>
      <c r="AC24" s="52" t="e">
        <f t="shared" si="15"/>
        <v>#DIV/0!</v>
      </c>
      <c r="AD24" s="115">
        <f>'condense-sheets'!B32</f>
        <v>0</v>
      </c>
      <c r="AE24" s="52" t="e">
        <f t="shared" si="16"/>
        <v>#DIV/0!</v>
      </c>
      <c r="AF24" s="115">
        <f>'condense-sheets'!B33</f>
        <v>0</v>
      </c>
      <c r="AG24" s="52" t="e">
        <f t="shared" si="17"/>
        <v>#DIV/0!</v>
      </c>
      <c r="AH24" s="115">
        <f>'condense-sheets'!B34</f>
        <v>0</v>
      </c>
      <c r="AI24" s="52" t="e">
        <f t="shared" si="18"/>
        <v>#DIV/0!</v>
      </c>
      <c r="AJ24" s="115">
        <f>'condense-sheets'!B37</f>
        <v>0</v>
      </c>
      <c r="AK24" s="52" t="e">
        <f t="shared" si="19"/>
        <v>#DIV/0!</v>
      </c>
      <c r="AL24" s="115">
        <f>'condense-sheets'!B38</f>
        <v>0</v>
      </c>
      <c r="AM24" s="52" t="e">
        <f t="shared" si="20"/>
        <v>#DIV/0!</v>
      </c>
      <c r="AN24" s="143"/>
      <c r="AO24" s="92">
        <f t="shared" si="0"/>
        <v>45291</v>
      </c>
      <c r="AP24" s="93">
        <f t="shared" si="1"/>
        <v>0</v>
      </c>
      <c r="AQ24" s="93">
        <f t="shared" si="2"/>
        <v>0</v>
      </c>
      <c r="AR24" s="93">
        <f t="shared" si="3"/>
        <v>0</v>
      </c>
      <c r="AS24" s="49">
        <f>AT1/1000000</f>
        <v>1344403</v>
      </c>
      <c r="AT24" s="49">
        <f>AS1</f>
        <v>527.34</v>
      </c>
      <c r="AU24" s="94">
        <f t="shared" ref="AU24:AU44" si="21">AQ24/AS24</f>
        <v>0</v>
      </c>
      <c r="AV24" s="66"/>
      <c r="AW24" s="66"/>
      <c r="AX24" s="66"/>
      <c r="AY24" s="66"/>
      <c r="AZ24" s="66"/>
      <c r="BA24" s="66"/>
      <c r="BB24" s="66"/>
      <c r="BC24" s="66"/>
      <c r="BD24" s="66"/>
      <c r="BE24" s="66"/>
    </row>
    <row r="25" spans="1:57" s="44" customFormat="1" x14ac:dyDescent="0.25">
      <c r="A25" s="120" t="s">
        <v>117</v>
      </c>
      <c r="B25" s="121">
        <v>45382</v>
      </c>
      <c r="C25" s="129">
        <f t="shared" ref="C25:C44" si="22">C24*(1+AVERAGE(D5,$D$1)^2)-(ABS(C5)^0.5)</f>
        <v>0</v>
      </c>
      <c r="D25" s="131" t="e">
        <f t="shared" ref="D25:D44" si="23">(C25-C24)/C24</f>
        <v>#DIV/0!</v>
      </c>
      <c r="E25" s="129"/>
      <c r="F25" s="131"/>
      <c r="G25" s="129"/>
      <c r="H25" s="131"/>
      <c r="I25" s="129">
        <f t="shared" ref="I25:I44" si="24">I24*(1+AVERAGE(J5,$J$1)^2)+(ABS(I5)^0.5)</f>
        <v>0</v>
      </c>
      <c r="J25" s="131" t="e">
        <f t="shared" ref="J25:J44" si="25">(I25-I24)/I24</f>
        <v>#DIV/0!</v>
      </c>
      <c r="K25" s="129"/>
      <c r="L25" s="131"/>
      <c r="M25" s="119" t="e">
        <f t="shared" ref="M25:M44" si="26">C25/I25</f>
        <v>#DIV/0!</v>
      </c>
      <c r="N25" s="114" t="e">
        <f t="shared" si="13"/>
        <v>#DIV/0!</v>
      </c>
      <c r="O25" s="119"/>
      <c r="P25" s="114"/>
      <c r="Q25" s="114"/>
      <c r="R25" s="114"/>
      <c r="S25" s="135">
        <f t="shared" si="8"/>
        <v>45382</v>
      </c>
      <c r="T25" s="114" t="e">
        <f t="shared" ref="T25:T44" si="27">(T24*(1+R5)^0.5)-C5</f>
        <v>#DIV/0!</v>
      </c>
      <c r="U25" s="131"/>
      <c r="V25" s="128" t="e">
        <f t="shared" ref="V25:V44" si="28">V24+$V$3</f>
        <v>#DIV/0!</v>
      </c>
      <c r="W25" s="114"/>
      <c r="X25" s="136" t="str">
        <f t="shared" si="10"/>
        <v>2024.Q1</v>
      </c>
      <c r="Y25" s="138">
        <f t="shared" si="11"/>
        <v>45382</v>
      </c>
      <c r="Z25" s="122" t="e">
        <f t="shared" ref="Z25:Z44" si="29">Z24*(1+AVERAGE(AA5,$AA$1)^2)</f>
        <v>#DIV/0!</v>
      </c>
      <c r="AA25" s="145"/>
      <c r="AB25" s="122" t="e">
        <f t="shared" ref="AB25:AB44" si="30">AB24*(1+AVERAGE(AC5,$AC$1)^2)</f>
        <v>#DIV/0!</v>
      </c>
      <c r="AC25" s="145"/>
      <c r="AD25" s="122" t="e">
        <f t="shared" ref="AD25:AD44" si="31">AD24*(1+AVERAGE(AE5,$AE$1)^2)</f>
        <v>#DIV/0!</v>
      </c>
      <c r="AE25" s="145"/>
      <c r="AF25" s="122" t="e">
        <f t="shared" ref="AF25:AF44" si="32">AF24*(1+AVERAGE(AG5,$AG$1)^2)</f>
        <v>#DIV/0!</v>
      </c>
      <c r="AG25" s="145"/>
      <c r="AH25" s="122" t="e">
        <f t="shared" ref="AH25:AH44" si="33">AH24*(1+AVERAGE(AI5,$AI$1)^2)</f>
        <v>#DIV/0!</v>
      </c>
      <c r="AI25" s="146"/>
      <c r="AJ25" s="122" t="e">
        <f t="shared" ref="AJ25:AJ44" si="34">AJ24*(1+AVERAGE(AK5,$AK$1)^2)</f>
        <v>#DIV/0!</v>
      </c>
      <c r="AK25" s="146"/>
      <c r="AL25" s="114" t="e">
        <f t="shared" ref="AL25:AL44" si="35">AL24*(1+AVERAGE(AM5,$AM$1)^2)</f>
        <v>#DIV/0!</v>
      </c>
      <c r="AM25" s="146"/>
      <c r="AN25" s="144"/>
      <c r="AO25" s="88">
        <f t="shared" si="0"/>
        <v>45382</v>
      </c>
      <c r="AP25" s="89">
        <f t="shared" si="1"/>
        <v>0</v>
      </c>
      <c r="AQ25" s="89">
        <f t="shared" si="2"/>
        <v>0</v>
      </c>
      <c r="AR25" s="89" t="e">
        <f t="shared" si="3"/>
        <v>#DIV/0!</v>
      </c>
      <c r="AS25" s="90">
        <f t="shared" ref="AS25:AS44" si="36">AS24*(1+AVERAGE(AU5,$AU$3))</f>
        <v>1357313.1387600643</v>
      </c>
      <c r="AT25" s="90" t="e">
        <f t="shared" ref="AT25:AT44" si="37">AS25/I25</f>
        <v>#DIV/0!</v>
      </c>
      <c r="AU25" s="91">
        <f t="shared" si="21"/>
        <v>0</v>
      </c>
      <c r="AV25" s="67"/>
      <c r="AW25" s="67"/>
      <c r="AX25" s="67"/>
      <c r="AY25" s="67"/>
      <c r="AZ25" s="67"/>
      <c r="BA25" s="67"/>
      <c r="BB25" s="67"/>
      <c r="BC25" s="67"/>
      <c r="BD25" s="67"/>
      <c r="BE25" s="67"/>
    </row>
    <row r="26" spans="1:57" s="44" customFormat="1" x14ac:dyDescent="0.25">
      <c r="A26" s="120" t="s">
        <v>118</v>
      </c>
      <c r="B26" s="120" t="s">
        <v>119</v>
      </c>
      <c r="C26" s="129">
        <f t="shared" si="22"/>
        <v>0</v>
      </c>
      <c r="D26" s="131" t="e">
        <f t="shared" si="23"/>
        <v>#DIV/0!</v>
      </c>
      <c r="E26" s="129"/>
      <c r="F26" s="131"/>
      <c r="G26" s="129"/>
      <c r="H26" s="131"/>
      <c r="I26" s="129">
        <f t="shared" si="24"/>
        <v>0</v>
      </c>
      <c r="J26" s="131" t="e">
        <f t="shared" si="25"/>
        <v>#DIV/0!</v>
      </c>
      <c r="K26" s="129"/>
      <c r="L26" s="131"/>
      <c r="M26" s="119" t="e">
        <f t="shared" si="26"/>
        <v>#DIV/0!</v>
      </c>
      <c r="N26" s="114" t="e">
        <f t="shared" si="13"/>
        <v>#DIV/0!</v>
      </c>
      <c r="O26" s="119"/>
      <c r="P26" s="114"/>
      <c r="Q26" s="114"/>
      <c r="R26" s="114"/>
      <c r="S26" s="135" t="str">
        <f t="shared" si="8"/>
        <v>6/31/2024</v>
      </c>
      <c r="T26" s="114" t="e">
        <f t="shared" si="27"/>
        <v>#DIV/0!</v>
      </c>
      <c r="U26" s="131"/>
      <c r="V26" s="128" t="e">
        <f t="shared" si="28"/>
        <v>#DIV/0!</v>
      </c>
      <c r="W26" s="114"/>
      <c r="X26" s="136" t="str">
        <f t="shared" si="10"/>
        <v>2024.Q2</v>
      </c>
      <c r="Y26" s="138" t="str">
        <f t="shared" si="11"/>
        <v>6/31/2024</v>
      </c>
      <c r="Z26" s="122" t="e">
        <f t="shared" si="29"/>
        <v>#DIV/0!</v>
      </c>
      <c r="AA26" s="145"/>
      <c r="AB26" s="122" t="e">
        <f t="shared" si="30"/>
        <v>#DIV/0!</v>
      </c>
      <c r="AC26" s="145"/>
      <c r="AD26" s="122" t="e">
        <f t="shared" si="31"/>
        <v>#DIV/0!</v>
      </c>
      <c r="AE26" s="145"/>
      <c r="AF26" s="122" t="e">
        <f t="shared" si="32"/>
        <v>#DIV/0!</v>
      </c>
      <c r="AG26" s="145"/>
      <c r="AH26" s="122" t="e">
        <f t="shared" si="33"/>
        <v>#DIV/0!</v>
      </c>
      <c r="AI26" s="146"/>
      <c r="AJ26" s="122" t="e">
        <f t="shared" si="34"/>
        <v>#DIV/0!</v>
      </c>
      <c r="AK26" s="146"/>
      <c r="AL26" s="114" t="e">
        <f t="shared" si="35"/>
        <v>#DIV/0!</v>
      </c>
      <c r="AM26" s="146"/>
      <c r="AN26" s="144"/>
      <c r="AO26" s="88" t="str">
        <f t="shared" si="0"/>
        <v>6/31/2024</v>
      </c>
      <c r="AP26" s="89">
        <f t="shared" si="1"/>
        <v>0</v>
      </c>
      <c r="AQ26" s="89">
        <f t="shared" si="2"/>
        <v>0</v>
      </c>
      <c r="AR26" s="89" t="e">
        <f t="shared" si="3"/>
        <v>#DIV/0!</v>
      </c>
      <c r="AS26" s="90">
        <f t="shared" si="36"/>
        <v>1370347.2520149818</v>
      </c>
      <c r="AT26" s="90" t="e">
        <f t="shared" si="37"/>
        <v>#DIV/0!</v>
      </c>
      <c r="AU26" s="91">
        <f t="shared" si="21"/>
        <v>0</v>
      </c>
      <c r="AV26" s="67"/>
      <c r="AW26" s="67"/>
      <c r="AX26" s="67"/>
      <c r="AY26" s="67"/>
      <c r="AZ26" s="67"/>
      <c r="BA26" s="67"/>
      <c r="BB26" s="67"/>
      <c r="BC26" s="67"/>
      <c r="BD26" s="67"/>
      <c r="BE26" s="67"/>
    </row>
    <row r="27" spans="1:57" s="44" customFormat="1" x14ac:dyDescent="0.25">
      <c r="A27" s="120" t="s">
        <v>120</v>
      </c>
      <c r="B27" s="120" t="s">
        <v>121</v>
      </c>
      <c r="C27" s="129">
        <f t="shared" si="22"/>
        <v>0</v>
      </c>
      <c r="D27" s="131" t="e">
        <f t="shared" si="23"/>
        <v>#DIV/0!</v>
      </c>
      <c r="E27" s="129"/>
      <c r="F27" s="131"/>
      <c r="G27" s="129"/>
      <c r="H27" s="131"/>
      <c r="I27" s="129">
        <f t="shared" si="24"/>
        <v>0</v>
      </c>
      <c r="J27" s="131" t="e">
        <f t="shared" si="25"/>
        <v>#DIV/0!</v>
      </c>
      <c r="K27" s="129"/>
      <c r="L27" s="131"/>
      <c r="M27" s="119" t="e">
        <f t="shared" si="26"/>
        <v>#DIV/0!</v>
      </c>
      <c r="N27" s="114" t="e">
        <f t="shared" si="13"/>
        <v>#DIV/0!</v>
      </c>
      <c r="O27" s="119"/>
      <c r="P27" s="114"/>
      <c r="Q27" s="114"/>
      <c r="R27" s="114"/>
      <c r="S27" s="135" t="str">
        <f t="shared" si="8"/>
        <v>9/31/2024</v>
      </c>
      <c r="T27" s="114" t="e">
        <f t="shared" si="27"/>
        <v>#DIV/0!</v>
      </c>
      <c r="U27" s="131"/>
      <c r="V27" s="128" t="e">
        <f t="shared" si="28"/>
        <v>#DIV/0!</v>
      </c>
      <c r="W27" s="114"/>
      <c r="X27" s="136" t="str">
        <f t="shared" si="10"/>
        <v>2024.Q3</v>
      </c>
      <c r="Y27" s="138" t="str">
        <f t="shared" si="11"/>
        <v>9/31/2024</v>
      </c>
      <c r="Z27" s="122" t="e">
        <f t="shared" si="29"/>
        <v>#DIV/0!</v>
      </c>
      <c r="AA27" s="145"/>
      <c r="AB27" s="122" t="e">
        <f t="shared" si="30"/>
        <v>#DIV/0!</v>
      </c>
      <c r="AC27" s="145"/>
      <c r="AD27" s="122" t="e">
        <f t="shared" si="31"/>
        <v>#DIV/0!</v>
      </c>
      <c r="AE27" s="145"/>
      <c r="AF27" s="122" t="e">
        <f t="shared" si="32"/>
        <v>#DIV/0!</v>
      </c>
      <c r="AG27" s="145"/>
      <c r="AH27" s="122" t="e">
        <f t="shared" si="33"/>
        <v>#DIV/0!</v>
      </c>
      <c r="AI27" s="146"/>
      <c r="AJ27" s="122" t="e">
        <f t="shared" si="34"/>
        <v>#DIV/0!</v>
      </c>
      <c r="AK27" s="146"/>
      <c r="AL27" s="114" t="e">
        <f t="shared" si="35"/>
        <v>#DIV/0!</v>
      </c>
      <c r="AM27" s="146"/>
      <c r="AN27" s="144"/>
      <c r="AO27" s="88" t="str">
        <f t="shared" si="0"/>
        <v>9/31/2024</v>
      </c>
      <c r="AP27" s="89">
        <f t="shared" si="1"/>
        <v>0</v>
      </c>
      <c r="AQ27" s="89">
        <f t="shared" si="2"/>
        <v>0</v>
      </c>
      <c r="AR27" s="89" t="e">
        <f t="shared" si="3"/>
        <v>#DIV/0!</v>
      </c>
      <c r="AS27" s="90">
        <f t="shared" si="36"/>
        <v>1383506.5302767726</v>
      </c>
      <c r="AT27" s="90" t="e">
        <f t="shared" si="37"/>
        <v>#DIV/0!</v>
      </c>
      <c r="AU27" s="91">
        <f t="shared" si="21"/>
        <v>0</v>
      </c>
      <c r="AV27" s="67"/>
      <c r="AW27" s="67"/>
      <c r="AX27" s="67"/>
      <c r="AY27" s="67"/>
      <c r="AZ27" s="67"/>
      <c r="BA27" s="67"/>
      <c r="BB27" s="67"/>
      <c r="BC27" s="67"/>
      <c r="BD27" s="67"/>
      <c r="BE27" s="67"/>
    </row>
    <row r="28" spans="1:57" s="44" customFormat="1" x14ac:dyDescent="0.25">
      <c r="A28" s="120" t="s">
        <v>122</v>
      </c>
      <c r="B28" s="121">
        <v>45657</v>
      </c>
      <c r="C28" s="129">
        <f t="shared" si="22"/>
        <v>0</v>
      </c>
      <c r="D28" s="131" t="e">
        <f t="shared" si="23"/>
        <v>#DIV/0!</v>
      </c>
      <c r="E28" s="129"/>
      <c r="F28" s="131"/>
      <c r="G28" s="129"/>
      <c r="H28" s="131"/>
      <c r="I28" s="129">
        <f t="shared" si="24"/>
        <v>0</v>
      </c>
      <c r="J28" s="131" t="e">
        <f t="shared" si="25"/>
        <v>#DIV/0!</v>
      </c>
      <c r="K28" s="129"/>
      <c r="L28" s="131"/>
      <c r="M28" s="119" t="e">
        <f t="shared" si="26"/>
        <v>#DIV/0!</v>
      </c>
      <c r="N28" s="114" t="e">
        <f t="shared" si="13"/>
        <v>#DIV/0!</v>
      </c>
      <c r="O28" s="119"/>
      <c r="P28" s="114"/>
      <c r="Q28" s="114"/>
      <c r="R28" s="114"/>
      <c r="S28" s="135">
        <f t="shared" si="8"/>
        <v>45657</v>
      </c>
      <c r="T28" s="114" t="e">
        <f t="shared" si="27"/>
        <v>#DIV/0!</v>
      </c>
      <c r="U28" s="131"/>
      <c r="V28" s="128" t="e">
        <f t="shared" si="28"/>
        <v>#DIV/0!</v>
      </c>
      <c r="W28" s="114"/>
      <c r="X28" s="136" t="str">
        <f t="shared" si="10"/>
        <v>2024.Q4</v>
      </c>
      <c r="Y28" s="138">
        <f t="shared" si="11"/>
        <v>45657</v>
      </c>
      <c r="Z28" s="122" t="e">
        <f t="shared" si="29"/>
        <v>#DIV/0!</v>
      </c>
      <c r="AA28" s="145"/>
      <c r="AB28" s="122" t="e">
        <f t="shared" si="30"/>
        <v>#DIV/0!</v>
      </c>
      <c r="AC28" s="145"/>
      <c r="AD28" s="122" t="e">
        <f t="shared" si="31"/>
        <v>#DIV/0!</v>
      </c>
      <c r="AE28" s="145"/>
      <c r="AF28" s="122" t="e">
        <f t="shared" si="32"/>
        <v>#DIV/0!</v>
      </c>
      <c r="AG28" s="145"/>
      <c r="AH28" s="122" t="e">
        <f t="shared" si="33"/>
        <v>#DIV/0!</v>
      </c>
      <c r="AI28" s="146"/>
      <c r="AJ28" s="122" t="e">
        <f t="shared" si="34"/>
        <v>#DIV/0!</v>
      </c>
      <c r="AK28" s="146"/>
      <c r="AL28" s="114" t="e">
        <f t="shared" si="35"/>
        <v>#DIV/0!</v>
      </c>
      <c r="AM28" s="146"/>
      <c r="AN28" s="144"/>
      <c r="AO28" s="88">
        <f t="shared" si="0"/>
        <v>45657</v>
      </c>
      <c r="AP28" s="89">
        <f t="shared" si="1"/>
        <v>0</v>
      </c>
      <c r="AQ28" s="89">
        <f t="shared" si="2"/>
        <v>0</v>
      </c>
      <c r="AR28" s="89" t="e">
        <f t="shared" si="3"/>
        <v>#DIV/0!</v>
      </c>
      <c r="AS28" s="90">
        <f t="shared" si="36"/>
        <v>1396792.1754897989</v>
      </c>
      <c r="AT28" s="90" t="e">
        <f t="shared" si="37"/>
        <v>#DIV/0!</v>
      </c>
      <c r="AU28" s="91">
        <f t="shared" si="21"/>
        <v>0</v>
      </c>
      <c r="AV28" s="67"/>
      <c r="AW28" s="67"/>
      <c r="AX28" s="67"/>
      <c r="AY28" s="67"/>
      <c r="AZ28" s="67"/>
      <c r="BA28" s="67"/>
      <c r="BB28" s="67"/>
      <c r="BC28" s="67"/>
      <c r="BD28" s="67"/>
      <c r="BE28" s="67"/>
    </row>
    <row r="29" spans="1:57" s="44" customFormat="1" x14ac:dyDescent="0.25">
      <c r="A29" s="120" t="s">
        <v>123</v>
      </c>
      <c r="B29" s="121">
        <v>45747</v>
      </c>
      <c r="C29" s="129">
        <f t="shared" si="22"/>
        <v>0</v>
      </c>
      <c r="D29" s="131" t="e">
        <f t="shared" si="23"/>
        <v>#DIV/0!</v>
      </c>
      <c r="E29" s="129"/>
      <c r="F29" s="131"/>
      <c r="G29" s="129"/>
      <c r="H29" s="131"/>
      <c r="I29" s="129">
        <f t="shared" si="24"/>
        <v>0</v>
      </c>
      <c r="J29" s="131" t="e">
        <f t="shared" si="25"/>
        <v>#DIV/0!</v>
      </c>
      <c r="K29" s="129"/>
      <c r="L29" s="131"/>
      <c r="M29" s="119" t="e">
        <f t="shared" si="26"/>
        <v>#DIV/0!</v>
      </c>
      <c r="N29" s="114" t="e">
        <f t="shared" si="13"/>
        <v>#DIV/0!</v>
      </c>
      <c r="O29" s="119"/>
      <c r="P29" s="114"/>
      <c r="Q29" s="114"/>
      <c r="R29" s="114"/>
      <c r="S29" s="135">
        <f t="shared" si="8"/>
        <v>45747</v>
      </c>
      <c r="T29" s="114" t="e">
        <f t="shared" si="27"/>
        <v>#DIV/0!</v>
      </c>
      <c r="U29" s="131"/>
      <c r="V29" s="128" t="e">
        <f t="shared" si="28"/>
        <v>#DIV/0!</v>
      </c>
      <c r="W29" s="114"/>
      <c r="X29" s="136" t="str">
        <f t="shared" si="10"/>
        <v>2025.Q1</v>
      </c>
      <c r="Y29" s="138">
        <f t="shared" si="11"/>
        <v>45747</v>
      </c>
      <c r="Z29" s="122" t="e">
        <f t="shared" si="29"/>
        <v>#DIV/0!</v>
      </c>
      <c r="AA29" s="145"/>
      <c r="AB29" s="122" t="e">
        <f t="shared" si="30"/>
        <v>#DIV/0!</v>
      </c>
      <c r="AC29" s="145"/>
      <c r="AD29" s="122" t="e">
        <f t="shared" si="31"/>
        <v>#DIV/0!</v>
      </c>
      <c r="AE29" s="145"/>
      <c r="AF29" s="122" t="e">
        <f t="shared" si="32"/>
        <v>#DIV/0!</v>
      </c>
      <c r="AG29" s="145"/>
      <c r="AH29" s="122" t="e">
        <f t="shared" si="33"/>
        <v>#DIV/0!</v>
      </c>
      <c r="AI29" s="146"/>
      <c r="AJ29" s="122" t="e">
        <f t="shared" si="34"/>
        <v>#DIV/0!</v>
      </c>
      <c r="AK29" s="146"/>
      <c r="AL29" s="114" t="e">
        <f t="shared" si="35"/>
        <v>#DIV/0!</v>
      </c>
      <c r="AM29" s="146"/>
      <c r="AN29" s="144"/>
      <c r="AO29" s="88">
        <f t="shared" si="0"/>
        <v>45747</v>
      </c>
      <c r="AP29" s="89">
        <f t="shared" si="1"/>
        <v>0</v>
      </c>
      <c r="AQ29" s="89">
        <f t="shared" si="2"/>
        <v>0</v>
      </c>
      <c r="AR29" s="89" t="e">
        <f t="shared" si="3"/>
        <v>#DIV/0!</v>
      </c>
      <c r="AS29" s="90">
        <f t="shared" si="36"/>
        <v>1410205.401140549</v>
      </c>
      <c r="AT29" s="90" t="e">
        <f t="shared" si="37"/>
        <v>#DIV/0!</v>
      </c>
      <c r="AU29" s="91">
        <f t="shared" si="21"/>
        <v>0</v>
      </c>
      <c r="AV29" s="67"/>
      <c r="AW29" s="67"/>
      <c r="AX29" s="67"/>
      <c r="AY29" s="67"/>
      <c r="AZ29" s="67"/>
      <c r="BA29" s="67"/>
      <c r="BB29" s="67"/>
      <c r="BC29" s="67"/>
      <c r="BD29" s="67"/>
      <c r="BE29" s="67"/>
    </row>
    <row r="30" spans="1:57" s="44" customFormat="1" x14ac:dyDescent="0.25">
      <c r="A30" s="120" t="s">
        <v>124</v>
      </c>
      <c r="B30" s="120" t="s">
        <v>125</v>
      </c>
      <c r="C30" s="129">
        <f t="shared" si="22"/>
        <v>0</v>
      </c>
      <c r="D30" s="131" t="e">
        <f t="shared" si="23"/>
        <v>#DIV/0!</v>
      </c>
      <c r="E30" s="129"/>
      <c r="F30" s="131"/>
      <c r="G30" s="129"/>
      <c r="H30" s="131"/>
      <c r="I30" s="129">
        <f t="shared" si="24"/>
        <v>0</v>
      </c>
      <c r="J30" s="131" t="e">
        <f t="shared" si="25"/>
        <v>#DIV/0!</v>
      </c>
      <c r="K30" s="129"/>
      <c r="L30" s="131"/>
      <c r="M30" s="119" t="e">
        <f t="shared" si="26"/>
        <v>#DIV/0!</v>
      </c>
      <c r="N30" s="114" t="e">
        <f t="shared" si="13"/>
        <v>#DIV/0!</v>
      </c>
      <c r="O30" s="119"/>
      <c r="P30" s="114"/>
      <c r="Q30" s="114"/>
      <c r="R30" s="114"/>
      <c r="S30" s="135" t="str">
        <f t="shared" si="8"/>
        <v>6/31/2025</v>
      </c>
      <c r="T30" s="114" t="e">
        <f t="shared" si="27"/>
        <v>#DIV/0!</v>
      </c>
      <c r="U30" s="131"/>
      <c r="V30" s="128" t="e">
        <f t="shared" si="28"/>
        <v>#DIV/0!</v>
      </c>
      <c r="W30" s="114"/>
      <c r="X30" s="136" t="str">
        <f t="shared" si="10"/>
        <v>2025.Q2</v>
      </c>
      <c r="Y30" s="138" t="str">
        <f t="shared" si="11"/>
        <v>6/31/2025</v>
      </c>
      <c r="Z30" s="122" t="e">
        <f t="shared" si="29"/>
        <v>#DIV/0!</v>
      </c>
      <c r="AA30" s="145"/>
      <c r="AB30" s="122" t="e">
        <f t="shared" si="30"/>
        <v>#DIV/0!</v>
      </c>
      <c r="AC30" s="145"/>
      <c r="AD30" s="122" t="e">
        <f t="shared" si="31"/>
        <v>#DIV/0!</v>
      </c>
      <c r="AE30" s="145"/>
      <c r="AF30" s="122" t="e">
        <f t="shared" si="32"/>
        <v>#DIV/0!</v>
      </c>
      <c r="AG30" s="145"/>
      <c r="AH30" s="122" t="e">
        <f t="shared" si="33"/>
        <v>#DIV/0!</v>
      </c>
      <c r="AI30" s="146"/>
      <c r="AJ30" s="122" t="e">
        <f t="shared" si="34"/>
        <v>#DIV/0!</v>
      </c>
      <c r="AK30" s="146"/>
      <c r="AL30" s="114" t="e">
        <f t="shared" si="35"/>
        <v>#DIV/0!</v>
      </c>
      <c r="AM30" s="146"/>
      <c r="AN30" s="144"/>
      <c r="AO30" s="88" t="str">
        <f t="shared" si="0"/>
        <v>6/31/2025</v>
      </c>
      <c r="AP30" s="89">
        <f t="shared" si="1"/>
        <v>0</v>
      </c>
      <c r="AQ30" s="89">
        <f t="shared" si="2"/>
        <v>0</v>
      </c>
      <c r="AR30" s="89" t="e">
        <f t="shared" si="3"/>
        <v>#DIV/0!</v>
      </c>
      <c r="AS30" s="90">
        <f t="shared" si="36"/>
        <v>1423747.4323684745</v>
      </c>
      <c r="AT30" s="90" t="e">
        <f t="shared" si="37"/>
        <v>#DIV/0!</v>
      </c>
      <c r="AU30" s="91">
        <f t="shared" si="21"/>
        <v>0</v>
      </c>
      <c r="AV30" s="67"/>
      <c r="AW30" s="67"/>
      <c r="AX30" s="67"/>
      <c r="AY30" s="67"/>
      <c r="AZ30" s="67"/>
      <c r="BA30" s="67"/>
      <c r="BB30" s="67"/>
      <c r="BC30" s="67"/>
      <c r="BD30" s="67"/>
      <c r="BE30" s="67"/>
    </row>
    <row r="31" spans="1:57" s="44" customFormat="1" x14ac:dyDescent="0.25">
      <c r="A31" s="120" t="s">
        <v>126</v>
      </c>
      <c r="B31" s="120" t="s">
        <v>127</v>
      </c>
      <c r="C31" s="129">
        <f t="shared" si="22"/>
        <v>0</v>
      </c>
      <c r="D31" s="131" t="e">
        <f t="shared" si="23"/>
        <v>#DIV/0!</v>
      </c>
      <c r="E31" s="129"/>
      <c r="F31" s="131"/>
      <c r="G31" s="129"/>
      <c r="H31" s="131"/>
      <c r="I31" s="129">
        <f t="shared" si="24"/>
        <v>0</v>
      </c>
      <c r="J31" s="131" t="e">
        <f t="shared" si="25"/>
        <v>#DIV/0!</v>
      </c>
      <c r="K31" s="129"/>
      <c r="L31" s="131"/>
      <c r="M31" s="119" t="e">
        <f t="shared" si="26"/>
        <v>#DIV/0!</v>
      </c>
      <c r="N31" s="114" t="e">
        <f t="shared" si="13"/>
        <v>#DIV/0!</v>
      </c>
      <c r="O31" s="119"/>
      <c r="P31" s="114"/>
      <c r="Q31" s="114"/>
      <c r="R31" s="114"/>
      <c r="S31" s="135" t="str">
        <f t="shared" si="8"/>
        <v>9/31/2025</v>
      </c>
      <c r="T31" s="114" t="e">
        <f t="shared" si="27"/>
        <v>#DIV/0!</v>
      </c>
      <c r="U31" s="131"/>
      <c r="V31" s="128" t="e">
        <f t="shared" si="28"/>
        <v>#DIV/0!</v>
      </c>
      <c r="W31" s="114"/>
      <c r="X31" s="136" t="str">
        <f t="shared" si="10"/>
        <v>2025.Q3</v>
      </c>
      <c r="Y31" s="138" t="str">
        <f t="shared" si="11"/>
        <v>9/31/2025</v>
      </c>
      <c r="Z31" s="122" t="e">
        <f t="shared" si="29"/>
        <v>#DIV/0!</v>
      </c>
      <c r="AA31" s="145"/>
      <c r="AB31" s="122" t="e">
        <f t="shared" si="30"/>
        <v>#DIV/0!</v>
      </c>
      <c r="AC31" s="145"/>
      <c r="AD31" s="122" t="e">
        <f t="shared" si="31"/>
        <v>#DIV/0!</v>
      </c>
      <c r="AE31" s="145"/>
      <c r="AF31" s="122" t="e">
        <f t="shared" si="32"/>
        <v>#DIV/0!</v>
      </c>
      <c r="AG31" s="145"/>
      <c r="AH31" s="122" t="e">
        <f t="shared" si="33"/>
        <v>#DIV/0!</v>
      </c>
      <c r="AI31" s="146"/>
      <c r="AJ31" s="122" t="e">
        <f t="shared" si="34"/>
        <v>#DIV/0!</v>
      </c>
      <c r="AK31" s="146"/>
      <c r="AL31" s="114" t="e">
        <f t="shared" si="35"/>
        <v>#DIV/0!</v>
      </c>
      <c r="AM31" s="146"/>
      <c r="AN31" s="144"/>
      <c r="AO31" s="88" t="str">
        <f t="shared" si="0"/>
        <v>9/31/2025</v>
      </c>
      <c r="AP31" s="89">
        <f t="shared" si="1"/>
        <v>0</v>
      </c>
      <c r="AQ31" s="89">
        <f t="shared" si="2"/>
        <v>0</v>
      </c>
      <c r="AR31" s="89" t="e">
        <f t="shared" si="3"/>
        <v>#DIV/0!</v>
      </c>
      <c r="AS31" s="90">
        <f t="shared" si="36"/>
        <v>1437419.5060778924</v>
      </c>
      <c r="AT31" s="90" t="e">
        <f t="shared" si="37"/>
        <v>#DIV/0!</v>
      </c>
      <c r="AU31" s="91">
        <f t="shared" si="21"/>
        <v>0</v>
      </c>
      <c r="AV31" s="67"/>
      <c r="AW31" s="67"/>
      <c r="AX31" s="67"/>
      <c r="AY31" s="67"/>
      <c r="AZ31" s="67"/>
      <c r="BA31" s="67"/>
      <c r="BB31" s="67"/>
      <c r="BC31" s="67"/>
      <c r="BD31" s="67"/>
      <c r="BE31" s="67"/>
    </row>
    <row r="32" spans="1:57" s="44" customFormat="1" x14ac:dyDescent="0.25">
      <c r="A32" s="120" t="s">
        <v>128</v>
      </c>
      <c r="B32" s="121">
        <v>46022</v>
      </c>
      <c r="C32" s="129">
        <f t="shared" si="22"/>
        <v>0</v>
      </c>
      <c r="D32" s="131" t="e">
        <f t="shared" si="23"/>
        <v>#DIV/0!</v>
      </c>
      <c r="E32" s="129"/>
      <c r="F32" s="131"/>
      <c r="G32" s="129"/>
      <c r="H32" s="131"/>
      <c r="I32" s="129">
        <f t="shared" si="24"/>
        <v>0</v>
      </c>
      <c r="J32" s="131" t="e">
        <f t="shared" si="25"/>
        <v>#DIV/0!</v>
      </c>
      <c r="K32" s="129"/>
      <c r="L32" s="131"/>
      <c r="M32" s="119" t="e">
        <f t="shared" si="26"/>
        <v>#DIV/0!</v>
      </c>
      <c r="N32" s="114" t="e">
        <f t="shared" si="13"/>
        <v>#DIV/0!</v>
      </c>
      <c r="O32" s="119"/>
      <c r="P32" s="114"/>
      <c r="Q32" s="114"/>
      <c r="R32" s="114"/>
      <c r="S32" s="135">
        <f t="shared" si="8"/>
        <v>46022</v>
      </c>
      <c r="T32" s="114" t="e">
        <f t="shared" si="27"/>
        <v>#DIV/0!</v>
      </c>
      <c r="U32" s="131"/>
      <c r="V32" s="128" t="e">
        <f t="shared" si="28"/>
        <v>#DIV/0!</v>
      </c>
      <c r="W32" s="114"/>
      <c r="X32" s="136" t="str">
        <f t="shared" si="10"/>
        <v>2025.Q4</v>
      </c>
      <c r="Y32" s="138">
        <f t="shared" si="11"/>
        <v>46022</v>
      </c>
      <c r="Z32" s="122" t="e">
        <f t="shared" si="29"/>
        <v>#DIV/0!</v>
      </c>
      <c r="AA32" s="145"/>
      <c r="AB32" s="122" t="e">
        <f t="shared" si="30"/>
        <v>#DIV/0!</v>
      </c>
      <c r="AC32" s="145"/>
      <c r="AD32" s="122" t="e">
        <f t="shared" si="31"/>
        <v>#DIV/0!</v>
      </c>
      <c r="AE32" s="145"/>
      <c r="AF32" s="122" t="e">
        <f t="shared" si="32"/>
        <v>#DIV/0!</v>
      </c>
      <c r="AG32" s="145"/>
      <c r="AH32" s="122" t="e">
        <f t="shared" si="33"/>
        <v>#DIV/0!</v>
      </c>
      <c r="AI32" s="146"/>
      <c r="AJ32" s="122" t="e">
        <f t="shared" si="34"/>
        <v>#DIV/0!</v>
      </c>
      <c r="AK32" s="146"/>
      <c r="AL32" s="114" t="e">
        <f t="shared" si="35"/>
        <v>#DIV/0!</v>
      </c>
      <c r="AM32" s="146"/>
      <c r="AN32" s="144"/>
      <c r="AO32" s="88">
        <f t="shared" si="0"/>
        <v>46022</v>
      </c>
      <c r="AP32" s="89">
        <f t="shared" si="1"/>
        <v>0</v>
      </c>
      <c r="AQ32" s="89">
        <f t="shared" si="2"/>
        <v>0</v>
      </c>
      <c r="AR32" s="89" t="e">
        <f t="shared" si="3"/>
        <v>#DIV/0!</v>
      </c>
      <c r="AS32" s="90">
        <f t="shared" si="36"/>
        <v>1451222.8710509613</v>
      </c>
      <c r="AT32" s="90" t="e">
        <f t="shared" si="37"/>
        <v>#DIV/0!</v>
      </c>
      <c r="AU32" s="91">
        <f t="shared" si="21"/>
        <v>0</v>
      </c>
      <c r="AV32" s="67"/>
      <c r="AW32" s="67"/>
      <c r="AX32" s="67"/>
      <c r="AY32" s="67"/>
      <c r="AZ32" s="67"/>
      <c r="BA32" s="67"/>
      <c r="BB32" s="67"/>
      <c r="BC32" s="67"/>
      <c r="BD32" s="67"/>
      <c r="BE32" s="67"/>
    </row>
    <row r="33" spans="1:57" s="44" customFormat="1" x14ac:dyDescent="0.25">
      <c r="A33" s="120" t="s">
        <v>129</v>
      </c>
      <c r="B33" s="121">
        <v>46112</v>
      </c>
      <c r="C33" s="129">
        <f t="shared" si="22"/>
        <v>0</v>
      </c>
      <c r="D33" s="131" t="e">
        <f t="shared" si="23"/>
        <v>#DIV/0!</v>
      </c>
      <c r="E33" s="129"/>
      <c r="F33" s="131"/>
      <c r="G33" s="129"/>
      <c r="H33" s="131"/>
      <c r="I33" s="129">
        <f t="shared" si="24"/>
        <v>0</v>
      </c>
      <c r="J33" s="131" t="e">
        <f t="shared" si="25"/>
        <v>#DIV/0!</v>
      </c>
      <c r="K33" s="129"/>
      <c r="L33" s="131"/>
      <c r="M33" s="119" t="e">
        <f t="shared" si="26"/>
        <v>#DIV/0!</v>
      </c>
      <c r="N33" s="114" t="e">
        <f t="shared" si="13"/>
        <v>#DIV/0!</v>
      </c>
      <c r="O33" s="119"/>
      <c r="P33" s="114"/>
      <c r="Q33" s="114"/>
      <c r="R33" s="114"/>
      <c r="S33" s="135">
        <f t="shared" si="8"/>
        <v>46112</v>
      </c>
      <c r="T33" s="114" t="e">
        <f t="shared" si="27"/>
        <v>#DIV/0!</v>
      </c>
      <c r="U33" s="131"/>
      <c r="V33" s="128" t="e">
        <f t="shared" si="28"/>
        <v>#DIV/0!</v>
      </c>
      <c r="W33" s="114"/>
      <c r="X33" s="136" t="str">
        <f t="shared" si="10"/>
        <v>2026.Q1</v>
      </c>
      <c r="Y33" s="138">
        <f t="shared" si="11"/>
        <v>46112</v>
      </c>
      <c r="Z33" s="122" t="e">
        <f t="shared" si="29"/>
        <v>#DIV/0!</v>
      </c>
      <c r="AA33" s="145"/>
      <c r="AB33" s="122" t="e">
        <f t="shared" si="30"/>
        <v>#DIV/0!</v>
      </c>
      <c r="AC33" s="145"/>
      <c r="AD33" s="122" t="e">
        <f t="shared" si="31"/>
        <v>#DIV/0!</v>
      </c>
      <c r="AE33" s="145"/>
      <c r="AF33" s="122" t="e">
        <f t="shared" si="32"/>
        <v>#DIV/0!</v>
      </c>
      <c r="AG33" s="145"/>
      <c r="AH33" s="122" t="e">
        <f t="shared" si="33"/>
        <v>#DIV/0!</v>
      </c>
      <c r="AI33" s="146"/>
      <c r="AJ33" s="122" t="e">
        <f t="shared" si="34"/>
        <v>#DIV/0!</v>
      </c>
      <c r="AK33" s="146"/>
      <c r="AL33" s="114" t="e">
        <f t="shared" si="35"/>
        <v>#DIV/0!</v>
      </c>
      <c r="AM33" s="146"/>
      <c r="AN33" s="144"/>
      <c r="AO33" s="88">
        <f t="shared" si="0"/>
        <v>46112</v>
      </c>
      <c r="AP33" s="89">
        <f t="shared" si="1"/>
        <v>0</v>
      </c>
      <c r="AQ33" s="89">
        <f t="shared" si="2"/>
        <v>0</v>
      </c>
      <c r="AR33" s="89" t="e">
        <f t="shared" si="3"/>
        <v>#DIV/0!</v>
      </c>
      <c r="AS33" s="90">
        <f t="shared" si="36"/>
        <v>1465158.7880617436</v>
      </c>
      <c r="AT33" s="90" t="e">
        <f t="shared" si="37"/>
        <v>#DIV/0!</v>
      </c>
      <c r="AU33" s="91">
        <f t="shared" si="21"/>
        <v>0</v>
      </c>
      <c r="AV33" s="67"/>
      <c r="AW33" s="67"/>
      <c r="AX33" s="67"/>
      <c r="AY33" s="67"/>
      <c r="AZ33" s="67"/>
      <c r="BA33" s="67"/>
      <c r="BB33" s="67"/>
      <c r="BC33" s="67"/>
      <c r="BD33" s="67"/>
      <c r="BE33" s="67"/>
    </row>
    <row r="34" spans="1:57" s="44" customFormat="1" x14ac:dyDescent="0.25">
      <c r="A34" s="120" t="s">
        <v>130</v>
      </c>
      <c r="B34" s="120" t="s">
        <v>131</v>
      </c>
      <c r="C34" s="129">
        <f t="shared" si="22"/>
        <v>0</v>
      </c>
      <c r="D34" s="131" t="e">
        <f t="shared" si="23"/>
        <v>#DIV/0!</v>
      </c>
      <c r="E34" s="129"/>
      <c r="F34" s="131"/>
      <c r="G34" s="129"/>
      <c r="H34" s="131"/>
      <c r="I34" s="129">
        <f t="shared" si="24"/>
        <v>0</v>
      </c>
      <c r="J34" s="131" t="e">
        <f t="shared" si="25"/>
        <v>#DIV/0!</v>
      </c>
      <c r="K34" s="129"/>
      <c r="L34" s="131"/>
      <c r="M34" s="119" t="e">
        <f t="shared" si="26"/>
        <v>#DIV/0!</v>
      </c>
      <c r="N34" s="114" t="e">
        <f t="shared" si="13"/>
        <v>#DIV/0!</v>
      </c>
      <c r="O34" s="119"/>
      <c r="P34" s="114"/>
      <c r="Q34" s="114"/>
      <c r="R34" s="114"/>
      <c r="S34" s="135" t="str">
        <f t="shared" si="8"/>
        <v>6/31/2026</v>
      </c>
      <c r="T34" s="114" t="e">
        <f t="shared" si="27"/>
        <v>#DIV/0!</v>
      </c>
      <c r="U34" s="131"/>
      <c r="V34" s="128" t="e">
        <f t="shared" si="28"/>
        <v>#DIV/0!</v>
      </c>
      <c r="W34" s="114"/>
      <c r="X34" s="136" t="str">
        <f t="shared" si="10"/>
        <v>2026.Q2</v>
      </c>
      <c r="Y34" s="138" t="str">
        <f t="shared" si="11"/>
        <v>6/31/2026</v>
      </c>
      <c r="Z34" s="122" t="e">
        <f t="shared" si="29"/>
        <v>#DIV/0!</v>
      </c>
      <c r="AA34" s="145"/>
      <c r="AB34" s="122" t="e">
        <f t="shared" si="30"/>
        <v>#DIV/0!</v>
      </c>
      <c r="AC34" s="145"/>
      <c r="AD34" s="122" t="e">
        <f t="shared" si="31"/>
        <v>#DIV/0!</v>
      </c>
      <c r="AE34" s="145"/>
      <c r="AF34" s="122" t="e">
        <f t="shared" si="32"/>
        <v>#DIV/0!</v>
      </c>
      <c r="AG34" s="145"/>
      <c r="AH34" s="122" t="e">
        <f t="shared" si="33"/>
        <v>#DIV/0!</v>
      </c>
      <c r="AI34" s="146"/>
      <c r="AJ34" s="122" t="e">
        <f t="shared" si="34"/>
        <v>#DIV/0!</v>
      </c>
      <c r="AK34" s="146"/>
      <c r="AL34" s="114" t="e">
        <f t="shared" si="35"/>
        <v>#DIV/0!</v>
      </c>
      <c r="AM34" s="146"/>
      <c r="AN34" s="144"/>
      <c r="AO34" s="88" t="str">
        <f t="shared" si="0"/>
        <v>6/31/2026</v>
      </c>
      <c r="AP34" s="89">
        <f t="shared" si="1"/>
        <v>0</v>
      </c>
      <c r="AQ34" s="89">
        <f t="shared" si="2"/>
        <v>0</v>
      </c>
      <c r="AR34" s="89" t="e">
        <f t="shared" si="3"/>
        <v>#DIV/0!</v>
      </c>
      <c r="AS34" s="90">
        <f t="shared" si="36"/>
        <v>1479228.529991362</v>
      </c>
      <c r="AT34" s="90" t="e">
        <f t="shared" si="37"/>
        <v>#DIV/0!</v>
      </c>
      <c r="AU34" s="91">
        <f t="shared" si="21"/>
        <v>0</v>
      </c>
      <c r="AV34" s="67"/>
      <c r="AW34" s="67"/>
      <c r="AX34" s="67"/>
      <c r="AY34" s="67"/>
      <c r="AZ34" s="67"/>
      <c r="BA34" s="67"/>
      <c r="BB34" s="67"/>
      <c r="BC34" s="67"/>
      <c r="BD34" s="67"/>
      <c r="BE34" s="67"/>
    </row>
    <row r="35" spans="1:57" s="44" customFormat="1" x14ac:dyDescent="0.25">
      <c r="A35" s="120" t="s">
        <v>132</v>
      </c>
      <c r="B35" s="120" t="s">
        <v>133</v>
      </c>
      <c r="C35" s="129">
        <f t="shared" si="22"/>
        <v>0</v>
      </c>
      <c r="D35" s="131" t="e">
        <f t="shared" si="23"/>
        <v>#DIV/0!</v>
      </c>
      <c r="E35" s="129"/>
      <c r="F35" s="131"/>
      <c r="G35" s="129"/>
      <c r="H35" s="131"/>
      <c r="I35" s="129">
        <f t="shared" si="24"/>
        <v>0</v>
      </c>
      <c r="J35" s="131" t="e">
        <f t="shared" si="25"/>
        <v>#DIV/0!</v>
      </c>
      <c r="K35" s="129"/>
      <c r="L35" s="131"/>
      <c r="M35" s="119" t="e">
        <f t="shared" si="26"/>
        <v>#DIV/0!</v>
      </c>
      <c r="N35" s="114" t="e">
        <f t="shared" si="13"/>
        <v>#DIV/0!</v>
      </c>
      <c r="O35" s="119"/>
      <c r="P35" s="114"/>
      <c r="Q35" s="114"/>
      <c r="R35" s="114"/>
      <c r="S35" s="135" t="str">
        <f t="shared" si="8"/>
        <v>9/31/2026</v>
      </c>
      <c r="T35" s="114" t="e">
        <f t="shared" si="27"/>
        <v>#DIV/0!</v>
      </c>
      <c r="U35" s="131"/>
      <c r="V35" s="128" t="e">
        <f t="shared" si="28"/>
        <v>#DIV/0!</v>
      </c>
      <c r="W35" s="114"/>
      <c r="X35" s="136" t="str">
        <f t="shared" si="10"/>
        <v>2026.Q3</v>
      </c>
      <c r="Y35" s="138" t="str">
        <f t="shared" si="11"/>
        <v>9/31/2026</v>
      </c>
      <c r="Z35" s="122" t="e">
        <f t="shared" si="29"/>
        <v>#DIV/0!</v>
      </c>
      <c r="AA35" s="145"/>
      <c r="AB35" s="122" t="e">
        <f t="shared" si="30"/>
        <v>#DIV/0!</v>
      </c>
      <c r="AC35" s="145"/>
      <c r="AD35" s="122" t="e">
        <f t="shared" si="31"/>
        <v>#DIV/0!</v>
      </c>
      <c r="AE35" s="145"/>
      <c r="AF35" s="122" t="e">
        <f t="shared" si="32"/>
        <v>#DIV/0!</v>
      </c>
      <c r="AG35" s="145"/>
      <c r="AH35" s="122" t="e">
        <f t="shared" si="33"/>
        <v>#DIV/0!</v>
      </c>
      <c r="AI35" s="146"/>
      <c r="AJ35" s="122" t="e">
        <f t="shared" si="34"/>
        <v>#DIV/0!</v>
      </c>
      <c r="AK35" s="146"/>
      <c r="AL35" s="114" t="e">
        <f t="shared" si="35"/>
        <v>#DIV/0!</v>
      </c>
      <c r="AM35" s="146"/>
      <c r="AN35" s="144"/>
      <c r="AO35" s="88" t="str">
        <f t="shared" si="0"/>
        <v>9/31/2026</v>
      </c>
      <c r="AP35" s="89">
        <f t="shared" si="1"/>
        <v>0</v>
      </c>
      <c r="AQ35" s="89">
        <f t="shared" si="2"/>
        <v>0</v>
      </c>
      <c r="AR35" s="89" t="e">
        <f t="shared" si="3"/>
        <v>#DIV/0!</v>
      </c>
      <c r="AS35" s="90">
        <f t="shared" si="36"/>
        <v>1493433.381944262</v>
      </c>
      <c r="AT35" s="90" t="e">
        <f t="shared" si="37"/>
        <v>#DIV/0!</v>
      </c>
      <c r="AU35" s="91">
        <f t="shared" si="21"/>
        <v>0</v>
      </c>
      <c r="AV35" s="67"/>
      <c r="AW35" s="67"/>
      <c r="AX35" s="67"/>
      <c r="AY35" s="67"/>
      <c r="AZ35" s="67"/>
      <c r="BA35" s="67"/>
      <c r="BB35" s="67"/>
      <c r="BC35" s="67"/>
      <c r="BD35" s="67"/>
      <c r="BE35" s="67"/>
    </row>
    <row r="36" spans="1:57" s="44" customFormat="1" x14ac:dyDescent="0.25">
      <c r="A36" s="120" t="s">
        <v>134</v>
      </c>
      <c r="B36" s="121">
        <v>46387</v>
      </c>
      <c r="C36" s="129">
        <f t="shared" si="22"/>
        <v>0</v>
      </c>
      <c r="D36" s="131" t="e">
        <f t="shared" si="23"/>
        <v>#DIV/0!</v>
      </c>
      <c r="E36" s="129"/>
      <c r="F36" s="131"/>
      <c r="G36" s="129"/>
      <c r="H36" s="131"/>
      <c r="I36" s="129">
        <f t="shared" si="24"/>
        <v>0</v>
      </c>
      <c r="J36" s="131" t="e">
        <f t="shared" si="25"/>
        <v>#DIV/0!</v>
      </c>
      <c r="K36" s="129"/>
      <c r="L36" s="131"/>
      <c r="M36" s="119" t="e">
        <f t="shared" si="26"/>
        <v>#DIV/0!</v>
      </c>
      <c r="N36" s="114" t="e">
        <f t="shared" si="13"/>
        <v>#DIV/0!</v>
      </c>
      <c r="O36" s="119"/>
      <c r="P36" s="114"/>
      <c r="Q36" s="114"/>
      <c r="R36" s="114"/>
      <c r="S36" s="135">
        <f t="shared" si="8"/>
        <v>46387</v>
      </c>
      <c r="T36" s="114" t="e">
        <f t="shared" si="27"/>
        <v>#DIV/0!</v>
      </c>
      <c r="U36" s="131"/>
      <c r="V36" s="128" t="e">
        <f t="shared" si="28"/>
        <v>#DIV/0!</v>
      </c>
      <c r="W36" s="114"/>
      <c r="X36" s="136" t="str">
        <f t="shared" si="10"/>
        <v>2026.Q4</v>
      </c>
      <c r="Y36" s="138">
        <f t="shared" si="11"/>
        <v>46387</v>
      </c>
      <c r="Z36" s="122" t="e">
        <f t="shared" si="29"/>
        <v>#DIV/0!</v>
      </c>
      <c r="AA36" s="145"/>
      <c r="AB36" s="122" t="e">
        <f t="shared" si="30"/>
        <v>#DIV/0!</v>
      </c>
      <c r="AC36" s="145"/>
      <c r="AD36" s="122" t="e">
        <f t="shared" si="31"/>
        <v>#DIV/0!</v>
      </c>
      <c r="AE36" s="145"/>
      <c r="AF36" s="122" t="e">
        <f t="shared" si="32"/>
        <v>#DIV/0!</v>
      </c>
      <c r="AG36" s="145"/>
      <c r="AH36" s="122" t="e">
        <f t="shared" si="33"/>
        <v>#DIV/0!</v>
      </c>
      <c r="AI36" s="146"/>
      <c r="AJ36" s="122" t="e">
        <f t="shared" si="34"/>
        <v>#DIV/0!</v>
      </c>
      <c r="AK36" s="146"/>
      <c r="AL36" s="114" t="e">
        <f t="shared" si="35"/>
        <v>#DIV/0!</v>
      </c>
      <c r="AM36" s="146"/>
      <c r="AN36" s="144"/>
      <c r="AO36" s="88">
        <f t="shared" si="0"/>
        <v>46387</v>
      </c>
      <c r="AP36" s="89">
        <f t="shared" si="1"/>
        <v>0</v>
      </c>
      <c r="AQ36" s="89">
        <f t="shared" si="2"/>
        <v>0</v>
      </c>
      <c r="AR36" s="89" t="e">
        <f t="shared" si="3"/>
        <v>#DIV/0!</v>
      </c>
      <c r="AS36" s="90">
        <f t="shared" si="36"/>
        <v>1507774.6413655907</v>
      </c>
      <c r="AT36" s="90" t="e">
        <f t="shared" si="37"/>
        <v>#DIV/0!</v>
      </c>
      <c r="AU36" s="91">
        <f t="shared" si="21"/>
        <v>0</v>
      </c>
      <c r="AV36" s="67"/>
      <c r="AW36" s="67"/>
      <c r="AX36" s="67"/>
      <c r="AY36" s="67"/>
      <c r="AZ36" s="67"/>
      <c r="BA36" s="67"/>
      <c r="BB36" s="67"/>
      <c r="BC36" s="67"/>
      <c r="BD36" s="67"/>
      <c r="BE36" s="67"/>
    </row>
    <row r="37" spans="1:57" s="44" customFormat="1" x14ac:dyDescent="0.25">
      <c r="A37" s="120" t="s">
        <v>135</v>
      </c>
      <c r="B37" s="121">
        <v>46477</v>
      </c>
      <c r="C37" s="129">
        <f t="shared" si="22"/>
        <v>0</v>
      </c>
      <c r="D37" s="131" t="e">
        <f t="shared" si="23"/>
        <v>#DIV/0!</v>
      </c>
      <c r="E37" s="129"/>
      <c r="F37" s="131"/>
      <c r="G37" s="129"/>
      <c r="H37" s="131"/>
      <c r="I37" s="129">
        <f t="shared" si="24"/>
        <v>0</v>
      </c>
      <c r="J37" s="131" t="e">
        <f t="shared" si="25"/>
        <v>#DIV/0!</v>
      </c>
      <c r="K37" s="129"/>
      <c r="L37" s="131"/>
      <c r="M37" s="119" t="e">
        <f t="shared" si="26"/>
        <v>#DIV/0!</v>
      </c>
      <c r="N37" s="114" t="e">
        <f t="shared" si="13"/>
        <v>#DIV/0!</v>
      </c>
      <c r="O37" s="119"/>
      <c r="P37" s="114"/>
      <c r="Q37" s="114"/>
      <c r="R37" s="114"/>
      <c r="S37" s="135">
        <f t="shared" si="8"/>
        <v>46477</v>
      </c>
      <c r="T37" s="114" t="e">
        <f t="shared" si="27"/>
        <v>#DIV/0!</v>
      </c>
      <c r="U37" s="131"/>
      <c r="V37" s="128" t="e">
        <f t="shared" si="28"/>
        <v>#DIV/0!</v>
      </c>
      <c r="W37" s="114"/>
      <c r="X37" s="136" t="str">
        <f t="shared" si="10"/>
        <v>2027.Q1</v>
      </c>
      <c r="Y37" s="138">
        <f t="shared" si="11"/>
        <v>46477</v>
      </c>
      <c r="Z37" s="122" t="e">
        <f t="shared" si="29"/>
        <v>#DIV/0!</v>
      </c>
      <c r="AA37" s="145"/>
      <c r="AB37" s="122" t="e">
        <f t="shared" si="30"/>
        <v>#DIV/0!</v>
      </c>
      <c r="AC37" s="145"/>
      <c r="AD37" s="122" t="e">
        <f t="shared" si="31"/>
        <v>#DIV/0!</v>
      </c>
      <c r="AE37" s="145"/>
      <c r="AF37" s="122" t="e">
        <f t="shared" si="32"/>
        <v>#DIV/0!</v>
      </c>
      <c r="AG37" s="145"/>
      <c r="AH37" s="122" t="e">
        <f t="shared" si="33"/>
        <v>#DIV/0!</v>
      </c>
      <c r="AI37" s="146"/>
      <c r="AJ37" s="122" t="e">
        <f t="shared" si="34"/>
        <v>#DIV/0!</v>
      </c>
      <c r="AK37" s="146"/>
      <c r="AL37" s="114" t="e">
        <f t="shared" si="35"/>
        <v>#DIV/0!</v>
      </c>
      <c r="AM37" s="146"/>
      <c r="AN37" s="144"/>
      <c r="AO37" s="88">
        <f t="shared" si="0"/>
        <v>46477</v>
      </c>
      <c r="AP37" s="89">
        <f t="shared" si="1"/>
        <v>0</v>
      </c>
      <c r="AQ37" s="89">
        <f t="shared" si="2"/>
        <v>0</v>
      </c>
      <c r="AR37" s="89" t="e">
        <f t="shared" si="3"/>
        <v>#DIV/0!</v>
      </c>
      <c r="AS37" s="90">
        <f t="shared" si="36"/>
        <v>1522253.6181597039</v>
      </c>
      <c r="AT37" s="90" t="e">
        <f t="shared" si="37"/>
        <v>#DIV/0!</v>
      </c>
      <c r="AU37" s="91">
        <f t="shared" si="21"/>
        <v>0</v>
      </c>
      <c r="AV37" s="67"/>
      <c r="AW37" s="67"/>
      <c r="AX37" s="67"/>
      <c r="AY37" s="67"/>
      <c r="AZ37" s="67"/>
      <c r="BA37" s="67"/>
      <c r="BB37" s="67"/>
      <c r="BC37" s="67"/>
      <c r="BD37" s="67"/>
      <c r="BE37" s="67"/>
    </row>
    <row r="38" spans="1:57" s="44" customFormat="1" x14ac:dyDescent="0.25">
      <c r="A38" s="120" t="s">
        <v>136</v>
      </c>
      <c r="B38" s="120" t="s">
        <v>137</v>
      </c>
      <c r="C38" s="129">
        <f t="shared" si="22"/>
        <v>0</v>
      </c>
      <c r="D38" s="131" t="e">
        <f t="shared" si="23"/>
        <v>#DIV/0!</v>
      </c>
      <c r="E38" s="129"/>
      <c r="F38" s="131"/>
      <c r="G38" s="129"/>
      <c r="H38" s="131"/>
      <c r="I38" s="129">
        <f t="shared" si="24"/>
        <v>0</v>
      </c>
      <c r="J38" s="131" t="e">
        <f t="shared" si="25"/>
        <v>#DIV/0!</v>
      </c>
      <c r="K38" s="129"/>
      <c r="L38" s="131"/>
      <c r="M38" s="119" t="e">
        <f t="shared" si="26"/>
        <v>#DIV/0!</v>
      </c>
      <c r="N38" s="114" t="e">
        <f t="shared" si="13"/>
        <v>#DIV/0!</v>
      </c>
      <c r="O38" s="119"/>
      <c r="P38" s="114"/>
      <c r="Q38" s="114"/>
      <c r="R38" s="114"/>
      <c r="S38" s="135" t="str">
        <f t="shared" si="8"/>
        <v>6/31/2027</v>
      </c>
      <c r="T38" s="114" t="e">
        <f t="shared" si="27"/>
        <v>#DIV/0!</v>
      </c>
      <c r="U38" s="131"/>
      <c r="V38" s="128" t="e">
        <f t="shared" si="28"/>
        <v>#DIV/0!</v>
      </c>
      <c r="W38" s="114"/>
      <c r="X38" s="136" t="str">
        <f t="shared" si="10"/>
        <v>2027.Q2</v>
      </c>
      <c r="Y38" s="138" t="str">
        <f t="shared" si="11"/>
        <v>6/31/2027</v>
      </c>
      <c r="Z38" s="122" t="e">
        <f t="shared" si="29"/>
        <v>#DIV/0!</v>
      </c>
      <c r="AA38" s="145"/>
      <c r="AB38" s="122" t="e">
        <f t="shared" si="30"/>
        <v>#DIV/0!</v>
      </c>
      <c r="AC38" s="145"/>
      <c r="AD38" s="122" t="e">
        <f t="shared" si="31"/>
        <v>#DIV/0!</v>
      </c>
      <c r="AE38" s="145"/>
      <c r="AF38" s="122" t="e">
        <f t="shared" si="32"/>
        <v>#DIV/0!</v>
      </c>
      <c r="AG38" s="145"/>
      <c r="AH38" s="122" t="e">
        <f t="shared" si="33"/>
        <v>#DIV/0!</v>
      </c>
      <c r="AI38" s="146"/>
      <c r="AJ38" s="122" t="e">
        <f t="shared" si="34"/>
        <v>#DIV/0!</v>
      </c>
      <c r="AK38" s="146"/>
      <c r="AL38" s="114" t="e">
        <f t="shared" si="35"/>
        <v>#DIV/0!</v>
      </c>
      <c r="AM38" s="146"/>
      <c r="AN38" s="144"/>
      <c r="AO38" s="88" t="str">
        <f t="shared" si="0"/>
        <v>6/31/2027</v>
      </c>
      <c r="AP38" s="89">
        <f t="shared" si="1"/>
        <v>0</v>
      </c>
      <c r="AQ38" s="89">
        <f t="shared" si="2"/>
        <v>0</v>
      </c>
      <c r="AR38" s="89" t="e">
        <f t="shared" si="3"/>
        <v>#DIV/0!</v>
      </c>
      <c r="AS38" s="90">
        <f t="shared" si="36"/>
        <v>1536871.6348098095</v>
      </c>
      <c r="AT38" s="90" t="e">
        <f t="shared" si="37"/>
        <v>#DIV/0!</v>
      </c>
      <c r="AU38" s="91">
        <f t="shared" si="21"/>
        <v>0</v>
      </c>
      <c r="AV38" s="67"/>
      <c r="AW38" s="67"/>
      <c r="AX38" s="67"/>
      <c r="AY38" s="67"/>
      <c r="AZ38" s="67"/>
      <c r="BA38" s="67"/>
      <c r="BB38" s="67"/>
      <c r="BC38" s="67"/>
      <c r="BD38" s="67"/>
      <c r="BE38" s="67"/>
    </row>
    <row r="39" spans="1:57" s="44" customFormat="1" x14ac:dyDescent="0.25">
      <c r="A39" s="120" t="s">
        <v>138</v>
      </c>
      <c r="B39" s="120" t="s">
        <v>139</v>
      </c>
      <c r="C39" s="129">
        <f t="shared" si="22"/>
        <v>0</v>
      </c>
      <c r="D39" s="131" t="e">
        <f t="shared" si="23"/>
        <v>#DIV/0!</v>
      </c>
      <c r="E39" s="129"/>
      <c r="F39" s="131"/>
      <c r="G39" s="129"/>
      <c r="H39" s="131"/>
      <c r="I39" s="129">
        <f t="shared" si="24"/>
        <v>0</v>
      </c>
      <c r="J39" s="131" t="e">
        <f t="shared" si="25"/>
        <v>#DIV/0!</v>
      </c>
      <c r="K39" s="129"/>
      <c r="L39" s="131"/>
      <c r="M39" s="119" t="e">
        <f t="shared" si="26"/>
        <v>#DIV/0!</v>
      </c>
      <c r="N39" s="114" t="e">
        <f t="shared" si="13"/>
        <v>#DIV/0!</v>
      </c>
      <c r="O39" s="119"/>
      <c r="P39" s="114"/>
      <c r="Q39" s="114"/>
      <c r="R39" s="114"/>
      <c r="S39" s="135" t="str">
        <f t="shared" si="8"/>
        <v>9/31/2027</v>
      </c>
      <c r="T39" s="114" t="e">
        <f t="shared" si="27"/>
        <v>#DIV/0!</v>
      </c>
      <c r="U39" s="131"/>
      <c r="V39" s="128" t="e">
        <f t="shared" si="28"/>
        <v>#DIV/0!</v>
      </c>
      <c r="W39" s="114"/>
      <c r="X39" s="136" t="str">
        <f t="shared" si="10"/>
        <v>2027.Q3</v>
      </c>
      <c r="Y39" s="138" t="str">
        <f t="shared" si="11"/>
        <v>9/31/2027</v>
      </c>
      <c r="Z39" s="122" t="e">
        <f t="shared" si="29"/>
        <v>#DIV/0!</v>
      </c>
      <c r="AA39" s="145"/>
      <c r="AB39" s="122" t="e">
        <f t="shared" si="30"/>
        <v>#DIV/0!</v>
      </c>
      <c r="AC39" s="145"/>
      <c r="AD39" s="122" t="e">
        <f t="shared" si="31"/>
        <v>#DIV/0!</v>
      </c>
      <c r="AE39" s="145"/>
      <c r="AF39" s="122" t="e">
        <f t="shared" si="32"/>
        <v>#DIV/0!</v>
      </c>
      <c r="AG39" s="145"/>
      <c r="AH39" s="122" t="e">
        <f t="shared" si="33"/>
        <v>#DIV/0!</v>
      </c>
      <c r="AI39" s="146"/>
      <c r="AJ39" s="122" t="e">
        <f t="shared" si="34"/>
        <v>#DIV/0!</v>
      </c>
      <c r="AK39" s="146"/>
      <c r="AL39" s="114" t="e">
        <f t="shared" si="35"/>
        <v>#DIV/0!</v>
      </c>
      <c r="AM39" s="146"/>
      <c r="AN39" s="144"/>
      <c r="AO39" s="88" t="str">
        <f t="shared" si="0"/>
        <v>9/31/2027</v>
      </c>
      <c r="AP39" s="89">
        <f t="shared" si="1"/>
        <v>0</v>
      </c>
      <c r="AQ39" s="89">
        <f t="shared" si="2"/>
        <v>0</v>
      </c>
      <c r="AR39" s="89" t="e">
        <f t="shared" si="3"/>
        <v>#DIV/0!</v>
      </c>
      <c r="AS39" s="90">
        <f t="shared" si="36"/>
        <v>1551630.026498761</v>
      </c>
      <c r="AT39" s="90" t="e">
        <f t="shared" si="37"/>
        <v>#DIV/0!</v>
      </c>
      <c r="AU39" s="91">
        <f t="shared" si="21"/>
        <v>0</v>
      </c>
      <c r="AV39" s="67"/>
      <c r="AW39" s="67"/>
      <c r="AX39" s="67"/>
      <c r="AY39" s="67"/>
      <c r="AZ39" s="67"/>
      <c r="BA39" s="67"/>
      <c r="BB39" s="67"/>
      <c r="BC39" s="67"/>
      <c r="BD39" s="67"/>
      <c r="BE39" s="67"/>
    </row>
    <row r="40" spans="1:57" s="44" customFormat="1" x14ac:dyDescent="0.25">
      <c r="A40" s="120" t="s">
        <v>140</v>
      </c>
      <c r="B40" s="121">
        <v>46752</v>
      </c>
      <c r="C40" s="129">
        <f t="shared" si="22"/>
        <v>0</v>
      </c>
      <c r="D40" s="131" t="e">
        <f t="shared" si="23"/>
        <v>#DIV/0!</v>
      </c>
      <c r="E40" s="129"/>
      <c r="F40" s="131"/>
      <c r="G40" s="129"/>
      <c r="H40" s="131"/>
      <c r="I40" s="129">
        <f t="shared" si="24"/>
        <v>0</v>
      </c>
      <c r="J40" s="131" t="e">
        <f t="shared" si="25"/>
        <v>#DIV/0!</v>
      </c>
      <c r="K40" s="129"/>
      <c r="L40" s="131"/>
      <c r="M40" s="119" t="e">
        <f t="shared" si="26"/>
        <v>#DIV/0!</v>
      </c>
      <c r="N40" s="114" t="e">
        <f t="shared" si="13"/>
        <v>#DIV/0!</v>
      </c>
      <c r="O40" s="119"/>
      <c r="P40" s="114"/>
      <c r="Q40" s="114"/>
      <c r="R40" s="114"/>
      <c r="S40" s="135">
        <f t="shared" si="8"/>
        <v>46752</v>
      </c>
      <c r="T40" s="114" t="e">
        <f t="shared" si="27"/>
        <v>#DIV/0!</v>
      </c>
      <c r="U40" s="131"/>
      <c r="V40" s="128" t="e">
        <f t="shared" si="28"/>
        <v>#DIV/0!</v>
      </c>
      <c r="W40" s="114"/>
      <c r="X40" s="136" t="str">
        <f t="shared" si="10"/>
        <v>2027.Q4</v>
      </c>
      <c r="Y40" s="138">
        <f t="shared" si="11"/>
        <v>46752</v>
      </c>
      <c r="Z40" s="122" t="e">
        <f t="shared" si="29"/>
        <v>#DIV/0!</v>
      </c>
      <c r="AA40" s="145"/>
      <c r="AB40" s="122" t="e">
        <f t="shared" si="30"/>
        <v>#DIV/0!</v>
      </c>
      <c r="AC40" s="145"/>
      <c r="AD40" s="122" t="e">
        <f t="shared" si="31"/>
        <v>#DIV/0!</v>
      </c>
      <c r="AE40" s="145"/>
      <c r="AF40" s="122" t="e">
        <f t="shared" si="32"/>
        <v>#DIV/0!</v>
      </c>
      <c r="AG40" s="145"/>
      <c r="AH40" s="122" t="e">
        <f t="shared" si="33"/>
        <v>#DIV/0!</v>
      </c>
      <c r="AI40" s="146"/>
      <c r="AJ40" s="122" t="e">
        <f t="shared" si="34"/>
        <v>#DIV/0!</v>
      </c>
      <c r="AK40" s="146"/>
      <c r="AL40" s="114" t="e">
        <f t="shared" si="35"/>
        <v>#DIV/0!</v>
      </c>
      <c r="AM40" s="146"/>
      <c r="AN40" s="144"/>
      <c r="AO40" s="88">
        <f t="shared" si="0"/>
        <v>46752</v>
      </c>
      <c r="AP40" s="89">
        <f t="shared" si="1"/>
        <v>0</v>
      </c>
      <c r="AQ40" s="89">
        <f t="shared" si="2"/>
        <v>0</v>
      </c>
      <c r="AR40" s="89" t="e">
        <f t="shared" si="3"/>
        <v>#DIV/0!</v>
      </c>
      <c r="AS40" s="90">
        <f t="shared" si="36"/>
        <v>1566530.1412310111</v>
      </c>
      <c r="AT40" s="90" t="e">
        <f t="shared" si="37"/>
        <v>#DIV/0!</v>
      </c>
      <c r="AU40" s="91">
        <f t="shared" si="21"/>
        <v>0</v>
      </c>
      <c r="AV40" s="67"/>
      <c r="AW40" s="67"/>
      <c r="AX40" s="67"/>
      <c r="AY40" s="67"/>
      <c r="AZ40" s="67"/>
      <c r="BA40" s="67"/>
      <c r="BB40" s="67"/>
      <c r="BC40" s="67"/>
      <c r="BD40" s="67"/>
      <c r="BE40" s="67"/>
    </row>
    <row r="41" spans="1:57" s="44" customFormat="1" x14ac:dyDescent="0.25">
      <c r="A41" s="120" t="s">
        <v>141</v>
      </c>
      <c r="B41" s="121">
        <v>46843</v>
      </c>
      <c r="C41" s="129">
        <f t="shared" si="22"/>
        <v>0</v>
      </c>
      <c r="D41" s="131" t="e">
        <f t="shared" si="23"/>
        <v>#DIV/0!</v>
      </c>
      <c r="E41" s="129"/>
      <c r="F41" s="131"/>
      <c r="G41" s="129"/>
      <c r="H41" s="131"/>
      <c r="I41" s="129">
        <f t="shared" si="24"/>
        <v>0</v>
      </c>
      <c r="J41" s="131" t="e">
        <f t="shared" si="25"/>
        <v>#DIV/0!</v>
      </c>
      <c r="K41" s="129"/>
      <c r="L41" s="131"/>
      <c r="M41" s="119" t="e">
        <f t="shared" si="26"/>
        <v>#DIV/0!</v>
      </c>
      <c r="N41" s="114" t="e">
        <f t="shared" si="13"/>
        <v>#DIV/0!</v>
      </c>
      <c r="O41" s="119"/>
      <c r="P41" s="114"/>
      <c r="Q41" s="114"/>
      <c r="R41" s="114"/>
      <c r="S41" s="135">
        <f t="shared" si="8"/>
        <v>46843</v>
      </c>
      <c r="T41" s="114" t="e">
        <f t="shared" si="27"/>
        <v>#DIV/0!</v>
      </c>
      <c r="U41" s="131"/>
      <c r="V41" s="128" t="e">
        <f t="shared" si="28"/>
        <v>#DIV/0!</v>
      </c>
      <c r="W41" s="114"/>
      <c r="X41" s="136" t="str">
        <f t="shared" si="10"/>
        <v>2028.Q1</v>
      </c>
      <c r="Y41" s="138">
        <f t="shared" si="11"/>
        <v>46843</v>
      </c>
      <c r="Z41" s="122" t="e">
        <f t="shared" si="29"/>
        <v>#DIV/0!</v>
      </c>
      <c r="AA41" s="145"/>
      <c r="AB41" s="122" t="e">
        <f t="shared" si="30"/>
        <v>#DIV/0!</v>
      </c>
      <c r="AC41" s="145"/>
      <c r="AD41" s="122" t="e">
        <f t="shared" si="31"/>
        <v>#DIV/0!</v>
      </c>
      <c r="AE41" s="145"/>
      <c r="AF41" s="122" t="e">
        <f t="shared" si="32"/>
        <v>#DIV/0!</v>
      </c>
      <c r="AG41" s="145"/>
      <c r="AH41" s="122" t="e">
        <f t="shared" si="33"/>
        <v>#DIV/0!</v>
      </c>
      <c r="AI41" s="146"/>
      <c r="AJ41" s="122" t="e">
        <f t="shared" si="34"/>
        <v>#DIV/0!</v>
      </c>
      <c r="AK41" s="146"/>
      <c r="AL41" s="114" t="e">
        <f t="shared" si="35"/>
        <v>#DIV/0!</v>
      </c>
      <c r="AM41" s="146"/>
      <c r="AN41" s="144"/>
      <c r="AO41" s="88">
        <f t="shared" si="0"/>
        <v>46843</v>
      </c>
      <c r="AP41" s="89">
        <f t="shared" si="1"/>
        <v>0</v>
      </c>
      <c r="AQ41" s="89">
        <f t="shared" si="2"/>
        <v>0</v>
      </c>
      <c r="AR41" s="89" t="e">
        <f t="shared" si="3"/>
        <v>#DIV/0!</v>
      </c>
      <c r="AS41" s="90">
        <f t="shared" si="36"/>
        <v>1581573.3399557355</v>
      </c>
      <c r="AT41" s="90" t="e">
        <f t="shared" si="37"/>
        <v>#DIV/0!</v>
      </c>
      <c r="AU41" s="91">
        <f t="shared" si="21"/>
        <v>0</v>
      </c>
      <c r="AV41" s="67"/>
      <c r="AW41" s="67"/>
      <c r="AX41" s="67"/>
      <c r="AY41" s="67"/>
      <c r="AZ41" s="67"/>
      <c r="BA41" s="67"/>
      <c r="BB41" s="67"/>
      <c r="BC41" s="67"/>
      <c r="BD41" s="67"/>
      <c r="BE41" s="67"/>
    </row>
    <row r="42" spans="1:57" s="44" customFormat="1" x14ac:dyDescent="0.25">
      <c r="A42" s="120" t="s">
        <v>142</v>
      </c>
      <c r="B42" s="120" t="s">
        <v>143</v>
      </c>
      <c r="C42" s="129">
        <f t="shared" si="22"/>
        <v>0</v>
      </c>
      <c r="D42" s="131" t="e">
        <f t="shared" si="23"/>
        <v>#DIV/0!</v>
      </c>
      <c r="E42" s="129"/>
      <c r="F42" s="131"/>
      <c r="G42" s="129"/>
      <c r="H42" s="131"/>
      <c r="I42" s="129">
        <f t="shared" si="24"/>
        <v>0</v>
      </c>
      <c r="J42" s="131" t="e">
        <f t="shared" si="25"/>
        <v>#DIV/0!</v>
      </c>
      <c r="K42" s="129"/>
      <c r="L42" s="131"/>
      <c r="M42" s="119" t="e">
        <f t="shared" si="26"/>
        <v>#DIV/0!</v>
      </c>
      <c r="N42" s="114" t="e">
        <f t="shared" si="13"/>
        <v>#DIV/0!</v>
      </c>
      <c r="O42" s="119"/>
      <c r="P42" s="114"/>
      <c r="Q42" s="114"/>
      <c r="R42" s="114"/>
      <c r="S42" s="135" t="str">
        <f t="shared" si="8"/>
        <v>6/31/2028</v>
      </c>
      <c r="T42" s="114" t="e">
        <f t="shared" si="27"/>
        <v>#DIV/0!</v>
      </c>
      <c r="U42" s="131"/>
      <c r="V42" s="128" t="e">
        <f t="shared" si="28"/>
        <v>#DIV/0!</v>
      </c>
      <c r="W42" s="114"/>
      <c r="X42" s="136" t="str">
        <f t="shared" si="10"/>
        <v>2028.Q2</v>
      </c>
      <c r="Y42" s="138" t="str">
        <f t="shared" si="11"/>
        <v>6/31/2028</v>
      </c>
      <c r="Z42" s="122" t="e">
        <f t="shared" si="29"/>
        <v>#DIV/0!</v>
      </c>
      <c r="AA42" s="145"/>
      <c r="AB42" s="122" t="e">
        <f t="shared" si="30"/>
        <v>#DIV/0!</v>
      </c>
      <c r="AC42" s="145"/>
      <c r="AD42" s="122" t="e">
        <f t="shared" si="31"/>
        <v>#DIV/0!</v>
      </c>
      <c r="AE42" s="145"/>
      <c r="AF42" s="122" t="e">
        <f t="shared" si="32"/>
        <v>#DIV/0!</v>
      </c>
      <c r="AG42" s="145"/>
      <c r="AH42" s="122" t="e">
        <f t="shared" si="33"/>
        <v>#DIV/0!</v>
      </c>
      <c r="AI42" s="146"/>
      <c r="AJ42" s="122" t="e">
        <f t="shared" si="34"/>
        <v>#DIV/0!</v>
      </c>
      <c r="AK42" s="146"/>
      <c r="AL42" s="114" t="e">
        <f t="shared" si="35"/>
        <v>#DIV/0!</v>
      </c>
      <c r="AM42" s="146"/>
      <c r="AN42" s="144"/>
      <c r="AO42" s="88" t="str">
        <f t="shared" si="0"/>
        <v>6/31/2028</v>
      </c>
      <c r="AP42" s="89">
        <f t="shared" si="1"/>
        <v>0</v>
      </c>
      <c r="AQ42" s="89">
        <f t="shared" si="2"/>
        <v>0</v>
      </c>
      <c r="AR42" s="89" t="e">
        <f t="shared" si="3"/>
        <v>#DIV/0!</v>
      </c>
      <c r="AS42" s="90">
        <f t="shared" si="36"/>
        <v>1596760.9966911392</v>
      </c>
      <c r="AT42" s="90" t="e">
        <f t="shared" si="37"/>
        <v>#DIV/0!</v>
      </c>
      <c r="AU42" s="91">
        <f t="shared" si="21"/>
        <v>0</v>
      </c>
      <c r="AV42" s="67"/>
      <c r="AW42" s="67"/>
      <c r="AX42" s="67"/>
      <c r="AY42" s="67"/>
      <c r="AZ42" s="67"/>
      <c r="BA42" s="67"/>
      <c r="BB42" s="67"/>
      <c r="BC42" s="67"/>
      <c r="BD42" s="67"/>
      <c r="BE42" s="67"/>
    </row>
    <row r="43" spans="1:57" s="44" customFormat="1" x14ac:dyDescent="0.25">
      <c r="A43" s="120" t="s">
        <v>144</v>
      </c>
      <c r="B43" s="120" t="s">
        <v>145</v>
      </c>
      <c r="C43" s="129">
        <f t="shared" si="22"/>
        <v>0</v>
      </c>
      <c r="D43" s="131" t="e">
        <f t="shared" si="23"/>
        <v>#DIV/0!</v>
      </c>
      <c r="E43" s="129"/>
      <c r="F43" s="131"/>
      <c r="G43" s="129"/>
      <c r="H43" s="131"/>
      <c r="I43" s="129">
        <f t="shared" si="24"/>
        <v>0</v>
      </c>
      <c r="J43" s="131" t="e">
        <f t="shared" si="25"/>
        <v>#DIV/0!</v>
      </c>
      <c r="K43" s="129"/>
      <c r="L43" s="131"/>
      <c r="M43" s="119" t="e">
        <f t="shared" si="26"/>
        <v>#DIV/0!</v>
      </c>
      <c r="N43" s="114" t="e">
        <f t="shared" si="13"/>
        <v>#DIV/0!</v>
      </c>
      <c r="O43" s="119"/>
      <c r="P43" s="114"/>
      <c r="Q43" s="114"/>
      <c r="R43" s="114"/>
      <c r="S43" s="135" t="str">
        <f t="shared" si="8"/>
        <v>9/31/2028</v>
      </c>
      <c r="T43" s="114" t="e">
        <f t="shared" si="27"/>
        <v>#DIV/0!</v>
      </c>
      <c r="U43" s="131"/>
      <c r="V43" s="128" t="e">
        <f t="shared" si="28"/>
        <v>#DIV/0!</v>
      </c>
      <c r="W43" s="114"/>
      <c r="X43" s="136" t="str">
        <f t="shared" si="10"/>
        <v>2028.Q3</v>
      </c>
      <c r="Y43" s="138" t="str">
        <f t="shared" si="11"/>
        <v>9/31/2028</v>
      </c>
      <c r="Z43" s="122" t="e">
        <f t="shared" si="29"/>
        <v>#DIV/0!</v>
      </c>
      <c r="AA43" s="145"/>
      <c r="AB43" s="122" t="e">
        <f t="shared" si="30"/>
        <v>#DIV/0!</v>
      </c>
      <c r="AC43" s="145"/>
      <c r="AD43" s="122" t="e">
        <f t="shared" si="31"/>
        <v>#DIV/0!</v>
      </c>
      <c r="AE43" s="145"/>
      <c r="AF43" s="122" t="e">
        <f t="shared" si="32"/>
        <v>#DIV/0!</v>
      </c>
      <c r="AG43" s="145"/>
      <c r="AH43" s="122" t="e">
        <f t="shared" si="33"/>
        <v>#DIV/0!</v>
      </c>
      <c r="AI43" s="146"/>
      <c r="AJ43" s="122" t="e">
        <f t="shared" si="34"/>
        <v>#DIV/0!</v>
      </c>
      <c r="AK43" s="146"/>
      <c r="AL43" s="114" t="e">
        <f t="shared" si="35"/>
        <v>#DIV/0!</v>
      </c>
      <c r="AM43" s="146"/>
      <c r="AN43" s="144"/>
      <c r="AO43" s="88" t="str">
        <f t="shared" si="0"/>
        <v>9/31/2028</v>
      </c>
      <c r="AP43" s="89">
        <f t="shared" si="1"/>
        <v>0</v>
      </c>
      <c r="AQ43" s="89">
        <f t="shared" si="2"/>
        <v>0</v>
      </c>
      <c r="AR43" s="89" t="e">
        <f t="shared" si="3"/>
        <v>#DIV/0!</v>
      </c>
      <c r="AS43" s="90">
        <f t="shared" si="36"/>
        <v>1612094.4986499576</v>
      </c>
      <c r="AT43" s="90" t="e">
        <f t="shared" si="37"/>
        <v>#DIV/0!</v>
      </c>
      <c r="AU43" s="91">
        <f t="shared" si="21"/>
        <v>0</v>
      </c>
      <c r="AV43" s="67"/>
      <c r="AW43" s="67"/>
      <c r="AX43" s="67"/>
      <c r="AY43" s="67"/>
      <c r="AZ43" s="67"/>
      <c r="BA43" s="67"/>
      <c r="BB43" s="67"/>
      <c r="BC43" s="67"/>
      <c r="BD43" s="67"/>
      <c r="BE43" s="67"/>
    </row>
    <row r="44" spans="1:57" s="44" customFormat="1" x14ac:dyDescent="0.25">
      <c r="A44" s="120" t="s">
        <v>146</v>
      </c>
      <c r="B44" s="121">
        <v>47118</v>
      </c>
      <c r="C44" s="129">
        <f t="shared" si="22"/>
        <v>0</v>
      </c>
      <c r="D44" s="131" t="e">
        <f t="shared" si="23"/>
        <v>#DIV/0!</v>
      </c>
      <c r="E44" s="129"/>
      <c r="F44" s="131"/>
      <c r="G44" s="129"/>
      <c r="H44" s="131"/>
      <c r="I44" s="129">
        <f t="shared" si="24"/>
        <v>0</v>
      </c>
      <c r="J44" s="131" t="e">
        <f t="shared" si="25"/>
        <v>#DIV/0!</v>
      </c>
      <c r="K44" s="129"/>
      <c r="L44" s="131"/>
      <c r="M44" s="119" t="e">
        <f t="shared" si="26"/>
        <v>#DIV/0!</v>
      </c>
      <c r="N44" s="114" t="e">
        <f t="shared" si="13"/>
        <v>#DIV/0!</v>
      </c>
      <c r="O44" s="119"/>
      <c r="P44" s="114"/>
      <c r="Q44" s="114"/>
      <c r="R44" s="114"/>
      <c r="S44" s="135">
        <f t="shared" si="8"/>
        <v>47118</v>
      </c>
      <c r="T44" s="114" t="e">
        <f t="shared" si="27"/>
        <v>#DIV/0!</v>
      </c>
      <c r="U44" s="131"/>
      <c r="V44" s="128" t="e">
        <f t="shared" si="28"/>
        <v>#DIV/0!</v>
      </c>
      <c r="W44" s="114"/>
      <c r="X44" s="136" t="str">
        <f t="shared" si="10"/>
        <v>2028.Q4</v>
      </c>
      <c r="Y44" s="138">
        <f t="shared" si="11"/>
        <v>47118</v>
      </c>
      <c r="Z44" s="122" t="e">
        <f t="shared" si="29"/>
        <v>#DIV/0!</v>
      </c>
      <c r="AA44" s="145"/>
      <c r="AB44" s="122" t="e">
        <f t="shared" si="30"/>
        <v>#DIV/0!</v>
      </c>
      <c r="AC44" s="145"/>
      <c r="AD44" s="122" t="e">
        <f t="shared" si="31"/>
        <v>#DIV/0!</v>
      </c>
      <c r="AE44" s="145"/>
      <c r="AF44" s="122" t="e">
        <f t="shared" si="32"/>
        <v>#DIV/0!</v>
      </c>
      <c r="AG44" s="145"/>
      <c r="AH44" s="122" t="e">
        <f t="shared" si="33"/>
        <v>#DIV/0!</v>
      </c>
      <c r="AI44" s="146"/>
      <c r="AJ44" s="122" t="e">
        <f t="shared" si="34"/>
        <v>#DIV/0!</v>
      </c>
      <c r="AK44" s="146"/>
      <c r="AL44" s="114" t="e">
        <f t="shared" si="35"/>
        <v>#DIV/0!</v>
      </c>
      <c r="AM44" s="146"/>
      <c r="AN44" s="144"/>
      <c r="AO44" s="88">
        <f t="shared" si="0"/>
        <v>47118</v>
      </c>
      <c r="AP44" s="89">
        <f t="shared" si="1"/>
        <v>0</v>
      </c>
      <c r="AQ44" s="89">
        <f t="shared" si="2"/>
        <v>0</v>
      </c>
      <c r="AR44" s="89" t="e">
        <f t="shared" si="3"/>
        <v>#DIV/0!</v>
      </c>
      <c r="AS44" s="90">
        <f t="shared" si="36"/>
        <v>1627575.2463661612</v>
      </c>
      <c r="AT44" s="90" t="e">
        <f t="shared" si="37"/>
        <v>#DIV/0!</v>
      </c>
      <c r="AU44" s="91">
        <f t="shared" si="21"/>
        <v>0</v>
      </c>
      <c r="AV44" s="67"/>
      <c r="AW44" s="67"/>
      <c r="AX44" s="67"/>
      <c r="AY44" s="67"/>
      <c r="AZ44" s="67"/>
      <c r="BA44" s="67"/>
      <c r="BB44" s="67"/>
      <c r="BC44" s="67"/>
      <c r="BD44" s="67"/>
      <c r="BE44" s="67"/>
    </row>
    <row r="45" spans="1:57" x14ac:dyDescent="0.25">
      <c r="A45" s="54"/>
      <c r="B45" s="54"/>
      <c r="C45" s="54"/>
      <c r="D45" s="54"/>
      <c r="E45" s="54"/>
      <c r="F45" s="54"/>
      <c r="G45" s="54"/>
      <c r="H45" s="54"/>
      <c r="I45" s="54"/>
      <c r="J45" s="54"/>
      <c r="K45" s="54"/>
      <c r="L45" s="54"/>
      <c r="M45" s="54"/>
      <c r="N45" s="115"/>
      <c r="O45" s="115"/>
      <c r="P45" s="115"/>
      <c r="Q45" s="115"/>
      <c r="R45" s="115"/>
      <c r="S45" s="115"/>
      <c r="T45" s="115"/>
      <c r="U45" s="115"/>
      <c r="V45" s="115"/>
      <c r="W45" s="115"/>
      <c r="X45" s="54"/>
      <c r="Y45" s="54"/>
      <c r="Z45" s="66"/>
      <c r="AA45" s="80"/>
      <c r="AB45" s="66"/>
      <c r="AC45" s="80"/>
      <c r="AD45" s="66"/>
      <c r="AE45" s="80"/>
      <c r="AF45" s="66"/>
      <c r="AG45" s="80"/>
      <c r="AH45" s="66"/>
      <c r="AI45" s="66"/>
      <c r="AJ45" s="66"/>
      <c r="AK45" s="66"/>
      <c r="AL45" s="66"/>
      <c r="AM45" s="66"/>
      <c r="AN45" s="66"/>
      <c r="AO45" s="75"/>
      <c r="AP45" s="76"/>
      <c r="AQ45" s="76"/>
      <c r="AR45" s="76"/>
      <c r="AS45" s="54"/>
      <c r="AT45" s="54"/>
      <c r="AU45" s="54"/>
      <c r="AV45" s="66"/>
      <c r="AW45" s="66"/>
      <c r="AX45" s="66"/>
      <c r="AY45" s="66"/>
      <c r="AZ45" s="66"/>
      <c r="BA45" s="66"/>
      <c r="BB45" s="66"/>
      <c r="BC45" s="66"/>
      <c r="BD45" s="66"/>
      <c r="BE45" s="66"/>
    </row>
    <row r="46" spans="1:57" x14ac:dyDescent="0.25">
      <c r="A46" s="54"/>
      <c r="B46" s="54"/>
      <c r="C46" s="54"/>
      <c r="D46" s="54"/>
      <c r="E46" s="54"/>
      <c r="F46" s="54"/>
      <c r="G46" s="54"/>
      <c r="H46" s="54"/>
      <c r="I46" s="54"/>
      <c r="J46" s="54"/>
      <c r="K46" s="54"/>
      <c r="L46" s="54"/>
      <c r="M46" s="54"/>
      <c r="N46" s="115"/>
      <c r="O46" s="115"/>
      <c r="P46" s="115"/>
      <c r="Q46" s="115"/>
      <c r="R46" s="115"/>
      <c r="S46" s="115"/>
      <c r="T46" s="115"/>
      <c r="U46" s="115"/>
      <c r="V46" s="115"/>
      <c r="W46" s="115"/>
      <c r="X46" s="54"/>
      <c r="Y46" s="54"/>
      <c r="Z46" s="66"/>
      <c r="AA46" s="80"/>
      <c r="AB46" s="66"/>
      <c r="AC46" s="80"/>
      <c r="AD46" s="66"/>
      <c r="AE46" s="80"/>
      <c r="AF46" s="66"/>
      <c r="AG46" s="80"/>
      <c r="AH46" s="66"/>
      <c r="AI46" s="66"/>
      <c r="AJ46" s="66"/>
      <c r="AK46" s="66"/>
      <c r="AL46" s="66"/>
      <c r="AM46" s="66"/>
      <c r="AN46" s="66"/>
      <c r="AO46" s="75"/>
      <c r="AP46" s="76"/>
      <c r="AQ46" s="76"/>
      <c r="AR46" s="76"/>
      <c r="AS46" s="96" t="s">
        <v>147</v>
      </c>
      <c r="AT46" s="165" t="s">
        <v>91</v>
      </c>
      <c r="AU46" s="153"/>
      <c r="AV46" s="66"/>
      <c r="AW46" s="66"/>
      <c r="AX46" s="66"/>
      <c r="AY46" s="66"/>
      <c r="AZ46" s="66"/>
      <c r="BA46" s="66"/>
      <c r="BB46" s="66"/>
      <c r="BC46" s="66"/>
      <c r="BD46" s="66"/>
      <c r="BE46" s="66"/>
    </row>
    <row r="47" spans="1:57" ht="15" customHeight="1" x14ac:dyDescent="0.25">
      <c r="A47" s="54"/>
      <c r="B47" s="54"/>
      <c r="C47" s="54"/>
      <c r="D47" s="54"/>
      <c r="E47" s="54"/>
      <c r="F47" s="54"/>
      <c r="G47" s="54"/>
      <c r="H47" s="54"/>
      <c r="I47" s="54"/>
      <c r="J47" s="54"/>
      <c r="K47" s="54"/>
      <c r="L47" s="54"/>
      <c r="M47" s="54"/>
      <c r="N47" s="115"/>
      <c r="O47" s="115"/>
      <c r="P47" s="115"/>
      <c r="Q47" s="115"/>
      <c r="R47" s="115"/>
      <c r="S47" s="115"/>
      <c r="T47" s="115"/>
      <c r="U47" s="115"/>
      <c r="V47" s="115"/>
      <c r="W47" s="115"/>
      <c r="X47" s="54"/>
      <c r="Y47" s="54"/>
      <c r="Z47" s="66"/>
      <c r="AA47" s="80"/>
      <c r="AB47" s="66"/>
      <c r="AC47" s="80"/>
      <c r="AD47" s="66"/>
      <c r="AE47" s="80"/>
      <c r="AF47" s="66"/>
      <c r="AG47" s="80"/>
      <c r="AH47" s="66"/>
      <c r="AI47" s="66"/>
      <c r="AJ47" s="66"/>
      <c r="AK47" s="66"/>
      <c r="AL47" s="66"/>
      <c r="AM47" s="66"/>
      <c r="AN47" s="66"/>
      <c r="AO47" s="163"/>
      <c r="AP47" s="159"/>
      <c r="AQ47" s="159"/>
      <c r="AR47" s="159"/>
      <c r="AS47" s="162">
        <f>AS1</f>
        <v>527.34</v>
      </c>
      <c r="AT47" s="160">
        <f>AT1</f>
        <v>1344403000000</v>
      </c>
      <c r="AU47" s="152"/>
      <c r="AV47" s="66"/>
      <c r="AW47" s="66"/>
      <c r="AX47" s="66"/>
      <c r="AY47" s="66"/>
      <c r="AZ47" s="66"/>
      <c r="BA47" s="66"/>
      <c r="BB47" s="66"/>
      <c r="BC47" s="66"/>
      <c r="BD47" s="66"/>
      <c r="BE47" s="66"/>
    </row>
    <row r="48" spans="1:57" ht="15" customHeight="1" x14ac:dyDescent="0.25">
      <c r="A48" s="54"/>
      <c r="B48" s="54"/>
      <c r="C48" s="54"/>
      <c r="D48" s="54"/>
      <c r="E48" s="54"/>
      <c r="F48" s="54"/>
      <c r="G48" s="54"/>
      <c r="H48" s="54"/>
      <c r="I48" s="54"/>
      <c r="J48" s="54"/>
      <c r="K48" s="54"/>
      <c r="L48" s="54"/>
      <c r="M48" s="54"/>
      <c r="N48" s="115"/>
      <c r="O48" s="115"/>
      <c r="P48" s="115"/>
      <c r="Q48" s="115"/>
      <c r="R48" s="115"/>
      <c r="S48" s="115"/>
      <c r="T48" s="115"/>
      <c r="U48" s="115"/>
      <c r="V48" s="115"/>
      <c r="W48" s="115"/>
      <c r="X48" s="54"/>
      <c r="Y48" s="54"/>
      <c r="Z48" s="66"/>
      <c r="AA48" s="80"/>
      <c r="AB48" s="66"/>
      <c r="AC48" s="80"/>
      <c r="AD48" s="66"/>
      <c r="AE48" s="80"/>
      <c r="AF48" s="66"/>
      <c r="AG48" s="80"/>
      <c r="AH48" s="66"/>
      <c r="AI48" s="66"/>
      <c r="AJ48" s="66"/>
      <c r="AK48" s="66"/>
      <c r="AL48" s="66"/>
      <c r="AM48" s="66"/>
      <c r="AN48" s="66"/>
      <c r="AO48" s="157"/>
      <c r="AP48" s="153"/>
      <c r="AQ48" s="153"/>
      <c r="AR48" s="153"/>
      <c r="AS48" s="153"/>
      <c r="AT48" s="153"/>
      <c r="AU48" s="154"/>
      <c r="AV48" s="66"/>
      <c r="AW48" s="66"/>
      <c r="AX48" s="66"/>
      <c r="AY48" s="66"/>
      <c r="AZ48" s="66"/>
      <c r="BA48" s="66"/>
      <c r="BB48" s="66"/>
      <c r="BC48" s="66"/>
      <c r="BD48" s="66"/>
      <c r="BE48" s="66"/>
    </row>
    <row r="49" spans="1:57" x14ac:dyDescent="0.25">
      <c r="A49" s="54"/>
      <c r="B49" s="54"/>
      <c r="C49" s="54"/>
      <c r="D49" s="54"/>
      <c r="E49" s="54"/>
      <c r="F49" s="54"/>
      <c r="G49" s="54"/>
      <c r="H49" s="54"/>
      <c r="I49" s="54"/>
      <c r="J49" s="54"/>
      <c r="K49" s="54"/>
      <c r="L49" s="54"/>
      <c r="M49" s="54"/>
      <c r="N49" s="115"/>
      <c r="O49" s="115"/>
      <c r="P49" s="115"/>
      <c r="Q49" s="115"/>
      <c r="R49" s="115"/>
      <c r="S49" s="115"/>
      <c r="T49" s="115"/>
      <c r="U49" s="115"/>
      <c r="V49" s="115"/>
      <c r="W49" s="115"/>
      <c r="X49" s="54"/>
      <c r="Y49" s="54"/>
      <c r="Z49" s="66"/>
      <c r="AA49" s="80"/>
      <c r="AB49" s="66"/>
      <c r="AC49" s="80"/>
      <c r="AD49" s="66"/>
      <c r="AE49" s="80"/>
      <c r="AF49" s="66"/>
      <c r="AG49" s="80"/>
      <c r="AH49" s="66"/>
      <c r="AI49" s="66"/>
      <c r="AJ49" s="66"/>
      <c r="AK49" s="66"/>
      <c r="AL49" s="66"/>
      <c r="AM49" s="66"/>
      <c r="AN49" s="66"/>
      <c r="AO49" s="75"/>
      <c r="AP49" s="76"/>
      <c r="AQ49" s="76"/>
      <c r="AR49" s="76"/>
      <c r="AS49" s="54"/>
      <c r="AT49" s="54"/>
      <c r="AU49" s="54"/>
      <c r="AV49" s="66"/>
      <c r="AW49" s="66"/>
      <c r="AX49" s="66"/>
      <c r="AY49" s="66"/>
      <c r="AZ49" s="66"/>
      <c r="BA49" s="66"/>
      <c r="BB49" s="66"/>
      <c r="BC49" s="66"/>
      <c r="BD49" s="66"/>
      <c r="BE49" s="66"/>
    </row>
    <row r="50" spans="1:57" x14ac:dyDescent="0.25">
      <c r="A50" s="54"/>
      <c r="B50" s="54"/>
      <c r="C50" s="54"/>
      <c r="D50" s="54"/>
      <c r="E50" s="54"/>
      <c r="F50" s="54"/>
      <c r="G50" s="54"/>
      <c r="H50" s="54"/>
      <c r="I50" s="54"/>
      <c r="J50" s="54"/>
      <c r="K50" s="54"/>
      <c r="L50" s="54"/>
      <c r="M50" s="54"/>
      <c r="N50" s="115"/>
      <c r="O50" s="115"/>
      <c r="P50" s="115"/>
      <c r="Q50" s="115"/>
      <c r="R50" s="115"/>
      <c r="S50" s="115"/>
      <c r="T50" s="115"/>
      <c r="U50" s="115"/>
      <c r="V50" s="115"/>
      <c r="W50" s="115"/>
      <c r="X50" s="54"/>
      <c r="Y50" s="54"/>
      <c r="Z50" s="66"/>
      <c r="AA50" s="80"/>
      <c r="AB50" s="66"/>
      <c r="AC50" s="80"/>
      <c r="AD50" s="66"/>
      <c r="AE50" s="80"/>
      <c r="AF50" s="66"/>
      <c r="AG50" s="80"/>
      <c r="AH50" s="66"/>
      <c r="AI50" s="66"/>
      <c r="AJ50" s="66"/>
      <c r="AK50" s="66"/>
      <c r="AL50" s="66"/>
      <c r="AM50" s="66"/>
      <c r="AN50" s="66"/>
      <c r="AO50" s="81"/>
      <c r="AP50" s="82" t="e">
        <f>AVERAGE(AT28,V28)</f>
        <v>#DIV/0!</v>
      </c>
      <c r="AQ50" s="81"/>
      <c r="AR50" s="81"/>
      <c r="AS50" s="81"/>
      <c r="AT50" s="81"/>
      <c r="AU50" s="81"/>
      <c r="AV50" s="66"/>
      <c r="AW50" s="66"/>
      <c r="AX50" s="66"/>
      <c r="AY50" s="66"/>
      <c r="AZ50" s="66"/>
      <c r="BA50" s="66"/>
      <c r="BB50" s="66"/>
      <c r="BC50" s="66"/>
      <c r="BD50" s="66"/>
      <c r="BE50" s="66"/>
    </row>
    <row r="51" spans="1:57" x14ac:dyDescent="0.25">
      <c r="A51" s="54"/>
      <c r="B51" s="54"/>
      <c r="C51" s="54"/>
      <c r="D51" s="54"/>
      <c r="E51" s="54"/>
      <c r="F51" s="54"/>
      <c r="G51" s="54"/>
      <c r="H51" s="54"/>
      <c r="I51" s="54"/>
      <c r="J51" s="54"/>
      <c r="K51" s="54"/>
      <c r="L51" s="54"/>
      <c r="M51" s="54"/>
      <c r="N51" s="115"/>
      <c r="O51" s="115"/>
      <c r="P51" s="115"/>
      <c r="Q51" s="115"/>
      <c r="R51" s="115"/>
      <c r="S51" s="115"/>
      <c r="T51" s="115"/>
      <c r="U51" s="115"/>
      <c r="V51" s="115"/>
      <c r="W51" s="115"/>
      <c r="X51" s="54"/>
      <c r="Y51" s="54"/>
      <c r="Z51" s="66"/>
      <c r="AA51" s="80"/>
      <c r="AB51" s="66"/>
      <c r="AC51" s="80"/>
      <c r="AD51" s="66"/>
      <c r="AE51" s="80"/>
      <c r="AF51" s="66"/>
      <c r="AG51" s="80"/>
      <c r="AH51" s="66"/>
      <c r="AI51" s="66"/>
      <c r="AJ51" s="66"/>
      <c r="AK51" s="66"/>
      <c r="AL51" s="66"/>
      <c r="AM51" s="66"/>
      <c r="AN51" s="66"/>
      <c r="AO51" s="81"/>
      <c r="AP51" s="82" t="e">
        <f>AVERAGE(AT32,V32)</f>
        <v>#DIV/0!</v>
      </c>
      <c r="AQ51" s="81"/>
      <c r="AR51" s="81"/>
      <c r="AS51" s="81"/>
      <c r="AT51" s="81"/>
      <c r="AU51" s="81"/>
      <c r="AV51" s="66"/>
      <c r="AW51" s="66"/>
      <c r="AX51" s="66"/>
      <c r="AY51" s="66"/>
      <c r="AZ51" s="66"/>
      <c r="BA51" s="66"/>
      <c r="BB51" s="66"/>
      <c r="BC51" s="66"/>
      <c r="BD51" s="66"/>
      <c r="BE51" s="66"/>
    </row>
    <row r="52" spans="1:57" x14ac:dyDescent="0.25">
      <c r="A52" s="54"/>
      <c r="B52" s="54"/>
      <c r="C52" s="54"/>
      <c r="D52" s="54"/>
      <c r="E52" s="54"/>
      <c r="F52" s="54"/>
      <c r="G52" s="54"/>
      <c r="H52" s="54"/>
      <c r="I52" s="54"/>
      <c r="J52" s="54"/>
      <c r="K52" s="54"/>
      <c r="L52" s="54"/>
      <c r="M52" s="54"/>
      <c r="N52" s="115"/>
      <c r="O52" s="115"/>
      <c r="P52" s="115"/>
      <c r="Q52" s="115"/>
      <c r="R52" s="115"/>
      <c r="S52" s="115"/>
      <c r="T52" s="115"/>
      <c r="U52" s="115"/>
      <c r="V52" s="115"/>
      <c r="W52" s="115"/>
      <c r="X52" s="54"/>
      <c r="Y52" s="54"/>
      <c r="Z52" s="66"/>
      <c r="AA52" s="80"/>
      <c r="AB52" s="66"/>
      <c r="AC52" s="80"/>
      <c r="AD52" s="66"/>
      <c r="AE52" s="80"/>
      <c r="AF52" s="66"/>
      <c r="AG52" s="80"/>
      <c r="AH52" s="66"/>
      <c r="AI52" s="66"/>
      <c r="AJ52" s="66"/>
      <c r="AK52" s="66"/>
      <c r="AL52" s="66"/>
      <c r="AM52" s="66"/>
      <c r="AN52" s="66"/>
      <c r="AO52" s="81"/>
      <c r="AP52" s="82" t="e">
        <f>AVERAGE(AT36,V36)</f>
        <v>#DIV/0!</v>
      </c>
      <c r="AQ52" s="81"/>
      <c r="AR52" s="81"/>
      <c r="AS52" s="81"/>
      <c r="AT52" s="81"/>
      <c r="AU52" s="81"/>
      <c r="AV52" s="66"/>
      <c r="AW52" s="66"/>
      <c r="AX52" s="66"/>
      <c r="AY52" s="66"/>
      <c r="AZ52" s="66"/>
      <c r="BA52" s="66"/>
      <c r="BB52" s="66"/>
      <c r="BC52" s="66"/>
      <c r="BD52" s="66"/>
      <c r="BE52" s="66"/>
    </row>
    <row r="53" spans="1:57" x14ac:dyDescent="0.25">
      <c r="A53" s="54"/>
      <c r="B53" s="54"/>
      <c r="C53" s="54"/>
      <c r="D53" s="54"/>
      <c r="E53" s="54"/>
      <c r="F53" s="54"/>
      <c r="G53" s="54"/>
      <c r="H53" s="54"/>
      <c r="I53" s="54"/>
      <c r="J53" s="54"/>
      <c r="K53" s="54"/>
      <c r="L53" s="54"/>
      <c r="M53" s="54"/>
      <c r="N53" s="115"/>
      <c r="O53" s="115"/>
      <c r="P53" s="115"/>
      <c r="Q53" s="115"/>
      <c r="R53" s="115"/>
      <c r="S53" s="115"/>
      <c r="T53" s="115"/>
      <c r="U53" s="115"/>
      <c r="V53" s="115"/>
      <c r="W53" s="115"/>
      <c r="X53" s="54"/>
      <c r="Y53" s="54"/>
      <c r="Z53" s="66"/>
      <c r="AA53" s="80"/>
      <c r="AB53" s="66"/>
      <c r="AC53" s="80"/>
      <c r="AD53" s="66"/>
      <c r="AE53" s="80"/>
      <c r="AF53" s="66"/>
      <c r="AG53" s="80"/>
      <c r="AH53" s="66"/>
      <c r="AI53" s="66"/>
      <c r="AJ53" s="66"/>
      <c r="AK53" s="66"/>
      <c r="AL53" s="66"/>
      <c r="AM53" s="66"/>
      <c r="AN53" s="66"/>
      <c r="AO53" s="81"/>
      <c r="AP53" s="82" t="e">
        <f>AVERAGE(AT40,V40)</f>
        <v>#DIV/0!</v>
      </c>
      <c r="AQ53" s="81"/>
      <c r="AR53" s="81"/>
      <c r="AS53" s="81"/>
      <c r="AT53" s="81"/>
      <c r="AU53" s="81"/>
      <c r="AV53" s="66"/>
      <c r="AW53" s="66"/>
      <c r="AX53" s="66"/>
      <c r="AY53" s="66"/>
      <c r="AZ53" s="66"/>
      <c r="BA53" s="66"/>
      <c r="BB53" s="66"/>
      <c r="BC53" s="66"/>
      <c r="BD53" s="66"/>
      <c r="BE53" s="66"/>
    </row>
    <row r="54" spans="1:57" x14ac:dyDescent="0.25">
      <c r="A54" s="54"/>
      <c r="B54" s="54"/>
      <c r="C54" s="54"/>
      <c r="D54" s="54"/>
      <c r="E54" s="54"/>
      <c r="F54" s="54"/>
      <c r="G54" s="54"/>
      <c r="H54" s="54"/>
      <c r="I54" s="54"/>
      <c r="J54" s="54"/>
      <c r="K54" s="54"/>
      <c r="L54" s="54"/>
      <c r="M54" s="54"/>
      <c r="N54" s="115"/>
      <c r="O54" s="115"/>
      <c r="P54" s="115"/>
      <c r="Q54" s="115"/>
      <c r="R54" s="115"/>
      <c r="S54" s="115"/>
      <c r="T54" s="115"/>
      <c r="U54" s="115"/>
      <c r="V54" s="115"/>
      <c r="W54" s="115"/>
      <c r="X54" s="54"/>
      <c r="Y54" s="54"/>
      <c r="Z54" s="66"/>
      <c r="AA54" s="80"/>
      <c r="AB54" s="66"/>
      <c r="AC54" s="80"/>
      <c r="AD54" s="66"/>
      <c r="AE54" s="80"/>
      <c r="AF54" s="66"/>
      <c r="AG54" s="80"/>
      <c r="AH54" s="66"/>
      <c r="AI54" s="66"/>
      <c r="AJ54" s="66"/>
      <c r="AK54" s="66"/>
      <c r="AL54" s="66"/>
      <c r="AM54" s="66"/>
      <c r="AN54" s="66"/>
      <c r="AO54" s="81"/>
      <c r="AP54" s="82" t="e">
        <f>AVERAGE(AT44,V44)</f>
        <v>#DIV/0!</v>
      </c>
      <c r="AQ54" s="81"/>
      <c r="AR54" s="81"/>
      <c r="AS54" s="81"/>
      <c r="AT54" s="81"/>
      <c r="AU54" s="81"/>
      <c r="AV54" s="66"/>
      <c r="AW54" s="66"/>
      <c r="AX54" s="66"/>
      <c r="AY54" s="66"/>
      <c r="AZ54" s="66"/>
      <c r="BA54" s="66"/>
      <c r="BB54" s="66"/>
      <c r="BC54" s="66"/>
      <c r="BD54" s="66"/>
      <c r="BE54" s="66"/>
    </row>
    <row r="55" spans="1:57" x14ac:dyDescent="0.25">
      <c r="A55" s="54"/>
      <c r="B55" s="54"/>
      <c r="C55" s="54"/>
      <c r="D55" s="54"/>
      <c r="E55" s="54"/>
      <c r="F55" s="54"/>
      <c r="G55" s="54"/>
      <c r="H55" s="54"/>
      <c r="I55" s="54"/>
      <c r="J55" s="54"/>
      <c r="K55" s="54"/>
      <c r="L55" s="54"/>
      <c r="M55" s="54"/>
      <c r="N55" s="115"/>
      <c r="O55" s="115"/>
      <c r="P55" s="115"/>
      <c r="Q55" s="115"/>
      <c r="R55" s="115"/>
      <c r="S55" s="115"/>
      <c r="T55" s="115"/>
      <c r="U55" s="115"/>
      <c r="V55" s="115"/>
      <c r="W55" s="115"/>
      <c r="X55" s="54"/>
      <c r="Y55" s="54"/>
      <c r="Z55" s="66"/>
      <c r="AA55" s="80"/>
      <c r="AB55" s="66"/>
      <c r="AC55" s="80"/>
      <c r="AD55" s="66"/>
      <c r="AE55" s="80"/>
      <c r="AF55" s="66"/>
      <c r="AG55" s="80"/>
      <c r="AH55" s="66"/>
      <c r="AI55" s="66"/>
      <c r="AJ55" s="66"/>
      <c r="AK55" s="66"/>
      <c r="AL55" s="66"/>
      <c r="AM55" s="66"/>
      <c r="AN55" s="66"/>
      <c r="AO55" s="75"/>
      <c r="AP55" s="76"/>
      <c r="AQ55" s="76"/>
      <c r="AR55" s="76"/>
      <c r="AS55" s="54"/>
      <c r="AT55" s="54"/>
      <c r="AU55" s="54"/>
      <c r="AV55" s="66"/>
      <c r="AW55" s="66"/>
      <c r="AX55" s="66"/>
      <c r="AY55" s="66"/>
      <c r="AZ55" s="66"/>
      <c r="BA55" s="66"/>
      <c r="BB55" s="66"/>
      <c r="BC55" s="66"/>
      <c r="BD55" s="66"/>
      <c r="BE55" s="66"/>
    </row>
    <row r="56" spans="1:57" ht="15" customHeight="1" x14ac:dyDescent="0.25">
      <c r="A56" s="54"/>
      <c r="B56" s="54"/>
      <c r="C56" s="54"/>
      <c r="D56" s="54"/>
      <c r="E56" s="54"/>
      <c r="F56" s="54"/>
      <c r="G56" s="54"/>
      <c r="H56" s="54"/>
      <c r="I56" s="54"/>
      <c r="J56" s="54"/>
      <c r="K56" s="54"/>
      <c r="L56" s="54"/>
      <c r="M56" s="54"/>
      <c r="N56" s="115"/>
      <c r="O56" s="115"/>
      <c r="P56" s="115"/>
      <c r="Q56" s="115"/>
      <c r="R56" s="115"/>
      <c r="S56" s="115"/>
      <c r="T56" s="115"/>
      <c r="U56" s="115"/>
      <c r="V56" s="115"/>
      <c r="W56" s="115"/>
      <c r="X56" s="54"/>
      <c r="Y56" s="54"/>
      <c r="Z56" s="66"/>
      <c r="AA56" s="80"/>
      <c r="AB56" s="66"/>
      <c r="AC56" s="80"/>
      <c r="AD56" s="66"/>
      <c r="AE56" s="80"/>
      <c r="AF56" s="66"/>
      <c r="AG56" s="80"/>
      <c r="AH56" s="66"/>
      <c r="AI56" s="66"/>
      <c r="AJ56" s="66"/>
      <c r="AK56" s="66"/>
      <c r="AL56" s="66"/>
      <c r="AM56" s="66"/>
      <c r="AN56" s="66"/>
      <c r="AO56" s="156" t="str">
        <f>AO1</f>
        <v>META</v>
      </c>
      <c r="AP56" s="158" t="s">
        <v>148</v>
      </c>
      <c r="AQ56" s="159"/>
      <c r="AR56" s="152"/>
      <c r="AS56" s="164" t="e">
        <f>AP54</f>
        <v>#DIV/0!</v>
      </c>
      <c r="AT56" s="151" t="e">
        <f>(AS56-AS47)/AS47</f>
        <v>#DIV/0!</v>
      </c>
      <c r="AU56" s="152"/>
      <c r="AV56" s="66"/>
      <c r="AW56" s="66"/>
      <c r="AX56" s="66"/>
      <c r="AY56" s="66"/>
      <c r="AZ56" s="66"/>
      <c r="BA56" s="66"/>
      <c r="BB56" s="66"/>
      <c r="BC56" s="66"/>
      <c r="BD56" s="66"/>
      <c r="BE56" s="66"/>
    </row>
    <row r="57" spans="1:57" ht="15" customHeight="1" x14ac:dyDescent="0.25">
      <c r="A57" s="54"/>
      <c r="B57" s="54"/>
      <c r="C57" s="54"/>
      <c r="D57" s="54"/>
      <c r="E57" s="54"/>
      <c r="F57" s="54"/>
      <c r="G57" s="54"/>
      <c r="H57" s="54"/>
      <c r="I57" s="54"/>
      <c r="J57" s="54"/>
      <c r="K57" s="54"/>
      <c r="L57" s="54"/>
      <c r="M57" s="54"/>
      <c r="N57" s="115"/>
      <c r="O57" s="115"/>
      <c r="P57" s="115"/>
      <c r="Q57" s="115"/>
      <c r="R57" s="115"/>
      <c r="S57" s="115"/>
      <c r="T57" s="115"/>
      <c r="U57" s="115"/>
      <c r="V57" s="115"/>
      <c r="W57" s="115"/>
      <c r="X57" s="54"/>
      <c r="Y57" s="54"/>
      <c r="Z57" s="66"/>
      <c r="AA57" s="80"/>
      <c r="AB57" s="66"/>
      <c r="AC57" s="80"/>
      <c r="AD57" s="66"/>
      <c r="AE57" s="80"/>
      <c r="AF57" s="66"/>
      <c r="AG57" s="80"/>
      <c r="AH57" s="66"/>
      <c r="AI57" s="66"/>
      <c r="AJ57" s="66"/>
      <c r="AK57" s="66"/>
      <c r="AL57" s="66"/>
      <c r="AM57" s="66"/>
      <c r="AN57" s="66"/>
      <c r="AO57" s="157"/>
      <c r="AP57" s="153"/>
      <c r="AQ57" s="153"/>
      <c r="AR57" s="154"/>
      <c r="AS57" s="153"/>
      <c r="AT57" s="153"/>
      <c r="AU57" s="154"/>
      <c r="AV57" s="66"/>
      <c r="AW57" s="66"/>
      <c r="AX57" s="66"/>
      <c r="AY57" s="66"/>
      <c r="AZ57" s="66"/>
      <c r="BA57" s="66"/>
      <c r="BB57" s="66"/>
      <c r="BC57" s="66"/>
      <c r="BD57" s="66"/>
      <c r="BE57" s="66"/>
    </row>
    <row r="58" spans="1:57" ht="15" customHeight="1" x14ac:dyDescent="0.25">
      <c r="A58" s="54"/>
      <c r="B58" s="54"/>
      <c r="C58" s="54"/>
      <c r="D58" s="54"/>
      <c r="E58" s="54"/>
      <c r="F58" s="54"/>
      <c r="G58" s="54"/>
      <c r="H58" s="54"/>
      <c r="I58" s="54"/>
      <c r="J58" s="54"/>
      <c r="K58" s="54"/>
      <c r="L58" s="54"/>
      <c r="M58" s="54"/>
      <c r="N58" s="115"/>
      <c r="O58" s="115"/>
      <c r="P58" s="115"/>
      <c r="Q58" s="115"/>
      <c r="R58" s="115"/>
      <c r="S58" s="115"/>
      <c r="T58" s="115"/>
      <c r="U58" s="115"/>
      <c r="V58" s="115"/>
      <c r="W58" s="115"/>
      <c r="X58" s="54"/>
      <c r="Y58" s="54"/>
      <c r="Z58" s="66"/>
      <c r="AA58" s="80"/>
      <c r="AB58" s="66"/>
      <c r="AC58" s="80"/>
      <c r="AD58" s="66"/>
      <c r="AE58" s="80"/>
      <c r="AF58" s="66"/>
      <c r="AG58" s="80"/>
      <c r="AH58" s="66"/>
      <c r="AI58" s="66"/>
      <c r="AJ58" s="66"/>
      <c r="AK58" s="66"/>
      <c r="AL58" s="66"/>
      <c r="AM58" s="66"/>
      <c r="AN58" s="66"/>
      <c r="AO58" s="66"/>
      <c r="AP58" s="110"/>
      <c r="AQ58" s="110"/>
      <c r="AR58" s="110"/>
      <c r="AS58" s="95"/>
      <c r="AT58" s="95"/>
      <c r="AU58" s="95"/>
      <c r="AV58" s="66"/>
      <c r="AW58" s="66"/>
      <c r="AX58" s="66"/>
      <c r="AY58" s="66"/>
      <c r="AZ58" s="66"/>
      <c r="BA58" s="66"/>
      <c r="BB58" s="66"/>
      <c r="BC58" s="66"/>
      <c r="BD58" s="66"/>
      <c r="BE58" s="66"/>
    </row>
    <row r="59" spans="1:57" ht="15" customHeight="1" x14ac:dyDescent="0.25">
      <c r="A59" s="54"/>
      <c r="B59" s="54"/>
      <c r="C59" s="54"/>
      <c r="D59" s="54"/>
      <c r="E59" s="54"/>
      <c r="F59" s="54"/>
      <c r="G59" s="54"/>
      <c r="H59" s="54"/>
      <c r="I59" s="54"/>
      <c r="J59" s="54"/>
      <c r="K59" s="54"/>
      <c r="L59" s="54"/>
      <c r="M59" s="54"/>
      <c r="N59" s="115"/>
      <c r="O59" s="115"/>
      <c r="P59" s="115"/>
      <c r="Q59" s="115"/>
      <c r="R59" s="115"/>
      <c r="S59" s="115"/>
      <c r="T59" s="115"/>
      <c r="U59" s="115"/>
      <c r="V59" s="115"/>
      <c r="W59" s="115"/>
      <c r="X59" s="54"/>
      <c r="Y59" s="54"/>
      <c r="Z59" s="66"/>
      <c r="AA59" s="80"/>
      <c r="AB59" s="66"/>
      <c r="AC59" s="80"/>
      <c r="AD59" s="66"/>
      <c r="AE59" s="80"/>
      <c r="AF59" s="66"/>
      <c r="AG59" s="80"/>
      <c r="AH59" s="66"/>
      <c r="AI59" s="66"/>
      <c r="AJ59" s="66"/>
      <c r="AK59" s="66"/>
      <c r="AL59" s="66"/>
      <c r="AM59" s="66"/>
      <c r="AN59" s="66"/>
      <c r="AO59" s="156" t="str">
        <f>AO56</f>
        <v>META</v>
      </c>
      <c r="AP59" s="158" t="s">
        <v>149</v>
      </c>
      <c r="AQ59" s="159"/>
      <c r="AR59" s="152"/>
      <c r="AS59" s="164" t="e">
        <f>AP50</f>
        <v>#DIV/0!</v>
      </c>
      <c r="AT59" s="151" t="e">
        <f>(AS59-AS47)/AS47</f>
        <v>#DIV/0!</v>
      </c>
      <c r="AU59" s="152"/>
      <c r="AV59" s="54"/>
      <c r="AW59" s="66"/>
      <c r="AX59" s="66"/>
      <c r="AY59" s="66"/>
      <c r="AZ59" s="66"/>
      <c r="BA59" s="66"/>
      <c r="BB59" s="66"/>
      <c r="BC59" s="66"/>
      <c r="BD59" s="66"/>
      <c r="BE59" s="66"/>
    </row>
    <row r="60" spans="1:57" ht="15" customHeight="1" x14ac:dyDescent="0.25">
      <c r="A60" s="54"/>
      <c r="B60" s="54"/>
      <c r="C60" s="54"/>
      <c r="D60" s="54"/>
      <c r="E60" s="54"/>
      <c r="F60" s="54"/>
      <c r="G60" s="54"/>
      <c r="H60" s="54"/>
      <c r="I60" s="54"/>
      <c r="J60" s="54"/>
      <c r="K60" s="54"/>
      <c r="L60" s="54"/>
      <c r="M60" s="54"/>
      <c r="N60" s="115"/>
      <c r="O60" s="115"/>
      <c r="P60" s="115"/>
      <c r="Q60" s="115"/>
      <c r="R60" s="115"/>
      <c r="S60" s="115"/>
      <c r="T60" s="115"/>
      <c r="U60" s="115"/>
      <c r="V60" s="115"/>
      <c r="W60" s="115"/>
      <c r="X60" s="54"/>
      <c r="Y60" s="54"/>
      <c r="Z60" s="66"/>
      <c r="AA60" s="80"/>
      <c r="AB60" s="66"/>
      <c r="AC60" s="80"/>
      <c r="AD60" s="66"/>
      <c r="AE60" s="80"/>
      <c r="AF60" s="66"/>
      <c r="AG60" s="80"/>
      <c r="AH60" s="66"/>
      <c r="AI60" s="66"/>
      <c r="AJ60" s="66"/>
      <c r="AK60" s="66"/>
      <c r="AL60" s="66"/>
      <c r="AM60" s="66"/>
      <c r="AN60" s="66"/>
      <c r="AO60" s="157"/>
      <c r="AP60" s="153"/>
      <c r="AQ60" s="153"/>
      <c r="AR60" s="154"/>
      <c r="AS60" s="153"/>
      <c r="AT60" s="153"/>
      <c r="AU60" s="154"/>
      <c r="AV60" s="54"/>
      <c r="AW60" s="66"/>
      <c r="AX60" s="66"/>
      <c r="AY60" s="66"/>
      <c r="AZ60" s="66"/>
      <c r="BA60" s="66"/>
      <c r="BB60" s="66"/>
      <c r="BC60" s="66"/>
      <c r="BD60" s="66"/>
      <c r="BE60" s="66"/>
    </row>
    <row r="61" spans="1:57" ht="15" customHeight="1" x14ac:dyDescent="0.25">
      <c r="A61" s="54"/>
      <c r="B61" s="54"/>
      <c r="C61" s="54"/>
      <c r="D61" s="54"/>
      <c r="E61" s="54"/>
      <c r="F61" s="54"/>
      <c r="G61" s="54"/>
      <c r="H61" s="54"/>
      <c r="I61" s="54"/>
      <c r="J61" s="54"/>
      <c r="K61" s="54"/>
      <c r="L61" s="54"/>
      <c r="M61" s="54"/>
      <c r="N61" s="115"/>
      <c r="O61" s="115"/>
      <c r="P61" s="115"/>
      <c r="Q61" s="115"/>
      <c r="R61" s="115"/>
      <c r="S61" s="115"/>
      <c r="T61" s="115"/>
      <c r="U61" s="115"/>
      <c r="V61" s="115"/>
      <c r="W61" s="115"/>
      <c r="X61" s="54"/>
      <c r="Y61" s="54"/>
      <c r="Z61" s="66"/>
      <c r="AA61" s="80"/>
      <c r="AB61" s="66"/>
      <c r="AC61" s="80"/>
      <c r="AD61" s="66"/>
      <c r="AE61" s="80"/>
      <c r="AF61" s="66"/>
      <c r="AG61" s="80"/>
      <c r="AH61" s="66"/>
      <c r="AI61" s="66"/>
      <c r="AJ61" s="66"/>
      <c r="AK61" s="66"/>
      <c r="AL61" s="66"/>
      <c r="AM61" s="66"/>
      <c r="AN61" s="66"/>
      <c r="AO61" s="66"/>
      <c r="AP61" s="66"/>
      <c r="AQ61" s="66"/>
      <c r="AR61" s="66"/>
      <c r="AS61" s="54"/>
      <c r="AT61" s="66"/>
      <c r="AU61" s="66"/>
      <c r="AV61" s="54"/>
      <c r="AW61" s="66"/>
      <c r="AX61" s="66"/>
      <c r="AY61" s="66"/>
      <c r="AZ61" s="66"/>
      <c r="BA61" s="66"/>
      <c r="BB61" s="66"/>
      <c r="BC61" s="66"/>
      <c r="BD61" s="66"/>
      <c r="BE61" s="66"/>
    </row>
    <row r="62" spans="1:57" x14ac:dyDescent="0.25">
      <c r="A62" s="54"/>
      <c r="B62" s="54"/>
      <c r="C62" s="54"/>
      <c r="D62" s="54"/>
      <c r="E62" s="54"/>
      <c r="F62" s="54"/>
      <c r="G62" s="54"/>
      <c r="H62" s="54"/>
      <c r="I62" s="54"/>
      <c r="J62" s="54"/>
      <c r="K62" s="54"/>
      <c r="L62" s="54"/>
      <c r="M62" s="54"/>
      <c r="N62" s="115"/>
      <c r="O62" s="115"/>
      <c r="P62" s="115"/>
      <c r="Q62" s="115"/>
      <c r="R62" s="115"/>
      <c r="S62" s="115"/>
      <c r="T62" s="115"/>
      <c r="U62" s="115"/>
      <c r="V62" s="115"/>
      <c r="W62" s="115"/>
      <c r="X62" s="54"/>
      <c r="Y62" s="54"/>
      <c r="Z62" s="66"/>
      <c r="AA62" s="80"/>
      <c r="AB62" s="66"/>
      <c r="AC62" s="80"/>
      <c r="AD62" s="66"/>
      <c r="AE62" s="80"/>
      <c r="AF62" s="66"/>
      <c r="AG62" s="80"/>
      <c r="AH62" s="66"/>
      <c r="AI62" s="66"/>
      <c r="AJ62" s="66"/>
      <c r="AK62" s="66"/>
      <c r="AL62" s="66"/>
      <c r="AM62" s="66"/>
      <c r="AN62" s="66"/>
      <c r="AO62" s="75"/>
      <c r="AP62" s="76"/>
      <c r="AQ62" s="76"/>
      <c r="AR62" s="76"/>
      <c r="AT62" s="54"/>
      <c r="AU62" s="54"/>
      <c r="AV62" s="66"/>
      <c r="AW62" s="66"/>
      <c r="AX62" s="66"/>
      <c r="AY62" s="66"/>
      <c r="AZ62" s="66"/>
      <c r="BA62" s="66"/>
      <c r="BB62" s="66"/>
      <c r="BC62" s="66"/>
      <c r="BD62" s="66"/>
      <c r="BE62" s="66"/>
    </row>
    <row r="63" spans="1:57" x14ac:dyDescent="0.25">
      <c r="A63" s="54"/>
      <c r="B63" s="54"/>
      <c r="C63" s="54"/>
      <c r="D63" s="54"/>
      <c r="E63" s="54"/>
      <c r="F63" s="54"/>
      <c r="G63" s="54"/>
      <c r="H63" s="54"/>
      <c r="I63" s="54"/>
      <c r="J63" s="54"/>
      <c r="K63" s="54"/>
      <c r="L63" s="54"/>
      <c r="M63" s="54"/>
      <c r="N63" s="115"/>
      <c r="O63" s="115"/>
      <c r="P63" s="115"/>
      <c r="Q63" s="115"/>
      <c r="R63" s="115"/>
      <c r="S63" s="115"/>
      <c r="T63" s="115"/>
      <c r="U63" s="115"/>
      <c r="V63" s="115"/>
      <c r="W63" s="115"/>
      <c r="X63" s="54"/>
      <c r="Y63" s="54"/>
      <c r="Z63" s="66"/>
      <c r="AA63" s="80"/>
      <c r="AB63" s="66"/>
      <c r="AC63" s="80"/>
      <c r="AD63" s="66"/>
      <c r="AE63" s="80"/>
      <c r="AF63" s="66"/>
      <c r="AG63" s="80"/>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row>
    <row r="64" spans="1:57" x14ac:dyDescent="0.25">
      <c r="A64" s="54"/>
      <c r="B64" s="54"/>
      <c r="C64" s="54"/>
      <c r="D64" s="54"/>
      <c r="E64" s="54"/>
      <c r="F64" s="54"/>
      <c r="G64" s="54"/>
      <c r="H64" s="54"/>
      <c r="I64" s="54"/>
      <c r="J64" s="54"/>
      <c r="K64" s="54"/>
      <c r="L64" s="54"/>
      <c r="M64" s="54"/>
      <c r="N64" s="115"/>
      <c r="O64" s="115"/>
      <c r="P64" s="115"/>
      <c r="Q64" s="115"/>
      <c r="R64" s="115"/>
      <c r="S64" s="115"/>
      <c r="T64" s="115"/>
      <c r="U64" s="115"/>
      <c r="V64" s="115"/>
      <c r="W64" s="115"/>
      <c r="X64" s="54"/>
      <c r="Y64" s="54"/>
      <c r="Z64" s="66"/>
      <c r="AA64" s="80"/>
      <c r="AB64" s="66"/>
      <c r="AC64" s="80"/>
      <c r="AD64" s="66"/>
      <c r="AE64" s="80"/>
      <c r="AF64" s="66"/>
      <c r="AG64" s="80"/>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row>
    <row r="65" spans="1:57" x14ac:dyDescent="0.25">
      <c r="A65" s="54"/>
      <c r="B65" s="54"/>
      <c r="C65" s="54"/>
      <c r="D65" s="54"/>
      <c r="E65" s="54"/>
      <c r="F65" s="54"/>
      <c r="G65" s="54"/>
      <c r="H65" s="54"/>
      <c r="I65" s="54"/>
      <c r="J65" s="54"/>
      <c r="K65" s="54"/>
      <c r="L65" s="54"/>
      <c r="M65" s="54"/>
      <c r="N65" s="115"/>
      <c r="O65" s="115"/>
      <c r="P65" s="115"/>
      <c r="Q65" s="115"/>
      <c r="R65" s="115"/>
      <c r="S65" s="115"/>
      <c r="T65" s="115"/>
      <c r="U65" s="115"/>
      <c r="V65" s="115"/>
      <c r="W65" s="115"/>
      <c r="X65" s="54"/>
      <c r="Y65" s="54"/>
      <c r="Z65" s="66"/>
      <c r="AA65" s="80"/>
      <c r="AB65" s="66"/>
      <c r="AC65" s="80"/>
      <c r="AD65" s="66"/>
      <c r="AE65" s="80"/>
      <c r="AF65" s="66"/>
      <c r="AG65" s="80"/>
      <c r="AH65" s="66"/>
      <c r="AI65" s="66"/>
      <c r="AJ65" s="66"/>
      <c r="AK65" s="66"/>
      <c r="AL65" s="66"/>
      <c r="AM65" s="66"/>
      <c r="AN65" s="66"/>
      <c r="AO65" s="75"/>
      <c r="AP65" s="76"/>
      <c r="AQ65" s="76"/>
      <c r="AR65" s="76"/>
      <c r="AS65" s="54"/>
      <c r="AT65" s="54"/>
      <c r="AU65" s="54"/>
      <c r="AV65" s="66"/>
      <c r="AW65" s="66"/>
      <c r="AX65" s="66"/>
      <c r="AY65" s="66"/>
      <c r="AZ65" s="66"/>
      <c r="BA65" s="66"/>
      <c r="BB65" s="66"/>
      <c r="BC65" s="66"/>
      <c r="BD65" s="66"/>
      <c r="BE65" s="66"/>
    </row>
    <row r="66" spans="1:57" x14ac:dyDescent="0.25">
      <c r="A66" s="54"/>
      <c r="B66" s="54"/>
      <c r="C66" s="54"/>
      <c r="D66" s="54"/>
      <c r="E66" s="54"/>
      <c r="F66" s="54"/>
      <c r="G66" s="54"/>
      <c r="H66" s="54"/>
      <c r="I66" s="54"/>
      <c r="J66" s="54"/>
      <c r="K66" s="54"/>
      <c r="L66" s="54"/>
      <c r="M66" s="54"/>
      <c r="N66" s="115"/>
      <c r="O66" s="115"/>
      <c r="P66" s="115"/>
      <c r="Q66" s="115"/>
      <c r="R66" s="115"/>
      <c r="S66" s="115"/>
      <c r="T66" s="115"/>
      <c r="U66" s="115"/>
      <c r="V66" s="115"/>
      <c r="W66" s="115"/>
      <c r="X66" s="54"/>
      <c r="Y66" s="54"/>
      <c r="Z66" s="66"/>
      <c r="AA66" s="80"/>
      <c r="AB66" s="66"/>
      <c r="AC66" s="80"/>
      <c r="AD66" s="66"/>
      <c r="AE66" s="80"/>
      <c r="AF66" s="66"/>
      <c r="AG66" s="80"/>
      <c r="AH66" s="66"/>
      <c r="AI66" s="66"/>
      <c r="AJ66" s="66"/>
      <c r="AK66" s="66"/>
      <c r="AL66" s="66"/>
      <c r="AM66" s="66"/>
      <c r="AN66" s="66"/>
      <c r="AO66" s="75"/>
      <c r="AP66" s="76"/>
      <c r="AQ66" s="76"/>
      <c r="AR66" s="76"/>
      <c r="AS66" s="54"/>
      <c r="AT66" s="54"/>
      <c r="AU66" s="54"/>
      <c r="AV66" s="66"/>
      <c r="AW66" s="66"/>
      <c r="AX66" s="66"/>
      <c r="AY66" s="66"/>
      <c r="AZ66" s="66"/>
      <c r="BA66" s="66"/>
      <c r="BB66" s="66"/>
      <c r="BC66" s="66"/>
      <c r="BD66" s="66"/>
      <c r="BE66" s="66"/>
    </row>
    <row r="67" spans="1:57" x14ac:dyDescent="0.25">
      <c r="A67" s="54"/>
      <c r="B67" s="54"/>
      <c r="C67" s="54"/>
      <c r="D67" s="54"/>
      <c r="E67" s="54"/>
      <c r="F67" s="54"/>
      <c r="G67" s="54"/>
      <c r="H67" s="54"/>
      <c r="I67" s="54"/>
      <c r="J67" s="54"/>
      <c r="K67" s="54"/>
      <c r="L67" s="54"/>
      <c r="M67" s="54"/>
      <c r="N67" s="115"/>
      <c r="O67" s="115"/>
      <c r="P67" s="115"/>
      <c r="Q67" s="115"/>
      <c r="R67" s="115"/>
      <c r="S67" s="115"/>
      <c r="T67" s="115"/>
      <c r="U67" s="115"/>
      <c r="V67" s="115"/>
      <c r="W67" s="115"/>
      <c r="X67" s="54"/>
      <c r="Y67" s="54"/>
      <c r="Z67" s="66"/>
      <c r="AA67" s="80"/>
      <c r="AB67" s="66"/>
      <c r="AC67" s="80"/>
      <c r="AD67" s="66"/>
      <c r="AE67" s="80"/>
      <c r="AF67" s="66"/>
      <c r="AG67" s="80"/>
      <c r="AH67" s="66"/>
      <c r="AI67" s="66"/>
      <c r="AJ67" s="66"/>
      <c r="AK67" s="66"/>
      <c r="AL67" s="66"/>
      <c r="AM67" s="66"/>
      <c r="AN67" s="66"/>
      <c r="AO67" s="75"/>
      <c r="AP67" s="76"/>
      <c r="AQ67" s="76"/>
      <c r="AR67" s="76"/>
      <c r="AS67" s="54"/>
      <c r="AT67" s="54"/>
      <c r="AU67" s="54"/>
      <c r="AV67" s="66"/>
      <c r="AW67" s="66"/>
      <c r="AX67" s="66"/>
      <c r="AY67" s="66"/>
      <c r="AZ67" s="66"/>
      <c r="BA67" s="66"/>
      <c r="BB67" s="66"/>
      <c r="BC67" s="66"/>
      <c r="BD67" s="66"/>
      <c r="BE67" s="66"/>
    </row>
    <row r="68" spans="1:57" x14ac:dyDescent="0.25">
      <c r="A68" s="54"/>
      <c r="B68" s="54"/>
      <c r="C68" s="54"/>
      <c r="D68" s="54"/>
      <c r="E68" s="54"/>
      <c r="F68" s="54"/>
      <c r="G68" s="54"/>
      <c r="H68" s="54"/>
      <c r="I68" s="54"/>
      <c r="J68" s="54"/>
      <c r="K68" s="54"/>
      <c r="L68" s="54"/>
      <c r="M68" s="54"/>
      <c r="N68" s="115"/>
      <c r="O68" s="115"/>
      <c r="P68" s="115"/>
      <c r="Q68" s="115"/>
      <c r="R68" s="115"/>
      <c r="S68" s="115"/>
      <c r="T68" s="115"/>
      <c r="U68" s="115"/>
      <c r="V68" s="115"/>
      <c r="W68" s="115"/>
      <c r="X68" s="54"/>
      <c r="Y68" s="54"/>
      <c r="Z68" s="66"/>
      <c r="AA68" s="80"/>
      <c r="AB68" s="66"/>
      <c r="AC68" s="80"/>
      <c r="AD68" s="66"/>
      <c r="AE68" s="80"/>
      <c r="AF68" s="66"/>
      <c r="AG68" s="80"/>
      <c r="AH68" s="66"/>
      <c r="AI68" s="66"/>
      <c r="AJ68" s="66"/>
      <c r="AK68" s="66"/>
      <c r="AL68" s="66"/>
      <c r="AM68" s="66"/>
      <c r="AN68" s="66"/>
      <c r="AO68" s="75"/>
      <c r="AP68" s="76"/>
      <c r="AQ68" s="76"/>
      <c r="AR68" s="76"/>
      <c r="AS68" s="54"/>
      <c r="AT68" s="54"/>
      <c r="AU68" s="54"/>
      <c r="AV68" s="66"/>
      <c r="AW68" s="66"/>
      <c r="AX68" s="66"/>
      <c r="AY68" s="66"/>
      <c r="AZ68" s="66"/>
      <c r="BA68" s="66"/>
      <c r="BB68" s="66"/>
      <c r="BC68" s="66"/>
      <c r="BD68" s="66"/>
      <c r="BE68" s="66"/>
    </row>
    <row r="69" spans="1:57" x14ac:dyDescent="0.25">
      <c r="A69" s="54"/>
      <c r="B69" s="54"/>
      <c r="C69" s="54"/>
      <c r="D69" s="54"/>
      <c r="E69" s="54"/>
      <c r="F69" s="54"/>
      <c r="G69" s="54"/>
      <c r="H69" s="54"/>
      <c r="I69" s="54"/>
      <c r="J69" s="54"/>
      <c r="K69" s="54"/>
      <c r="L69" s="54"/>
      <c r="M69" s="54"/>
      <c r="N69" s="115"/>
      <c r="O69" s="115"/>
      <c r="P69" s="115"/>
      <c r="Q69" s="115"/>
      <c r="R69" s="115"/>
      <c r="S69" s="115"/>
      <c r="T69" s="115"/>
      <c r="U69" s="115"/>
      <c r="V69" s="115"/>
      <c r="W69" s="115"/>
      <c r="X69" s="54"/>
      <c r="Y69" s="54"/>
      <c r="Z69" s="66"/>
      <c r="AA69" s="80"/>
      <c r="AB69" s="66"/>
      <c r="AC69" s="80"/>
      <c r="AD69" s="66"/>
      <c r="AE69" s="80"/>
      <c r="AF69" s="66"/>
      <c r="AG69" s="80"/>
      <c r="AH69" s="66"/>
      <c r="AI69" s="66"/>
      <c r="AJ69" s="66"/>
      <c r="AK69" s="66"/>
      <c r="AL69" s="66"/>
      <c r="AM69" s="66"/>
      <c r="AN69" s="66"/>
      <c r="AO69" s="75"/>
      <c r="AP69" s="76"/>
      <c r="AQ69" s="76"/>
      <c r="AR69" s="76"/>
      <c r="AS69" s="54"/>
      <c r="AT69" s="54"/>
      <c r="AU69" s="54"/>
      <c r="AV69" s="66"/>
      <c r="AW69" s="66"/>
      <c r="AX69" s="66"/>
      <c r="AY69" s="66"/>
      <c r="AZ69" s="66"/>
      <c r="BA69" s="66"/>
      <c r="BB69" s="66"/>
      <c r="BC69" s="66"/>
      <c r="BD69" s="66"/>
      <c r="BE69" s="66"/>
    </row>
    <row r="70" spans="1:57" x14ac:dyDescent="0.25">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4"/>
      <c r="AA70" s="85"/>
      <c r="AB70" s="84"/>
      <c r="AC70" s="85"/>
      <c r="AD70" s="84"/>
      <c r="AE70" s="85"/>
      <c r="AF70" s="84"/>
      <c r="AG70" s="85"/>
      <c r="AH70" s="84"/>
      <c r="AI70" s="84"/>
      <c r="AJ70" s="84"/>
      <c r="AK70" s="84"/>
      <c r="AL70" s="84"/>
      <c r="AM70" s="84"/>
      <c r="AN70" s="84"/>
      <c r="AO70" s="86"/>
      <c r="AP70" s="87"/>
      <c r="AQ70" s="87"/>
      <c r="AR70" s="87"/>
      <c r="AS70" s="83"/>
      <c r="AT70" s="83"/>
      <c r="AU70" s="83"/>
      <c r="AV70" s="84"/>
      <c r="AW70" s="84"/>
      <c r="AX70" s="84"/>
      <c r="AY70" s="84"/>
      <c r="AZ70" s="84"/>
      <c r="BA70" s="84"/>
      <c r="BB70" s="84"/>
      <c r="BC70" s="84"/>
      <c r="BD70" s="84"/>
      <c r="BE70" s="84"/>
    </row>
  </sheetData>
  <mergeCells count="16">
    <mergeCell ref="AT59:AU60"/>
    <mergeCell ref="AT1:AU2"/>
    <mergeCell ref="AO1:AO2"/>
    <mergeCell ref="AP59:AR60"/>
    <mergeCell ref="AT56:AU57"/>
    <mergeCell ref="AT47:AU48"/>
    <mergeCell ref="AP1:AR2"/>
    <mergeCell ref="AS47:AS48"/>
    <mergeCell ref="AO47:AR48"/>
    <mergeCell ref="AO56:AO57"/>
    <mergeCell ref="AS56:AS57"/>
    <mergeCell ref="AO59:AO60"/>
    <mergeCell ref="AT46:AU46"/>
    <mergeCell ref="AS59:AS60"/>
    <mergeCell ref="AP56:AR57"/>
    <mergeCell ref="AS1:AS2"/>
  </mergeCells>
  <conditionalFormatting sqref="R5:R24">
    <cfRule type="colorScale" priority="5">
      <colorScale>
        <cfvo type="min"/>
        <cfvo type="percentile" val="50"/>
        <cfvo type="max"/>
        <color rgb="FFF8696B"/>
        <color rgb="FFFCFCFF"/>
        <color rgb="FF63BE7B"/>
      </colorScale>
    </cfRule>
  </conditionalFormatting>
  <conditionalFormatting sqref="AT56:AU57">
    <cfRule type="cellIs" dxfId="3" priority="12" operator="lessThan">
      <formula>0</formula>
    </cfRule>
    <cfRule type="cellIs" dxfId="2" priority="13" operator="greaterThan">
      <formula>0</formula>
    </cfRule>
  </conditionalFormatting>
  <conditionalFormatting sqref="AT59:AU60">
    <cfRule type="cellIs" dxfId="1" priority="1" operator="lessThan">
      <formula>0</formula>
    </cfRule>
    <cfRule type="cellIs" dxfId="0" priority="2" operator="greaterThan">
      <formula>0</formula>
    </cfRule>
  </conditionalFormatting>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income-sheet</vt:lpstr>
      <vt:lpstr>balance-sheet</vt:lpstr>
      <vt:lpstr>cash-flow-sheet</vt:lpstr>
      <vt:lpstr>stock-history</vt:lpstr>
      <vt:lpstr>condense-sheets</vt:lpstr>
      <vt:lpstr>projections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Punniaraj, Joel</cp:lastModifiedBy>
  <dcterms:created xsi:type="dcterms:W3CDTF">2024-04-06T17:44:32Z</dcterms:created>
  <dcterms:modified xsi:type="dcterms:W3CDTF">2024-04-07T04:09:58Z</dcterms:modified>
</cp:coreProperties>
</file>