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36AD8201-3940-4914-9860-81015180A4E1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  <sheet name="discounted-cash-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4" i="6" l="1"/>
  <c r="AF44" i="6" s="1"/>
  <c r="O44" i="6"/>
  <c r="P43" i="6"/>
  <c r="AF43" i="6" s="1"/>
  <c r="O43" i="6"/>
  <c r="P42" i="6"/>
  <c r="AF42" i="6" s="1"/>
  <c r="O42" i="6"/>
  <c r="P41" i="6"/>
  <c r="AF41" i="6" s="1"/>
  <c r="O41" i="6"/>
  <c r="P40" i="6"/>
  <c r="AF40" i="6" s="1"/>
  <c r="O40" i="6"/>
  <c r="P39" i="6"/>
  <c r="AF39" i="6" s="1"/>
  <c r="O39" i="6"/>
  <c r="P38" i="6"/>
  <c r="AF38" i="6" s="1"/>
  <c r="O38" i="6"/>
  <c r="P37" i="6"/>
  <c r="AF37" i="6" s="1"/>
  <c r="O37" i="6"/>
  <c r="P36" i="6"/>
  <c r="AF36" i="6" s="1"/>
  <c r="O36" i="6"/>
  <c r="P35" i="6"/>
  <c r="AF35" i="6" s="1"/>
  <c r="O35" i="6"/>
  <c r="P34" i="6"/>
  <c r="AF34" i="6" s="1"/>
  <c r="O34" i="6"/>
  <c r="P33" i="6"/>
  <c r="AF33" i="6" s="1"/>
  <c r="O33" i="6"/>
  <c r="P32" i="6"/>
  <c r="AF32" i="6" s="1"/>
  <c r="O32" i="6"/>
  <c r="P31" i="6"/>
  <c r="AF31" i="6" s="1"/>
  <c r="O31" i="6"/>
  <c r="P30" i="6"/>
  <c r="AF30" i="6" s="1"/>
  <c r="O30" i="6"/>
  <c r="P29" i="6"/>
  <c r="AF29" i="6" s="1"/>
  <c r="O29" i="6"/>
  <c r="P28" i="6"/>
  <c r="AF28" i="6" s="1"/>
  <c r="O28" i="6"/>
  <c r="P27" i="6"/>
  <c r="AF27" i="6" s="1"/>
  <c r="O27" i="6"/>
  <c r="P26" i="6"/>
  <c r="AF26" i="6" s="1"/>
  <c r="O26" i="6"/>
  <c r="P25" i="6"/>
  <c r="AF25" i="6" s="1"/>
  <c r="O25" i="6"/>
  <c r="P24" i="6"/>
  <c r="AF24" i="6" s="1"/>
  <c r="AJ23" i="6"/>
  <c r="P23" i="6"/>
  <c r="AF23" i="6" s="1"/>
  <c r="AJ22" i="6"/>
  <c r="P22" i="6"/>
  <c r="AF22" i="6" s="1"/>
  <c r="AJ21" i="6"/>
  <c r="P21" i="6"/>
  <c r="AF21" i="6" s="1"/>
  <c r="AJ20" i="6"/>
  <c r="P20" i="6"/>
  <c r="AF20" i="6" s="1"/>
  <c r="AJ19" i="6"/>
  <c r="P19" i="6"/>
  <c r="AF19" i="6" s="1"/>
  <c r="AJ18" i="6"/>
  <c r="P18" i="6"/>
  <c r="AF18" i="6" s="1"/>
  <c r="AJ17" i="6"/>
  <c r="P17" i="6"/>
  <c r="AF17" i="6" s="1"/>
  <c r="AJ16" i="6"/>
  <c r="P16" i="6"/>
  <c r="AF16" i="6" s="1"/>
  <c r="AJ15" i="6"/>
  <c r="P15" i="6"/>
  <c r="AF15" i="6" s="1"/>
  <c r="AJ14" i="6"/>
  <c r="P14" i="6"/>
  <c r="AF14" i="6" s="1"/>
  <c r="AJ13" i="6"/>
  <c r="P13" i="6"/>
  <c r="AF13" i="6" s="1"/>
  <c r="AJ12" i="6"/>
  <c r="AF12" i="6"/>
  <c r="P12" i="6"/>
  <c r="AJ11" i="6"/>
  <c r="P11" i="6"/>
  <c r="AF11" i="6" s="1"/>
  <c r="AJ10" i="6"/>
  <c r="P10" i="6"/>
  <c r="AF10" i="6" s="1"/>
  <c r="AJ9" i="6"/>
  <c r="P9" i="6"/>
  <c r="AF9" i="6" s="1"/>
  <c r="AJ8" i="6"/>
  <c r="P8" i="6"/>
  <c r="AF8" i="6" s="1"/>
  <c r="AJ7" i="6"/>
  <c r="P7" i="6"/>
  <c r="AF7" i="6" s="1"/>
  <c r="AJ6" i="6"/>
  <c r="P6" i="6"/>
  <c r="AF6" i="6" s="1"/>
  <c r="AJ5" i="6"/>
  <c r="P5" i="6"/>
  <c r="AF5" i="6" s="1"/>
  <c r="AI4" i="6"/>
  <c r="AH4" i="6"/>
  <c r="AG4" i="6"/>
  <c r="AF4" i="6"/>
  <c r="O3" i="6"/>
  <c r="AK1" i="6" a="1"/>
  <c r="AK1" i="6" s="1"/>
  <c r="AJ1" i="6" a="1"/>
  <c r="AJ1" i="6" s="1"/>
  <c r="AF1" i="6" a="1"/>
  <c r="AF1" i="6" s="1"/>
  <c r="AF56" i="6" s="1"/>
  <c r="U38" i="5" a="1"/>
  <c r="U38" i="5" s="1"/>
  <c r="AC5" i="6" s="1"/>
  <c r="T38" i="5" a="1"/>
  <c r="T38" i="5" s="1"/>
  <c r="AC6" i="6" s="1"/>
  <c r="S38" i="5" a="1"/>
  <c r="S38" i="5" s="1"/>
  <c r="AC7" i="6" s="1"/>
  <c r="R38" i="5" a="1"/>
  <c r="R38" i="5" s="1"/>
  <c r="AC8" i="6" s="1"/>
  <c r="Q38" i="5" a="1"/>
  <c r="Q38" i="5" s="1"/>
  <c r="AC9" i="6" s="1"/>
  <c r="P38" i="5" a="1"/>
  <c r="P38" i="5" s="1"/>
  <c r="AC10" i="6" s="1"/>
  <c r="O38" i="5" a="1"/>
  <c r="O38" i="5" s="1"/>
  <c r="AC11" i="6" s="1"/>
  <c r="N38" i="5" a="1"/>
  <c r="N38" i="5" s="1"/>
  <c r="AC12" i="6" s="1"/>
  <c r="M38" i="5" a="1"/>
  <c r="M38" i="5" s="1"/>
  <c r="AC13" i="6" s="1"/>
  <c r="L38" i="5" a="1"/>
  <c r="L38" i="5" s="1"/>
  <c r="AC14" i="6" s="1"/>
  <c r="K38" i="5" a="1"/>
  <c r="K38" i="5" s="1"/>
  <c r="AC15" i="6" s="1"/>
  <c r="J38" i="5" a="1"/>
  <c r="J38" i="5" s="1"/>
  <c r="AC16" i="6" s="1"/>
  <c r="I38" i="5" a="1"/>
  <c r="I38" i="5" s="1"/>
  <c r="AC17" i="6" s="1"/>
  <c r="H38" i="5" a="1"/>
  <c r="H38" i="5" s="1"/>
  <c r="AC18" i="6" s="1"/>
  <c r="G38" i="5" a="1"/>
  <c r="G38" i="5" s="1"/>
  <c r="AC19" i="6" s="1"/>
  <c r="F38" i="5" a="1"/>
  <c r="F38" i="5" s="1"/>
  <c r="AC20" i="6" s="1"/>
  <c r="E38" i="5" a="1"/>
  <c r="E38" i="5" s="1"/>
  <c r="AC21" i="6" s="1"/>
  <c r="D38" i="5" a="1"/>
  <c r="D38" i="5" s="1"/>
  <c r="AC22" i="6" s="1"/>
  <c r="C38" i="5" a="1"/>
  <c r="C38" i="5" s="1"/>
  <c r="AC23" i="6" s="1"/>
  <c r="B38" i="5" a="1"/>
  <c r="B38" i="5" s="1"/>
  <c r="AC24" i="6" s="1"/>
  <c r="A38" i="5"/>
  <c r="U37" i="5" a="1"/>
  <c r="U37" i="5" s="1"/>
  <c r="AA5" i="6" s="1"/>
  <c r="T37" i="5" a="1"/>
  <c r="T37" i="5" s="1"/>
  <c r="AA6" i="6" s="1"/>
  <c r="S37" i="5" a="1"/>
  <c r="S37" i="5" s="1"/>
  <c r="AA7" i="6" s="1"/>
  <c r="R37" i="5" a="1"/>
  <c r="R37" i="5"/>
  <c r="AA8" i="6" s="1"/>
  <c r="Q37" i="5" a="1"/>
  <c r="Q37" i="5" s="1"/>
  <c r="AA9" i="6" s="1"/>
  <c r="P37" i="5" a="1"/>
  <c r="P37" i="5" s="1"/>
  <c r="AA10" i="6" s="1"/>
  <c r="O37" i="5" a="1"/>
  <c r="O37" i="5" s="1"/>
  <c r="AA11" i="6" s="1"/>
  <c r="N37" i="5" a="1"/>
  <c r="N37" i="5"/>
  <c r="AA12" i="6" s="1"/>
  <c r="M37" i="5" a="1"/>
  <c r="M37" i="5" s="1"/>
  <c r="AA13" i="6" s="1"/>
  <c r="L37" i="5" a="1"/>
  <c r="L37" i="5" s="1"/>
  <c r="AA14" i="6" s="1"/>
  <c r="K37" i="5" a="1"/>
  <c r="K37" i="5" s="1"/>
  <c r="AA15" i="6" s="1"/>
  <c r="J37" i="5" a="1"/>
  <c r="J37" i="5"/>
  <c r="AA16" i="6" s="1"/>
  <c r="I37" i="5" a="1"/>
  <c r="I37" i="5" s="1"/>
  <c r="AA17" i="6" s="1"/>
  <c r="H37" i="5" a="1"/>
  <c r="H37" i="5" s="1"/>
  <c r="AA18" i="6" s="1"/>
  <c r="G37" i="5" a="1"/>
  <c r="G37" i="5" s="1"/>
  <c r="AA19" i="6" s="1"/>
  <c r="F37" i="5" a="1"/>
  <c r="F37" i="5"/>
  <c r="AA20" i="6" s="1"/>
  <c r="E37" i="5" a="1"/>
  <c r="E37" i="5" s="1"/>
  <c r="AA21" i="6" s="1"/>
  <c r="D37" i="5" a="1"/>
  <c r="D37" i="5" s="1"/>
  <c r="AA22" i="6" s="1"/>
  <c r="C37" i="5" a="1"/>
  <c r="C37" i="5" s="1"/>
  <c r="AA23" i="6" s="1"/>
  <c r="B37" i="5" a="1"/>
  <c r="B37" i="5"/>
  <c r="AA24" i="6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/>
  <c r="T35" i="5" a="1"/>
  <c r="T35" i="5" s="1"/>
  <c r="S35" i="5" a="1"/>
  <c r="S35" i="5" s="1"/>
  <c r="R35" i="5" a="1"/>
  <c r="R35" i="5" s="1"/>
  <c r="Q35" i="5" a="1"/>
  <c r="Q35" i="5"/>
  <c r="P35" i="5" a="1"/>
  <c r="P35" i="5" s="1"/>
  <c r="O35" i="5" a="1"/>
  <c r="O35" i="5" s="1"/>
  <c r="N35" i="5" a="1"/>
  <c r="N35" i="5" s="1"/>
  <c r="M35" i="5" a="1"/>
  <c r="M35" i="5" s="1"/>
  <c r="L35" i="5" a="1"/>
  <c r="L35" i="5"/>
  <c r="K35" i="5" a="1"/>
  <c r="K35" i="5"/>
  <c r="J35" i="5" a="1"/>
  <c r="J35" i="5" s="1"/>
  <c r="I35" i="5" a="1"/>
  <c r="I35" i="5" s="1"/>
  <c r="H35" i="5" a="1"/>
  <c r="H35" i="5"/>
  <c r="G35" i="5" a="1"/>
  <c r="G35" i="5"/>
  <c r="F35" i="5" a="1"/>
  <c r="F35" i="5" s="1"/>
  <c r="E35" i="5" a="1"/>
  <c r="E35" i="5" s="1"/>
  <c r="D35" i="5" a="1"/>
  <c r="D35" i="5"/>
  <c r="C35" i="5" a="1"/>
  <c r="C35" i="5"/>
  <c r="B35" i="5" a="1"/>
  <c r="B35" i="5" s="1"/>
  <c r="A35" i="5"/>
  <c r="U34" i="5" a="1"/>
  <c r="U34" i="5" s="1"/>
  <c r="Y5" i="6" s="1"/>
  <c r="T34" i="5" a="1"/>
  <c r="T34" i="5" s="1"/>
  <c r="Y6" i="6" s="1"/>
  <c r="S34" i="5" a="1"/>
  <c r="S34" i="5" s="1"/>
  <c r="Y7" i="6" s="1"/>
  <c r="R34" i="5" a="1"/>
  <c r="R34" i="5" s="1"/>
  <c r="Y8" i="6" s="1"/>
  <c r="Q34" i="5" a="1"/>
  <c r="Q34" i="5" s="1"/>
  <c r="Y9" i="6" s="1"/>
  <c r="P34" i="5" a="1"/>
  <c r="P34" i="5" s="1"/>
  <c r="Y10" i="6" s="1"/>
  <c r="O34" i="5" a="1"/>
  <c r="O34" i="5" s="1"/>
  <c r="Y11" i="6" s="1"/>
  <c r="N34" i="5" a="1"/>
  <c r="N34" i="5" s="1"/>
  <c r="Y12" i="6" s="1"/>
  <c r="M34" i="5" a="1"/>
  <c r="M34" i="5" s="1"/>
  <c r="Y13" i="6" s="1"/>
  <c r="L34" i="5" a="1"/>
  <c r="L34" i="5" s="1"/>
  <c r="Y14" i="6" s="1"/>
  <c r="K34" i="5" a="1"/>
  <c r="K34" i="5" s="1"/>
  <c r="Y15" i="6" s="1"/>
  <c r="J34" i="5" a="1"/>
  <c r="J34" i="5" s="1"/>
  <c r="Y16" i="6" s="1"/>
  <c r="I34" i="5" a="1"/>
  <c r="I34" i="5" s="1"/>
  <c r="Y17" i="6" s="1"/>
  <c r="H34" i="5" a="1"/>
  <c r="H34" i="5" s="1"/>
  <c r="Y18" i="6" s="1"/>
  <c r="G34" i="5" a="1"/>
  <c r="G34" i="5" s="1"/>
  <c r="Y19" i="6" s="1"/>
  <c r="F34" i="5" a="1"/>
  <c r="F34" i="5" s="1"/>
  <c r="Y20" i="6" s="1"/>
  <c r="E34" i="5" a="1"/>
  <c r="E34" i="5" s="1"/>
  <c r="Y21" i="6" s="1"/>
  <c r="D34" i="5" a="1"/>
  <c r="D34" i="5" s="1"/>
  <c r="Y22" i="6" s="1"/>
  <c r="C34" i="5" a="1"/>
  <c r="C34" i="5" s="1"/>
  <c r="Y23" i="6" s="1"/>
  <c r="B34" i="5" a="1"/>
  <c r="B34" i="5" s="1"/>
  <c r="Y24" i="6" s="1"/>
  <c r="A34" i="5"/>
  <c r="U33" i="5" a="1"/>
  <c r="U33" i="5" s="1"/>
  <c r="W5" i="6" s="1"/>
  <c r="T33" i="5" a="1"/>
  <c r="T33" i="5" s="1"/>
  <c r="W6" i="6" s="1"/>
  <c r="S33" i="5" a="1"/>
  <c r="S33" i="5" s="1"/>
  <c r="W7" i="6" s="1"/>
  <c r="R33" i="5" a="1"/>
  <c r="R33" i="5" s="1"/>
  <c r="W8" i="6" s="1"/>
  <c r="Q33" i="5" a="1"/>
  <c r="Q33" i="5" s="1"/>
  <c r="W9" i="6" s="1"/>
  <c r="P33" i="5" a="1"/>
  <c r="P33" i="5" s="1"/>
  <c r="W10" i="6" s="1"/>
  <c r="O33" i="5" a="1"/>
  <c r="O33" i="5"/>
  <c r="W11" i="6" s="1"/>
  <c r="N33" i="5" a="1"/>
  <c r="N33" i="5" s="1"/>
  <c r="W12" i="6" s="1"/>
  <c r="M33" i="5" a="1"/>
  <c r="M33" i="5" s="1"/>
  <c r="W13" i="6" s="1"/>
  <c r="L33" i="5" a="1"/>
  <c r="L33" i="5" s="1"/>
  <c r="W14" i="6" s="1"/>
  <c r="K33" i="5" a="1"/>
  <c r="K33" i="5" s="1"/>
  <c r="W15" i="6" s="1"/>
  <c r="J33" i="5" a="1"/>
  <c r="J33" i="5"/>
  <c r="W16" i="6" s="1"/>
  <c r="I33" i="5" a="1"/>
  <c r="I33" i="5" s="1"/>
  <c r="W17" i="6" s="1"/>
  <c r="H33" i="5" a="1"/>
  <c r="H33" i="5" s="1"/>
  <c r="W18" i="6" s="1"/>
  <c r="G33" i="5" a="1"/>
  <c r="G33" i="5" s="1"/>
  <c r="W19" i="6" s="1"/>
  <c r="F33" i="5" a="1"/>
  <c r="F33" i="5" s="1"/>
  <c r="W20" i="6" s="1"/>
  <c r="E33" i="5" a="1"/>
  <c r="E33" i="5" s="1"/>
  <c r="W21" i="6" s="1"/>
  <c r="D33" i="5" a="1"/>
  <c r="D33" i="5" s="1"/>
  <c r="W22" i="6" s="1"/>
  <c r="C33" i="5" a="1"/>
  <c r="C33" i="5" s="1"/>
  <c r="W23" i="6" s="1"/>
  <c r="B33" i="5" a="1"/>
  <c r="B33" i="5" s="1"/>
  <c r="W24" i="6" s="1"/>
  <c r="A33" i="5"/>
  <c r="U32" i="5" a="1"/>
  <c r="U32" i="5" s="1"/>
  <c r="U5" i="6" s="1"/>
  <c r="T32" i="5" a="1"/>
  <c r="T32" i="5" s="1"/>
  <c r="U6" i="6" s="1"/>
  <c r="S32" i="5" a="1"/>
  <c r="S32" i="5" s="1"/>
  <c r="U7" i="6" s="1"/>
  <c r="R32" i="5" a="1"/>
  <c r="R32" i="5" s="1"/>
  <c r="U8" i="6" s="1"/>
  <c r="Q32" i="5" a="1"/>
  <c r="Q32" i="5" s="1"/>
  <c r="U9" i="6" s="1"/>
  <c r="P32" i="5" a="1"/>
  <c r="P32" i="5" s="1"/>
  <c r="U10" i="6" s="1"/>
  <c r="O32" i="5" a="1"/>
  <c r="O32" i="5" s="1"/>
  <c r="U11" i="6" s="1"/>
  <c r="N32" i="5" a="1"/>
  <c r="N32" i="5" s="1"/>
  <c r="U12" i="6" s="1"/>
  <c r="M32" i="5" a="1"/>
  <c r="M32" i="5" s="1"/>
  <c r="U13" i="6" s="1"/>
  <c r="L32" i="5" a="1"/>
  <c r="L32" i="5" s="1"/>
  <c r="U14" i="6" s="1"/>
  <c r="K32" i="5" a="1"/>
  <c r="K32" i="5" s="1"/>
  <c r="U15" i="6" s="1"/>
  <c r="J32" i="5" a="1"/>
  <c r="J32" i="5" s="1"/>
  <c r="U16" i="6" s="1"/>
  <c r="I32" i="5" a="1"/>
  <c r="I32" i="5" s="1"/>
  <c r="U17" i="6" s="1"/>
  <c r="H32" i="5" a="1"/>
  <c r="H32" i="5" s="1"/>
  <c r="U18" i="6" s="1"/>
  <c r="G32" i="5" a="1"/>
  <c r="G32" i="5" s="1"/>
  <c r="U19" i="6" s="1"/>
  <c r="F32" i="5" a="1"/>
  <c r="F32" i="5" s="1"/>
  <c r="U20" i="6" s="1"/>
  <c r="E32" i="5" a="1"/>
  <c r="E32" i="5" s="1"/>
  <c r="U21" i="6" s="1"/>
  <c r="D32" i="5" a="1"/>
  <c r="D32" i="5" s="1"/>
  <c r="U22" i="6" s="1"/>
  <c r="C32" i="5" a="1"/>
  <c r="C32" i="5" s="1"/>
  <c r="U23" i="6" s="1"/>
  <c r="B32" i="5" a="1"/>
  <c r="B32" i="5" s="1"/>
  <c r="U24" i="6" s="1"/>
  <c r="A32" i="5"/>
  <c r="U31" i="5" a="1"/>
  <c r="U31" i="5" s="1"/>
  <c r="T31" i="5" a="1"/>
  <c r="T31" i="5" s="1"/>
  <c r="S31" i="5" a="1"/>
  <c r="S31" i="5" s="1"/>
  <c r="R31" i="5" a="1"/>
  <c r="R31" i="5"/>
  <c r="Q31" i="5" a="1"/>
  <c r="Q31" i="5" s="1"/>
  <c r="P31" i="5" a="1"/>
  <c r="P31" i="5" s="1"/>
  <c r="O31" i="5" a="1"/>
  <c r="O31" i="5" s="1"/>
  <c r="N31" i="5" a="1"/>
  <c r="N31" i="5" s="1"/>
  <c r="M31" i="5" a="1"/>
  <c r="M31" i="5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/>
  <c r="D29" i="5" a="1"/>
  <c r="D29" i="5" s="1"/>
  <c r="C29" i="5" a="1"/>
  <c r="C29" i="5" s="1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S5" i="6" s="1"/>
  <c r="T27" i="5" a="1"/>
  <c r="T27" i="5"/>
  <c r="S6" i="6" s="1"/>
  <c r="S27" i="5" a="1"/>
  <c r="S27" i="5" s="1"/>
  <c r="S7" i="6" s="1"/>
  <c r="T7" i="6" s="1"/>
  <c r="R27" i="5" a="1"/>
  <c r="R27" i="5" s="1"/>
  <c r="S8" i="6" s="1"/>
  <c r="Q27" i="5" a="1"/>
  <c r="Q27" i="5" s="1"/>
  <c r="S9" i="6" s="1"/>
  <c r="P27" i="5" a="1"/>
  <c r="P27" i="5" s="1"/>
  <c r="S10" i="6" s="1"/>
  <c r="O27" i="5" a="1"/>
  <c r="O27" i="5" s="1"/>
  <c r="S11" i="6" s="1"/>
  <c r="N27" i="5" a="1"/>
  <c r="N27" i="5" s="1"/>
  <c r="S12" i="6" s="1"/>
  <c r="M27" i="5" a="1"/>
  <c r="M27" i="5" s="1"/>
  <c r="S13" i="6" s="1"/>
  <c r="L27" i="5" a="1"/>
  <c r="L27" i="5"/>
  <c r="S14" i="6" s="1"/>
  <c r="K27" i="5" a="1"/>
  <c r="K27" i="5" s="1"/>
  <c r="S15" i="6" s="1"/>
  <c r="J27" i="5" a="1"/>
  <c r="J27" i="5" s="1"/>
  <c r="S16" i="6" s="1"/>
  <c r="I27" i="5" a="1"/>
  <c r="I27" i="5" s="1"/>
  <c r="S17" i="6" s="1"/>
  <c r="H27" i="5" a="1"/>
  <c r="H27" i="5" s="1"/>
  <c r="S18" i="6" s="1"/>
  <c r="G27" i="5" a="1"/>
  <c r="G27" i="5" s="1"/>
  <c r="S19" i="6" s="1"/>
  <c r="F27" i="5" a="1"/>
  <c r="F27" i="5" s="1"/>
  <c r="S20" i="6" s="1"/>
  <c r="E27" i="5" a="1"/>
  <c r="E27" i="5" s="1"/>
  <c r="S21" i="6" s="1"/>
  <c r="D27" i="5" a="1"/>
  <c r="D27" i="5"/>
  <c r="S22" i="6" s="1"/>
  <c r="C27" i="5" a="1"/>
  <c r="C27" i="5" s="1"/>
  <c r="S23" i="6" s="1"/>
  <c r="B27" i="5" a="1"/>
  <c r="B27" i="5" s="1"/>
  <c r="S24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 s="1"/>
  <c r="T25" i="5" a="1"/>
  <c r="T25" i="5" s="1"/>
  <c r="S25" i="5" a="1"/>
  <c r="S25" i="5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C25" i="5" a="1"/>
  <c r="C25" i="5"/>
  <c r="B25" i="5" a="1"/>
  <c r="B25" i="5" s="1"/>
  <c r="A25" i="5"/>
  <c r="U24" i="5" a="1"/>
  <c r="U24" i="5" s="1"/>
  <c r="Q5" i="6" s="1"/>
  <c r="T24" i="5" a="1"/>
  <c r="T24" i="5" s="1"/>
  <c r="Q6" i="6" s="1"/>
  <c r="S24" i="5" a="1"/>
  <c r="S24" i="5" s="1"/>
  <c r="Q7" i="6" s="1"/>
  <c r="R24" i="5" a="1"/>
  <c r="R24" i="5" s="1"/>
  <c r="Q8" i="6" s="1"/>
  <c r="Q24" i="5" a="1"/>
  <c r="Q24" i="5" s="1"/>
  <c r="Q9" i="6" s="1"/>
  <c r="P24" i="5" a="1"/>
  <c r="P24" i="5" s="1"/>
  <c r="Q10" i="6" s="1"/>
  <c r="O24" i="5" a="1"/>
  <c r="O24" i="5" s="1"/>
  <c r="Q11" i="6" s="1"/>
  <c r="N24" i="5" a="1"/>
  <c r="N24" i="5" s="1"/>
  <c r="Q12" i="6" s="1"/>
  <c r="M24" i="5" a="1"/>
  <c r="M24" i="5" s="1"/>
  <c r="Q13" i="6" s="1"/>
  <c r="L24" i="5" a="1"/>
  <c r="L24" i="5" s="1"/>
  <c r="Q14" i="6" s="1"/>
  <c r="K24" i="5" a="1"/>
  <c r="K24" i="5" s="1"/>
  <c r="Q15" i="6" s="1"/>
  <c r="J24" i="5" a="1"/>
  <c r="J24" i="5" s="1"/>
  <c r="Q16" i="6" s="1"/>
  <c r="I24" i="5" a="1"/>
  <c r="I24" i="5" s="1"/>
  <c r="Q17" i="6" s="1"/>
  <c r="H24" i="5" a="1"/>
  <c r="H24" i="5" s="1"/>
  <c r="Q18" i="6" s="1"/>
  <c r="G24" i="5" a="1"/>
  <c r="G24" i="5" s="1"/>
  <c r="Q19" i="6" s="1"/>
  <c r="F24" i="5" a="1"/>
  <c r="F24" i="5" s="1"/>
  <c r="Q20" i="6" s="1"/>
  <c r="E24" i="5" a="1"/>
  <c r="E24" i="5" s="1"/>
  <c r="Q21" i="6" s="1"/>
  <c r="D24" i="5" a="1"/>
  <c r="D24" i="5" s="1"/>
  <c r="Q22" i="6" s="1"/>
  <c r="C24" i="5" a="1"/>
  <c r="C24" i="5" s="1"/>
  <c r="Q23" i="6" s="1"/>
  <c r="B24" i="5" a="1"/>
  <c r="B24" i="5" s="1"/>
  <c r="Q24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 s="1"/>
  <c r="T16" i="5" a="1"/>
  <c r="T16" i="5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/>
  <c r="S15" i="5" a="1"/>
  <c r="S15" i="5" s="1"/>
  <c r="R15" i="5" a="1"/>
  <c r="R15" i="5" s="1"/>
  <c r="Q15" i="5" a="1"/>
  <c r="Q15" i="5" s="1"/>
  <c r="P15" i="5" a="1"/>
  <c r="P15" i="5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 s="1"/>
  <c r="K5" i="6" s="1"/>
  <c r="T14" i="5" a="1"/>
  <c r="T14" i="5" s="1"/>
  <c r="K6" i="6" s="1"/>
  <c r="S14" i="5" a="1"/>
  <c r="S14" i="5"/>
  <c r="K7" i="6" s="1"/>
  <c r="R14" i="5" a="1"/>
  <c r="R14" i="5" s="1"/>
  <c r="K8" i="6" s="1"/>
  <c r="Q14" i="5" a="1"/>
  <c r="Q14" i="5" s="1"/>
  <c r="K9" i="6" s="1"/>
  <c r="P14" i="5" a="1"/>
  <c r="P14" i="5" s="1"/>
  <c r="K10" i="6" s="1"/>
  <c r="O14" i="5" a="1"/>
  <c r="O14" i="5" s="1"/>
  <c r="K11" i="6" s="1"/>
  <c r="N14" i="5" a="1"/>
  <c r="N14" i="5" s="1"/>
  <c r="K12" i="6" s="1"/>
  <c r="M14" i="5" a="1"/>
  <c r="M14" i="5" s="1"/>
  <c r="K13" i="6" s="1"/>
  <c r="L14" i="5" a="1"/>
  <c r="L14" i="5" s="1"/>
  <c r="K14" i="6" s="1"/>
  <c r="K14" i="5" a="1"/>
  <c r="K14" i="5" s="1"/>
  <c r="K15" i="6" s="1"/>
  <c r="J14" i="5" a="1"/>
  <c r="J14" i="5" s="1"/>
  <c r="K16" i="6" s="1"/>
  <c r="I14" i="5" a="1"/>
  <c r="I14" i="5" s="1"/>
  <c r="K17" i="6" s="1"/>
  <c r="H14" i="5" a="1"/>
  <c r="H14" i="5" s="1"/>
  <c r="K18" i="6" s="1"/>
  <c r="G14" i="5" a="1"/>
  <c r="G14" i="5" s="1"/>
  <c r="K19" i="6" s="1"/>
  <c r="F14" i="5" a="1"/>
  <c r="F14" i="5" s="1"/>
  <c r="K20" i="6" s="1"/>
  <c r="E14" i="5" a="1"/>
  <c r="E14" i="5" s="1"/>
  <c r="K21" i="6" s="1"/>
  <c r="D14" i="5" a="1"/>
  <c r="D14" i="5" s="1"/>
  <c r="K22" i="6" s="1"/>
  <c r="C14" i="5" a="1"/>
  <c r="C14" i="5" s="1"/>
  <c r="K23" i="6" s="1"/>
  <c r="B14" i="5" a="1"/>
  <c r="B14" i="5" s="1"/>
  <c r="K24" i="6" s="1"/>
  <c r="A14" i="5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 s="1"/>
  <c r="T12" i="5" a="1"/>
  <c r="T12" i="5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/>
  <c r="J12" i="5" a="1"/>
  <c r="J12" i="5" s="1"/>
  <c r="I12" i="5" a="1"/>
  <c r="I12" i="5"/>
  <c r="H12" i="5" a="1"/>
  <c r="H12" i="5" s="1"/>
  <c r="G12" i="5" a="1"/>
  <c r="G12" i="5" s="1"/>
  <c r="F12" i="5" a="1"/>
  <c r="F12" i="5" s="1"/>
  <c r="E12" i="5" a="1"/>
  <c r="E12" i="5"/>
  <c r="D12" i="5" a="1"/>
  <c r="D12" i="5" s="1"/>
  <c r="C12" i="5" a="1"/>
  <c r="C12" i="5"/>
  <c r="B12" i="5" a="1"/>
  <c r="B12" i="5" s="1"/>
  <c r="A12" i="5"/>
  <c r="U11" i="5" a="1"/>
  <c r="U11" i="5" s="1"/>
  <c r="I5" i="6" s="1"/>
  <c r="AK5" i="6" s="1"/>
  <c r="T11" i="5" a="1"/>
  <c r="T11" i="5" s="1"/>
  <c r="I6" i="6" s="1"/>
  <c r="S11" i="5" a="1"/>
  <c r="S11" i="5" s="1"/>
  <c r="I7" i="6" s="1"/>
  <c r="R11" i="5" a="1"/>
  <c r="R11" i="5" s="1"/>
  <c r="I8" i="6" s="1"/>
  <c r="Q11" i="5" a="1"/>
  <c r="Q11" i="5" s="1"/>
  <c r="I9" i="6" s="1"/>
  <c r="P11" i="5" a="1"/>
  <c r="P11" i="5" s="1"/>
  <c r="I10" i="6" s="1"/>
  <c r="O11" i="5" a="1"/>
  <c r="O11" i="5" s="1"/>
  <c r="I11" i="6" s="1"/>
  <c r="N11" i="5" a="1"/>
  <c r="N11" i="5" s="1"/>
  <c r="I12" i="6" s="1"/>
  <c r="M11" i="5" a="1"/>
  <c r="M11" i="5" s="1"/>
  <c r="I13" i="6" s="1"/>
  <c r="J13" i="6" s="1"/>
  <c r="L11" i="5" a="1"/>
  <c r="L11" i="5" s="1"/>
  <c r="I14" i="6" s="1"/>
  <c r="K11" i="5" a="1"/>
  <c r="K11" i="5" s="1"/>
  <c r="I15" i="6" s="1"/>
  <c r="J11" i="5" a="1"/>
  <c r="J11" i="5" s="1"/>
  <c r="I16" i="6" s="1"/>
  <c r="I11" i="5" a="1"/>
  <c r="I11" i="5" s="1"/>
  <c r="I17" i="6" s="1"/>
  <c r="H11" i="5" a="1"/>
  <c r="H11" i="5" s="1"/>
  <c r="I18" i="6" s="1"/>
  <c r="G11" i="5" a="1"/>
  <c r="G11" i="5" s="1"/>
  <c r="I19" i="6" s="1"/>
  <c r="F11" i="5" a="1"/>
  <c r="F11" i="5" s="1"/>
  <c r="I20" i="6" s="1"/>
  <c r="E11" i="5" a="1"/>
  <c r="E11" i="5" s="1"/>
  <c r="I21" i="6" s="1"/>
  <c r="D11" i="5" a="1"/>
  <c r="D11" i="5" s="1"/>
  <c r="I22" i="6" s="1"/>
  <c r="C11" i="5" a="1"/>
  <c r="C11" i="5" s="1"/>
  <c r="I23" i="6" s="1"/>
  <c r="B11" i="5" a="1"/>
  <c r="B11" i="5" s="1"/>
  <c r="I24" i="6" s="1"/>
  <c r="A11" i="5"/>
  <c r="U10" i="5" a="1"/>
  <c r="U10" i="5" s="1"/>
  <c r="G5" i="6" s="1"/>
  <c r="T10" i="5" a="1"/>
  <c r="T10" i="5"/>
  <c r="G6" i="6" s="1"/>
  <c r="S10" i="5" a="1"/>
  <c r="S10" i="5" s="1"/>
  <c r="G7" i="6" s="1"/>
  <c r="R10" i="5" a="1"/>
  <c r="R10" i="5" s="1"/>
  <c r="G8" i="6" s="1"/>
  <c r="Q10" i="5" a="1"/>
  <c r="Q10" i="5" s="1"/>
  <c r="G9" i="6" s="1"/>
  <c r="P10" i="5" a="1"/>
  <c r="P10" i="5" s="1"/>
  <c r="G10" i="6" s="1"/>
  <c r="O10" i="5" a="1"/>
  <c r="O10" i="5" s="1"/>
  <c r="G11" i="6" s="1"/>
  <c r="N10" i="5" a="1"/>
  <c r="N10" i="5"/>
  <c r="G12" i="6" s="1"/>
  <c r="M10" i="5" a="1"/>
  <c r="M10" i="5" s="1"/>
  <c r="G13" i="6" s="1"/>
  <c r="L10" i="5" a="1"/>
  <c r="L10" i="5"/>
  <c r="G14" i="6" s="1"/>
  <c r="K10" i="5" a="1"/>
  <c r="K10" i="5" s="1"/>
  <c r="G15" i="6" s="1"/>
  <c r="J10" i="5" a="1"/>
  <c r="J10" i="5" s="1"/>
  <c r="G16" i="6" s="1"/>
  <c r="I10" i="5" a="1"/>
  <c r="I10" i="5" s="1"/>
  <c r="G17" i="6" s="1"/>
  <c r="H10" i="5" a="1"/>
  <c r="H10" i="5"/>
  <c r="G18" i="6" s="1"/>
  <c r="G10" i="5" a="1"/>
  <c r="G10" i="5" s="1"/>
  <c r="G19" i="6" s="1"/>
  <c r="H19" i="6" s="1"/>
  <c r="F10" i="5" a="1"/>
  <c r="F10" i="5"/>
  <c r="G20" i="6" s="1"/>
  <c r="E10" i="5" a="1"/>
  <c r="E10" i="5"/>
  <c r="G21" i="6" s="1"/>
  <c r="D10" i="5" a="1"/>
  <c r="D10" i="5" s="1"/>
  <c r="G22" i="6" s="1"/>
  <c r="H22" i="6" s="1"/>
  <c r="C10" i="5" a="1"/>
  <c r="C10" i="5" s="1"/>
  <c r="G23" i="6" s="1"/>
  <c r="B10" i="5" a="1"/>
  <c r="B10" i="5" s="1"/>
  <c r="G24" i="6" s="1"/>
  <c r="A10" i="5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A9" i="5"/>
  <c r="U8" i="5" a="1"/>
  <c r="U8" i="5" s="1"/>
  <c r="E5" i="6" s="1"/>
  <c r="T8" i="5" a="1"/>
  <c r="T8" i="5" s="1"/>
  <c r="E6" i="6" s="1"/>
  <c r="S8" i="5" a="1"/>
  <c r="S8" i="5" s="1"/>
  <c r="E7" i="6" s="1"/>
  <c r="R8" i="5" a="1"/>
  <c r="R8" i="5" s="1"/>
  <c r="E8" i="6" s="1"/>
  <c r="Q8" i="5" a="1"/>
  <c r="Q8" i="5"/>
  <c r="E9" i="6" s="1"/>
  <c r="P8" i="5" a="1"/>
  <c r="P8" i="5" s="1"/>
  <c r="E10" i="6" s="1"/>
  <c r="O8" i="5" a="1"/>
  <c r="O8" i="5" s="1"/>
  <c r="E11" i="6" s="1"/>
  <c r="N8" i="5" a="1"/>
  <c r="N8" i="5" s="1"/>
  <c r="E12" i="6" s="1"/>
  <c r="M8" i="5" a="1"/>
  <c r="M8" i="5" s="1"/>
  <c r="E13" i="6" s="1"/>
  <c r="L8" i="5" a="1"/>
  <c r="L8" i="5" s="1"/>
  <c r="E14" i="6" s="1"/>
  <c r="K8" i="5" a="1"/>
  <c r="K8" i="5"/>
  <c r="E15" i="6" s="1"/>
  <c r="J8" i="5" a="1"/>
  <c r="J8" i="5" s="1"/>
  <c r="E16" i="6" s="1"/>
  <c r="I8" i="5" a="1"/>
  <c r="I8" i="5" s="1"/>
  <c r="E17" i="6" s="1"/>
  <c r="H8" i="5" a="1"/>
  <c r="H8" i="5" s="1"/>
  <c r="E18" i="6" s="1"/>
  <c r="G8" i="5" a="1"/>
  <c r="G8" i="5" s="1"/>
  <c r="E19" i="6" s="1"/>
  <c r="F8" i="5" a="1"/>
  <c r="F8" i="5" s="1"/>
  <c r="E20" i="6" s="1"/>
  <c r="E8" i="5" a="1"/>
  <c r="E8" i="5" s="1"/>
  <c r="E21" i="6" s="1"/>
  <c r="D8" i="5" a="1"/>
  <c r="D8" i="5" s="1"/>
  <c r="E22" i="6" s="1"/>
  <c r="C8" i="5" a="1"/>
  <c r="C8" i="5" s="1"/>
  <c r="E23" i="6" s="1"/>
  <c r="B8" i="5" a="1"/>
  <c r="B8" i="5" s="1"/>
  <c r="E24" i="6" s="1"/>
  <c r="A8" i="5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 s="1"/>
  <c r="C5" i="6" s="1"/>
  <c r="M5" i="6" s="1"/>
  <c r="T4" i="5" a="1"/>
  <c r="T4" i="5" s="1"/>
  <c r="C6" i="6" s="1"/>
  <c r="M6" i="6" s="1"/>
  <c r="S4" i="5" a="1"/>
  <c r="S4" i="5"/>
  <c r="C7" i="6" s="1"/>
  <c r="R4" i="5" a="1"/>
  <c r="R4" i="5" s="1"/>
  <c r="C8" i="6" s="1"/>
  <c r="Q4" i="5" a="1"/>
  <c r="Q4" i="5"/>
  <c r="C9" i="6" s="1"/>
  <c r="P4" i="5" a="1"/>
  <c r="P4" i="5" s="1"/>
  <c r="C10" i="6" s="1"/>
  <c r="M10" i="6" s="1"/>
  <c r="O4" i="5" a="1"/>
  <c r="O4" i="5" s="1"/>
  <c r="C11" i="6" s="1"/>
  <c r="M11" i="6" s="1"/>
  <c r="N4" i="5" a="1"/>
  <c r="N4" i="5" s="1"/>
  <c r="C12" i="6" s="1"/>
  <c r="M12" i="6" s="1"/>
  <c r="M4" i="5" a="1"/>
  <c r="M4" i="5" s="1"/>
  <c r="C13" i="6" s="1"/>
  <c r="M13" i="6" s="1"/>
  <c r="L4" i="5" a="1"/>
  <c r="L4" i="5" s="1"/>
  <c r="C14" i="6" s="1"/>
  <c r="M14" i="6" s="1"/>
  <c r="K4" i="5" a="1"/>
  <c r="K4" i="5" s="1"/>
  <c r="C15" i="6" s="1"/>
  <c r="J4" i="5" a="1"/>
  <c r="J4" i="5" s="1"/>
  <c r="C16" i="6" s="1"/>
  <c r="I4" i="5" a="1"/>
  <c r="I4" i="5"/>
  <c r="C17" i="6" s="1"/>
  <c r="H4" i="5" a="1"/>
  <c r="H4" i="5"/>
  <c r="C18" i="6" s="1"/>
  <c r="M18" i="6" s="1"/>
  <c r="G4" i="5" a="1"/>
  <c r="G4" i="5" s="1"/>
  <c r="C19" i="6" s="1"/>
  <c r="M19" i="6" s="1"/>
  <c r="F4" i="5" a="1"/>
  <c r="F4" i="5" s="1"/>
  <c r="C20" i="6" s="1"/>
  <c r="M20" i="6" s="1"/>
  <c r="E4" i="5" a="1"/>
  <c r="E4" i="5" s="1"/>
  <c r="C21" i="6" s="1"/>
  <c r="M21" i="6" s="1"/>
  <c r="D4" i="5" a="1"/>
  <c r="D4" i="5" s="1"/>
  <c r="C22" i="6" s="1"/>
  <c r="M22" i="6" s="1"/>
  <c r="C4" i="5" a="1"/>
  <c r="C4" i="5" s="1"/>
  <c r="C23" i="6" s="1"/>
  <c r="M23" i="6" s="1"/>
  <c r="B4" i="5" a="1"/>
  <c r="B4" i="5" s="1"/>
  <c r="C24" i="6" s="1"/>
  <c r="A4" i="5"/>
  <c r="I3" i="5"/>
  <c r="A17" i="6" s="1"/>
  <c r="O17" i="6" s="1"/>
  <c r="H3" i="5"/>
  <c r="A18" i="6" s="1"/>
  <c r="O18" i="6" s="1"/>
  <c r="E3" i="5"/>
  <c r="A21" i="6" s="1"/>
  <c r="O21" i="6" s="1"/>
  <c r="D3" i="5"/>
  <c r="A22" i="6" s="1"/>
  <c r="O22" i="6" s="1"/>
  <c r="C3" i="5"/>
  <c r="A23" i="6" s="1"/>
  <c r="O23" i="6" s="1"/>
  <c r="B3" i="5"/>
  <c r="A24" i="6" s="1"/>
  <c r="O24" i="6" s="1"/>
  <c r="F1" i="5"/>
  <c r="G3" i="5" s="1"/>
  <c r="A19" i="6" s="1"/>
  <c r="O19" i="6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T19" i="6" l="1"/>
  <c r="T11" i="6"/>
  <c r="F17" i="6"/>
  <c r="H6" i="6"/>
  <c r="H17" i="6"/>
  <c r="J19" i="6"/>
  <c r="M9" i="6"/>
  <c r="M16" i="6"/>
  <c r="H13" i="6"/>
  <c r="M17" i="6"/>
  <c r="M15" i="6"/>
  <c r="M8" i="6"/>
  <c r="X9" i="6"/>
  <c r="AD6" i="6"/>
  <c r="M24" i="6"/>
  <c r="M7" i="6"/>
  <c r="X21" i="6"/>
  <c r="F14" i="6"/>
  <c r="F8" i="6"/>
  <c r="R17" i="6"/>
  <c r="R9" i="6"/>
  <c r="T15" i="6"/>
  <c r="V17" i="6"/>
  <c r="V9" i="6"/>
  <c r="F16" i="6"/>
  <c r="AD23" i="6"/>
  <c r="AD15" i="6"/>
  <c r="AD7" i="6"/>
  <c r="H21" i="6"/>
  <c r="H10" i="6"/>
  <c r="T23" i="6"/>
  <c r="V19" i="6"/>
  <c r="V11" i="6"/>
  <c r="AD21" i="6"/>
  <c r="AD13" i="6"/>
  <c r="T16" i="6"/>
  <c r="X13" i="6"/>
  <c r="AB21" i="6"/>
  <c r="J23" i="6"/>
  <c r="J7" i="6"/>
  <c r="X17" i="6"/>
  <c r="AD18" i="6"/>
  <c r="AD10" i="6"/>
  <c r="T8" i="6"/>
  <c r="T20" i="6"/>
  <c r="W3" i="6" a="1"/>
  <c r="W3" i="6" s="1"/>
  <c r="T12" i="6"/>
  <c r="S3" i="6" a="1"/>
  <c r="T3" i="6" s="1"/>
  <c r="T1" i="6" s="1"/>
  <c r="T6" i="6"/>
  <c r="X7" i="6"/>
  <c r="R19" i="6"/>
  <c r="R11" i="6"/>
  <c r="X12" i="6"/>
  <c r="X8" i="6"/>
  <c r="AB10" i="6"/>
  <c r="AB6" i="6"/>
  <c r="AC3" i="6" a="1"/>
  <c r="AC3" i="6" s="1"/>
  <c r="AD20" i="6"/>
  <c r="AD12" i="6"/>
  <c r="T22" i="6"/>
  <c r="X23" i="6"/>
  <c r="T14" i="6"/>
  <c r="X11" i="6"/>
  <c r="AA3" i="6" a="1"/>
  <c r="AA3" i="6" s="1"/>
  <c r="T10" i="6"/>
  <c r="X15" i="6"/>
  <c r="R21" i="6"/>
  <c r="R13" i="6"/>
  <c r="Q3" i="6" a="1"/>
  <c r="R3" i="6" s="1"/>
  <c r="R1" i="6" s="1"/>
  <c r="V21" i="6"/>
  <c r="V13" i="6"/>
  <c r="U3" i="6" a="1"/>
  <c r="V3" i="6" s="1"/>
  <c r="V1" i="6" s="1"/>
  <c r="AB23" i="6"/>
  <c r="AB19" i="6"/>
  <c r="AB15" i="6"/>
  <c r="AB11" i="6"/>
  <c r="AB7" i="6"/>
  <c r="T18" i="6"/>
  <c r="X19" i="6"/>
  <c r="AD22" i="6"/>
  <c r="AD14" i="6"/>
  <c r="F21" i="6"/>
  <c r="F20" i="6"/>
  <c r="F12" i="6"/>
  <c r="E3" i="6" a="1"/>
  <c r="F3" i="6" s="1"/>
  <c r="F1" i="6" s="1"/>
  <c r="F22" i="6"/>
  <c r="J8" i="6"/>
  <c r="H7" i="6"/>
  <c r="F6" i="6"/>
  <c r="H11" i="6"/>
  <c r="I3" i="6" a="1"/>
  <c r="I3" i="6" s="1"/>
  <c r="F10" i="6"/>
  <c r="H15" i="6"/>
  <c r="F9" i="6"/>
  <c r="H14" i="6"/>
  <c r="G3" i="6" a="1"/>
  <c r="H3" i="6" s="1"/>
  <c r="H1" i="6" s="1"/>
  <c r="F18" i="6"/>
  <c r="F13" i="6"/>
  <c r="H23" i="6"/>
  <c r="H18" i="6"/>
  <c r="H9" i="6"/>
  <c r="AG16" i="6"/>
  <c r="D16" i="6"/>
  <c r="AK17" i="6"/>
  <c r="J17" i="6"/>
  <c r="J9" i="6"/>
  <c r="AH5" i="6"/>
  <c r="AL5" i="6" s="1"/>
  <c r="K3" i="6" a="1"/>
  <c r="AK15" i="6"/>
  <c r="J15" i="6"/>
  <c r="L9" i="6"/>
  <c r="AH9" i="6"/>
  <c r="AL9" i="6" s="1"/>
  <c r="J24" i="6"/>
  <c r="AK16" i="6"/>
  <c r="J16" i="6"/>
  <c r="AG24" i="6"/>
  <c r="D24" i="6"/>
  <c r="J22" i="6"/>
  <c r="J14" i="6"/>
  <c r="J6" i="6"/>
  <c r="L13" i="6"/>
  <c r="AH13" i="6"/>
  <c r="AL13" i="6" s="1"/>
  <c r="AG20" i="6"/>
  <c r="D20" i="6"/>
  <c r="AK21" i="6"/>
  <c r="J21" i="6"/>
  <c r="L17" i="6"/>
  <c r="AH17" i="6"/>
  <c r="AL17" i="6" s="1"/>
  <c r="AK20" i="6"/>
  <c r="J20" i="6"/>
  <c r="J12" i="6"/>
  <c r="L21" i="6"/>
  <c r="AH21" i="6"/>
  <c r="AL21" i="6" s="1"/>
  <c r="AK11" i="6"/>
  <c r="J11" i="6"/>
  <c r="AG8" i="6"/>
  <c r="D8" i="6"/>
  <c r="AG12" i="6"/>
  <c r="D12" i="6"/>
  <c r="J18" i="6"/>
  <c r="J10" i="6"/>
  <c r="AG15" i="6"/>
  <c r="D15" i="6"/>
  <c r="AH24" i="6"/>
  <c r="L24" i="6"/>
  <c r="AH8" i="6"/>
  <c r="AL8" i="6" s="1"/>
  <c r="L8" i="6"/>
  <c r="F3" i="5"/>
  <c r="A20" i="6" s="1"/>
  <c r="O20" i="6" s="1"/>
  <c r="J1" i="5"/>
  <c r="R23" i="6"/>
  <c r="R15" i="6"/>
  <c r="R7" i="6"/>
  <c r="T21" i="6"/>
  <c r="T17" i="6"/>
  <c r="T13" i="6"/>
  <c r="T9" i="6"/>
  <c r="S3" i="6"/>
  <c r="V23" i="6"/>
  <c r="V15" i="6"/>
  <c r="V7" i="6"/>
  <c r="X22" i="6"/>
  <c r="X18" i="6"/>
  <c r="X14" i="6"/>
  <c r="X10" i="6"/>
  <c r="X6" i="6"/>
  <c r="AI21" i="6"/>
  <c r="Z21" i="6"/>
  <c r="AI13" i="6"/>
  <c r="Z13" i="6"/>
  <c r="AI5" i="6"/>
  <c r="Y3" i="6" a="1"/>
  <c r="AB24" i="6"/>
  <c r="AB20" i="6"/>
  <c r="AB16" i="6"/>
  <c r="AB12" i="6"/>
  <c r="AB8" i="6"/>
  <c r="AD17" i="6"/>
  <c r="AD9" i="6"/>
  <c r="R22" i="6"/>
  <c r="R14" i="6"/>
  <c r="R6" i="6"/>
  <c r="V22" i="6"/>
  <c r="V14" i="6"/>
  <c r="V6" i="6"/>
  <c r="AI20" i="6"/>
  <c r="Z20" i="6"/>
  <c r="AI12" i="6"/>
  <c r="Z12" i="6"/>
  <c r="AD24" i="6"/>
  <c r="AD16" i="6"/>
  <c r="AD8" i="6"/>
  <c r="L20" i="6"/>
  <c r="AH20" i="6"/>
  <c r="AL20" i="6" s="1"/>
  <c r="T24" i="6"/>
  <c r="AI19" i="6"/>
  <c r="Z19" i="6"/>
  <c r="AI11" i="6"/>
  <c r="Z11" i="6"/>
  <c r="AJ47" i="6"/>
  <c r="AK24" i="6"/>
  <c r="D23" i="6"/>
  <c r="AG23" i="6"/>
  <c r="R20" i="6"/>
  <c r="R12" i="6"/>
  <c r="V20" i="6"/>
  <c r="V12" i="6"/>
  <c r="AI18" i="6"/>
  <c r="Z18" i="6"/>
  <c r="AI10" i="6"/>
  <c r="Z10" i="6"/>
  <c r="AK47" i="6"/>
  <c r="AJ24" i="6"/>
  <c r="AJ3" i="6" s="1" a="1"/>
  <c r="AK3" i="6" s="1"/>
  <c r="AK8" i="6"/>
  <c r="D22" i="6"/>
  <c r="AG22" i="6"/>
  <c r="AG18" i="6"/>
  <c r="D18" i="6"/>
  <c r="AG14" i="6"/>
  <c r="D14" i="6"/>
  <c r="D10" i="6"/>
  <c r="AG10" i="6"/>
  <c r="D6" i="6"/>
  <c r="AG6" i="6"/>
  <c r="F24" i="6"/>
  <c r="AH23" i="6"/>
  <c r="AL23" i="6" s="1"/>
  <c r="L23" i="6"/>
  <c r="AH19" i="6"/>
  <c r="AL19" i="6" s="1"/>
  <c r="L19" i="6"/>
  <c r="AH15" i="6"/>
  <c r="AL15" i="6" s="1"/>
  <c r="L15" i="6"/>
  <c r="L11" i="6"/>
  <c r="AH11" i="6"/>
  <c r="AL11" i="6" s="1"/>
  <c r="AH7" i="6"/>
  <c r="AL7" i="6" s="1"/>
  <c r="L7" i="6"/>
  <c r="AI17" i="6"/>
  <c r="Z17" i="6"/>
  <c r="Z9" i="6"/>
  <c r="AI9" i="6"/>
  <c r="AG11" i="6"/>
  <c r="D11" i="6"/>
  <c r="AH12" i="6"/>
  <c r="AL12" i="6" s="1"/>
  <c r="L12" i="6"/>
  <c r="R18" i="6"/>
  <c r="R10" i="6"/>
  <c r="V18" i="6"/>
  <c r="V10" i="6"/>
  <c r="AI24" i="6"/>
  <c r="Z24" i="6"/>
  <c r="AI16" i="6"/>
  <c r="Z16" i="6"/>
  <c r="AI8" i="6"/>
  <c r="Z8" i="6"/>
  <c r="AG19" i="6"/>
  <c r="D19" i="6"/>
  <c r="AG7" i="6"/>
  <c r="D7" i="6"/>
  <c r="AH16" i="6"/>
  <c r="AL16" i="6" s="1"/>
  <c r="L16" i="6"/>
  <c r="D21" i="6"/>
  <c r="AG21" i="6"/>
  <c r="D17" i="6"/>
  <c r="AG17" i="6"/>
  <c r="D13" i="6"/>
  <c r="AG13" i="6"/>
  <c r="D9" i="6"/>
  <c r="AG9" i="6"/>
  <c r="C3" i="6" a="1"/>
  <c r="AG5" i="6"/>
  <c r="F23" i="6"/>
  <c r="F19" i="6"/>
  <c r="F15" i="6"/>
  <c r="F11" i="6"/>
  <c r="F7" i="6"/>
  <c r="H24" i="6"/>
  <c r="H20" i="6"/>
  <c r="H16" i="6"/>
  <c r="H12" i="6"/>
  <c r="H8" i="6"/>
  <c r="L22" i="6"/>
  <c r="AH22" i="6"/>
  <c r="AL22" i="6" s="1"/>
  <c r="AH18" i="6"/>
  <c r="AL18" i="6" s="1"/>
  <c r="L18" i="6"/>
  <c r="AH14" i="6"/>
  <c r="AL14" i="6" s="1"/>
  <c r="L14" i="6"/>
  <c r="AH10" i="6"/>
  <c r="AL10" i="6" s="1"/>
  <c r="L10" i="6"/>
  <c r="L6" i="6"/>
  <c r="AH6" i="6"/>
  <c r="AL6" i="6" s="1"/>
  <c r="AI23" i="6"/>
  <c r="Z23" i="6"/>
  <c r="AI15" i="6"/>
  <c r="Z15" i="6"/>
  <c r="AI7" i="6"/>
  <c r="Z7" i="6"/>
  <c r="AB17" i="6"/>
  <c r="AB13" i="6"/>
  <c r="AB9" i="6"/>
  <c r="AD19" i="6"/>
  <c r="AD11" i="6"/>
  <c r="R24" i="6"/>
  <c r="R16" i="6"/>
  <c r="R8" i="6"/>
  <c r="V24" i="6"/>
  <c r="V16" i="6"/>
  <c r="V8" i="6"/>
  <c r="AI22" i="6"/>
  <c r="Z22" i="6"/>
  <c r="AI14" i="6"/>
  <c r="Z14" i="6"/>
  <c r="AI6" i="6"/>
  <c r="Z6" i="6"/>
  <c r="AK10" i="6"/>
  <c r="AK14" i="6"/>
  <c r="AK6" i="6"/>
  <c r="AK18" i="6"/>
  <c r="AK9" i="6"/>
  <c r="AK12" i="6"/>
  <c r="X24" i="6"/>
  <c r="X20" i="6"/>
  <c r="X16" i="6"/>
  <c r="AB22" i="6"/>
  <c r="AB18" i="6"/>
  <c r="AB14" i="6"/>
  <c r="AK7" i="6"/>
  <c r="AK13" i="6"/>
  <c r="AK19" i="6"/>
  <c r="AK22" i="6"/>
  <c r="AK23" i="6"/>
  <c r="AD3" i="6" l="1"/>
  <c r="AD1" i="6" s="1"/>
  <c r="T5" i="6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AB3" i="6"/>
  <c r="AB1" i="6" s="1"/>
  <c r="G3" i="6"/>
  <c r="Q3" i="6"/>
  <c r="AJ3" i="6"/>
  <c r="AL3" i="6" s="1"/>
  <c r="AJ25" i="6" s="1"/>
  <c r="AJ26" i="6" s="1"/>
  <c r="AD5" i="6"/>
  <c r="X3" i="6"/>
  <c r="X1" i="6" s="1"/>
  <c r="U3" i="6"/>
  <c r="AB5" i="6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E3" i="6"/>
  <c r="H5" i="6"/>
  <c r="J3" i="6"/>
  <c r="J1" i="6" s="1"/>
  <c r="F5" i="6"/>
  <c r="L5" i="6"/>
  <c r="AL24" i="6"/>
  <c r="X5" i="6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L3" i="6"/>
  <c r="L1" i="6" s="1"/>
  <c r="K3" i="6"/>
  <c r="L3" i="5"/>
  <c r="A14" i="6" s="1"/>
  <c r="O14" i="6" s="1"/>
  <c r="K3" i="5"/>
  <c r="A15" i="6" s="1"/>
  <c r="O15" i="6" s="1"/>
  <c r="N1" i="5"/>
  <c r="M3" i="5"/>
  <c r="A13" i="6" s="1"/>
  <c r="O13" i="6" s="1"/>
  <c r="J3" i="5"/>
  <c r="A16" i="6" s="1"/>
  <c r="O16" i="6" s="1"/>
  <c r="R5" i="6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Z3" i="6"/>
  <c r="Z1" i="6" s="1"/>
  <c r="Y3" i="6"/>
  <c r="J5" i="6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Z5" i="6"/>
  <c r="D5" i="6"/>
  <c r="D3" i="6"/>
  <c r="D1" i="6" s="1"/>
  <c r="C3" i="6"/>
  <c r="V5" i="6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AC25" i="6" l="1"/>
  <c r="AC26" i="6" s="1"/>
  <c r="AC27" i="6" s="1"/>
  <c r="AC28" i="6" s="1"/>
  <c r="AC29" i="6" s="1"/>
  <c r="AC30" i="6" s="1"/>
  <c r="AC31" i="6" s="1"/>
  <c r="AC32" i="6" s="1"/>
  <c r="AC33" i="6" s="1"/>
  <c r="AC34" i="6" s="1"/>
  <c r="AC35" i="6" s="1"/>
  <c r="AC36" i="6" s="1"/>
  <c r="AC37" i="6" s="1"/>
  <c r="AC38" i="6" s="1"/>
  <c r="AC39" i="6" s="1"/>
  <c r="AC40" i="6" s="1"/>
  <c r="AC41" i="6" s="1"/>
  <c r="AC42" i="6" s="1"/>
  <c r="AC43" i="6" s="1"/>
  <c r="AC44" i="6" s="1"/>
  <c r="C25" i="6"/>
  <c r="AJ27" i="6"/>
  <c r="N3" i="5"/>
  <c r="A12" i="6" s="1"/>
  <c r="O12" i="6" s="1"/>
  <c r="R1" i="5"/>
  <c r="P3" i="5"/>
  <c r="A10" i="6" s="1"/>
  <c r="O10" i="6" s="1"/>
  <c r="O3" i="5"/>
  <c r="A11" i="6" s="1"/>
  <c r="O11" i="6" s="1"/>
  <c r="Q3" i="5"/>
  <c r="A9" i="6" s="1"/>
  <c r="O9" i="6" s="1"/>
  <c r="J25" i="6"/>
  <c r="Y25" i="6"/>
  <c r="AK25" i="6"/>
  <c r="C26" i="6" l="1"/>
  <c r="M25" i="6"/>
  <c r="U3" i="5"/>
  <c r="A5" i="6" s="1"/>
  <c r="O5" i="6" s="1"/>
  <c r="T3" i="5"/>
  <c r="A6" i="6" s="1"/>
  <c r="O6" i="6" s="1"/>
  <c r="R3" i="5"/>
  <c r="A8" i="6" s="1"/>
  <c r="O8" i="6" s="1"/>
  <c r="S3" i="5"/>
  <c r="A7" i="6" s="1"/>
  <c r="O7" i="6" s="1"/>
  <c r="D25" i="6"/>
  <c r="AG25" i="6"/>
  <c r="Y26" i="6"/>
  <c r="AI25" i="6"/>
  <c r="AK27" i="6"/>
  <c r="J26" i="6"/>
  <c r="AH25" i="6"/>
  <c r="AL25" i="6" s="1"/>
  <c r="AK26" i="6"/>
  <c r="AJ28" i="6"/>
  <c r="C27" i="6" l="1"/>
  <c r="M26" i="6"/>
  <c r="Y27" i="6"/>
  <c r="AI26" i="6"/>
  <c r="D26" i="6"/>
  <c r="AG26" i="6"/>
  <c r="AJ29" i="6"/>
  <c r="J27" i="6"/>
  <c r="AK28" i="6"/>
  <c r="AG50" i="6" s="1"/>
  <c r="AH26" i="6"/>
  <c r="AL26" i="6" s="1"/>
  <c r="C28" i="6" l="1"/>
  <c r="M27" i="6"/>
  <c r="AH27" i="6"/>
  <c r="AL27" i="6" s="1"/>
  <c r="AJ30" i="6"/>
  <c r="J28" i="6"/>
  <c r="AK29" i="6"/>
  <c r="D27" i="6"/>
  <c r="AG27" i="6"/>
  <c r="AI27" i="6"/>
  <c r="Y28" i="6"/>
  <c r="C29" i="6" l="1"/>
  <c r="M28" i="6"/>
  <c r="AJ31" i="6"/>
  <c r="AI28" i="6"/>
  <c r="Y29" i="6"/>
  <c r="AG28" i="6"/>
  <c r="D28" i="6"/>
  <c r="AH28" i="6"/>
  <c r="AL28" i="6" s="1"/>
  <c r="J29" i="6"/>
  <c r="C30" i="6" l="1"/>
  <c r="M29" i="6"/>
  <c r="AK31" i="6"/>
  <c r="J30" i="6"/>
  <c r="D29" i="6"/>
  <c r="AG29" i="6"/>
  <c r="Y30" i="6"/>
  <c r="AI29" i="6"/>
  <c r="AH29" i="6"/>
  <c r="AL29" i="6" s="1"/>
  <c r="AK30" i="6"/>
  <c r="AJ32" i="6"/>
  <c r="C31" i="6" l="1"/>
  <c r="M30" i="6"/>
  <c r="AJ33" i="6"/>
  <c r="Y31" i="6"/>
  <c r="AI30" i="6"/>
  <c r="D30" i="6"/>
  <c r="AG30" i="6"/>
  <c r="AH30" i="6"/>
  <c r="AL30" i="6" s="1"/>
  <c r="J31" i="6"/>
  <c r="C32" i="6" l="1"/>
  <c r="M31" i="6"/>
  <c r="J32" i="6"/>
  <c r="AK33" i="6"/>
  <c r="D31" i="6"/>
  <c r="AG31" i="6"/>
  <c r="AH31" i="6"/>
  <c r="AL31" i="6" s="1"/>
  <c r="AI31" i="6"/>
  <c r="Y32" i="6"/>
  <c r="AJ34" i="6"/>
  <c r="AK32" i="6"/>
  <c r="AG51" i="6" s="1"/>
  <c r="C33" i="6" l="1"/>
  <c r="M32" i="6"/>
  <c r="AJ35" i="6"/>
  <c r="AI32" i="6"/>
  <c r="Y33" i="6"/>
  <c r="AG32" i="6"/>
  <c r="D32" i="6"/>
  <c r="AH32" i="6"/>
  <c r="AL32" i="6" s="1"/>
  <c r="J33" i="6"/>
  <c r="C34" i="6" l="1"/>
  <c r="M33" i="6"/>
  <c r="J34" i="6"/>
  <c r="AH33" i="6"/>
  <c r="AL33" i="6" s="1"/>
  <c r="D33" i="6"/>
  <c r="AG33" i="6"/>
  <c r="Y34" i="6"/>
  <c r="AI33" i="6"/>
  <c r="AK34" i="6"/>
  <c r="AJ36" i="6"/>
  <c r="AK35" i="6"/>
  <c r="C35" i="6" l="1"/>
  <c r="M34" i="6"/>
  <c r="AJ37" i="6"/>
  <c r="D34" i="6"/>
  <c r="AG34" i="6"/>
  <c r="AH34" i="6"/>
  <c r="AL34" i="6" s="1"/>
  <c r="Y35" i="6"/>
  <c r="AI34" i="6"/>
  <c r="J35" i="6"/>
  <c r="C36" i="6" l="1"/>
  <c r="M35" i="6"/>
  <c r="J36" i="6"/>
  <c r="AH35" i="6"/>
  <c r="AL35" i="6" s="1"/>
  <c r="AI35" i="6"/>
  <c r="Y36" i="6"/>
  <c r="D35" i="6"/>
  <c r="AG35" i="6"/>
  <c r="AK36" i="6"/>
  <c r="AG52" i="6" s="1"/>
  <c r="AJ38" i="6"/>
  <c r="AK37" i="6"/>
  <c r="C37" i="6" l="1"/>
  <c r="M36" i="6"/>
  <c r="AH36" i="6"/>
  <c r="AL36" i="6" s="1"/>
  <c r="AJ39" i="6"/>
  <c r="AG36" i="6"/>
  <c r="D36" i="6"/>
  <c r="J37" i="6"/>
  <c r="AI36" i="6"/>
  <c r="Y37" i="6"/>
  <c r="C38" i="6" l="1"/>
  <c r="M37" i="6"/>
  <c r="Y38" i="6"/>
  <c r="AI37" i="6"/>
  <c r="AJ40" i="6"/>
  <c r="AH37" i="6"/>
  <c r="AL37" i="6" s="1"/>
  <c r="D37" i="6"/>
  <c r="AG37" i="6"/>
  <c r="AK39" i="6"/>
  <c r="J38" i="6"/>
  <c r="AK38" i="6"/>
  <c r="C39" i="6" l="1"/>
  <c r="M38" i="6"/>
  <c r="D38" i="6"/>
  <c r="AG38" i="6"/>
  <c r="AH38" i="6"/>
  <c r="AL38" i="6" s="1"/>
  <c r="AJ41" i="6"/>
  <c r="J39" i="6"/>
  <c r="AK40" i="6"/>
  <c r="AG53" i="6" s="1"/>
  <c r="Y39" i="6"/>
  <c r="AI38" i="6"/>
  <c r="C40" i="6" l="1"/>
  <c r="M39" i="6"/>
  <c r="J40" i="6"/>
  <c r="AI39" i="6"/>
  <c r="Y40" i="6"/>
  <c r="D39" i="6"/>
  <c r="AG39" i="6"/>
  <c r="AJ42" i="6"/>
  <c r="AK41" i="6"/>
  <c r="AH39" i="6"/>
  <c r="AL39" i="6" s="1"/>
  <c r="C41" i="6" l="1"/>
  <c r="M40" i="6"/>
  <c r="AJ43" i="6"/>
  <c r="AG40" i="6"/>
  <c r="D40" i="6"/>
  <c r="AH40" i="6"/>
  <c r="AL40" i="6" s="1"/>
  <c r="AI40" i="6"/>
  <c r="Y41" i="6"/>
  <c r="J41" i="6"/>
  <c r="C42" i="6" l="1"/>
  <c r="M41" i="6"/>
  <c r="J42" i="6"/>
  <c r="Y42" i="6"/>
  <c r="AI41" i="6"/>
  <c r="AH41" i="6"/>
  <c r="AL41" i="6" s="1"/>
  <c r="D41" i="6"/>
  <c r="AG41" i="6"/>
  <c r="AK42" i="6"/>
  <c r="AJ44" i="6"/>
  <c r="AK43" i="6"/>
  <c r="C43" i="6" l="1"/>
  <c r="M42" i="6"/>
  <c r="AH42" i="6"/>
  <c r="AL42" i="6" s="1"/>
  <c r="Y43" i="6"/>
  <c r="AI42" i="6"/>
  <c r="D42" i="6"/>
  <c r="AG42" i="6"/>
  <c r="J43" i="6"/>
  <c r="J44" i="6"/>
  <c r="C44" i="6" l="1"/>
  <c r="M44" i="6" s="1"/>
  <c r="M43" i="6"/>
  <c r="AK44" i="6"/>
  <c r="AG54" i="6" s="1"/>
  <c r="AJ56" i="6" s="1"/>
  <c r="AK56" i="6" s="1"/>
  <c r="D43" i="6"/>
  <c r="AG43" i="6"/>
  <c r="AI43" i="6"/>
  <c r="Y44" i="6"/>
  <c r="AI44" i="6" s="1"/>
  <c r="AH43" i="6"/>
  <c r="AL43" i="6" s="1"/>
  <c r="AH44" i="6" l="1"/>
  <c r="AL44" i="6" s="1"/>
  <c r="AG44" i="6"/>
  <c r="D44" i="6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<sst xmlns="http://schemas.openxmlformats.org/spreadsheetml/2006/main" count="280" uniqueCount="144">
  <si>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</si>
  <si>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</si>
  <si>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</si>
  <si>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</si>
  <si>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</si>
  <si>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</si>
  <si>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</si>
  <si>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</si>
  <si>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</si>
  <si>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</si>
  <si>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</si>
  <si>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</si>
  <si>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</si>
  <si>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</si>
  <si>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</si>
  <si>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</si>
  <si>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</si>
  <si>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</si>
  <si>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</si>
  <si>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</si>
  <si>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</si>
  <si>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</si>
  <si>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</si>
  <si>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</si>
  <si>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</si>
  <si>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</si>
  <si>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</si>
  <si>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</si>
  <si>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</si>
  <si>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</si>
  <si>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</si>
  <si>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</si>
  <si>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</si>
  <si>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</si>
  <si>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</si>
  <si>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</si>
  <si>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</si>
  <si>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</si>
  <si>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</si>
  <si>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</si>
  <si>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</si>
  <si>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</si>
  <si>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</si>
  <si>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</si>
  <si>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</si>
  <si>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</si>
  <si>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</si>
  <si>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</si>
  <si>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</si>
  <si>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</si>
  <si>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</si>
  <si>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</si>
  <si>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</si>
  <si>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</si>
  <si>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</si>
  <si>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</si>
  <si>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</si>
  <si>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</si>
  <si>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</si>
  <si>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</si>
  <si>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</si>
  <si>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</si>
  <si>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</si>
  <si>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</si>
  <si>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</si>
  <si>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</si>
  <si>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</si>
  <si>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</si>
  <si>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</si>
  <si>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</si>
  <si>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</si>
  <si>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</si>
  <si>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</si>
  <si>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</si>
  <si>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</si>
  <si>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</si>
  <si>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</si>
  <si>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</si>
  <si>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</si>
  <si>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</si>
  <si>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</si>
  <si>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</si>
  <si>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</si>
  <si>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</si>
  <si>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</si>
  <si>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</si>
  <si>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</si>
  <si>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</si>
  <si>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</si>
  <si>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</si>
  <si>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</si>
  <si>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</si>
  <si>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</si>
  <si>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</si>
  <si>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</si>
  <si>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</si>
  <si>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%</t>
  </si>
  <si>
    <t>Shares Outstanding</t>
  </si>
  <si>
    <t>Shareholder Equity</t>
  </si>
  <si>
    <t>Share Price</t>
  </si>
  <si>
    <t>Ratio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</si>
  <si>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</si>
  <si>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</si>
  <si>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</si>
  <si>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</si>
  <si>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</si>
  <si>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</si>
  <si>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</si>
  <si>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</si>
  <si>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</si>
  <si>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</si>
  <si>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2024.Q1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</si>
  <si>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</si>
  <si>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</si>
  <si>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</si>
  <si>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</si>
  <si>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</si>
  <si>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</si>
  <si>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</si>
  <si>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</si>
  <si>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</si>
  <si>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</si>
  <si>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</si>
  <si>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</si>
  <si>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</si>
  <si>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</si>
  <si>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</si>
  <si>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</si>
  <si>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</si>
  <si>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</si>
  <si>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>2027.Q2</t>
  </si>
  <si>
    <t>6/31/2027</t>
  </si>
  <si>
    <t>2027.Q3</t>
  </si>
  <si>
    <t>9/31/2027</t>
  </si>
  <si>
    <t>2027.Q4</t>
  </si>
  <si>
    <t>2028.Q1</t>
  </si>
  <si>
    <t>2028.Q2</t>
  </si>
  <si>
    <t>6/31/2028</t>
  </si>
  <si>
    <t>2028.Q3</t>
  </si>
  <si>
    <t>9/31/2028</t>
  </si>
  <si>
    <t>2028.Q4</t>
  </si>
  <si>
    <t>Revenue per Share</t>
  </si>
  <si>
    <t>PROJECTED FAIR 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</si>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</sst>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"/>
    <numFmt numFmtId="165" formatCode="_([$$-409]* #,##0.00_);_([$$-409]* \(#,##0.00\);_([$$-409]* &quot;-&quot;??_);_(@_)"/>
    <numFmt numFmtId="166" formatCode="0.0000"/>
    <numFmt numFmtId="167" formatCode="_([$$-409]* #,##0_);_([$$-409]* \(#,##0\);_([$$-409]* &quot;-&quot;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6" fillId="0" borderId="0"/>
    <xf numFmtId="9" fontId="6" fillId="0" borderId="0"/>
  </cellStyleXfs>
  <cellXfs count="151">
    <xf numFmtId="0" fontId="0" fillId="0" borderId="0" xfId="0"/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/>
    <xf numFmtId="0" fontId="4" fillId="3" borderId="1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2" xfId="0" applyFont="1" applyFill="1" applyBorder="1"/>
    <xf numFmtId="2" fontId="8" fillId="6" borderId="2" xfId="0" applyNumberFormat="1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1" fontId="7" fillId="6" borderId="7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2" fontId="7" fillId="6" borderId="7" xfId="0" applyNumberFormat="1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1" fontId="0" fillId="6" borderId="9" xfId="0" applyNumberFormat="1" applyFill="1" applyBorder="1" applyAlignment="1">
      <alignment horizontal="center" vertical="center"/>
    </xf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0" xfId="0" applyFont="1" applyFill="1"/>
    <xf numFmtId="2" fontId="8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166" fontId="8" fillId="6" borderId="0" xfId="0" applyNumberFormat="1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166" fontId="8" fillId="0" borderId="13" xfId="0" applyNumberFormat="1" applyFont="1" applyBorder="1"/>
    <xf numFmtId="2" fontId="0" fillId="6" borderId="0" xfId="0" applyNumberFormat="1" applyFill="1"/>
    <xf numFmtId="0" fontId="12" fillId="6" borderId="0" xfId="0" applyFont="1" applyFill="1" applyAlignment="1">
      <alignment horizontal="center" vertical="center"/>
    </xf>
    <xf numFmtId="44" fontId="12" fillId="6" borderId="0" xfId="0" applyNumberFormat="1" applyFont="1" applyFill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14" fontId="5" fillId="6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2" fontId="5" fillId="6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 vertical="center"/>
    </xf>
    <xf numFmtId="44" fontId="5" fillId="6" borderId="0" xfId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14" fontId="0" fillId="5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/>
    </xf>
    <xf numFmtId="0" fontId="0" fillId="6" borderId="2" xfId="0" applyFill="1" applyBorder="1"/>
    <xf numFmtId="0" fontId="1" fillId="6" borderId="0" xfId="0" applyFont="1" applyFill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165" fontId="9" fillId="6" borderId="13" xfId="0" applyNumberFormat="1" applyFont="1" applyFill="1" applyBorder="1" applyAlignment="1">
      <alignment horizontal="center" vertical="center"/>
    </xf>
    <xf numFmtId="0" fontId="1" fillId="0" borderId="7" xfId="0" applyFont="1" applyBorder="1"/>
    <xf numFmtId="167" fontId="10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9" fillId="0" borderId="13" xfId="0" applyFont="1" applyBorder="1" applyAlignment="1">
      <alignment horizontal="center" vertical="center"/>
    </xf>
    <xf numFmtId="0" fontId="0" fillId="0" borderId="2" xfId="0" applyBorder="1"/>
    <xf numFmtId="0" fontId="9" fillId="0" borderId="12" xfId="0" applyFont="1" applyBorder="1" applyAlignment="1">
      <alignment horizontal="center" vertical="center"/>
    </xf>
    <xf numFmtId="0" fontId="0" fillId="0" borderId="6" xfId="0" applyBorder="1"/>
    <xf numFmtId="165" fontId="9" fillId="5" borderId="13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right"/>
    </xf>
    <xf numFmtId="167" fontId="11" fillId="6" borderId="14" xfId="0" applyNumberFormat="1" applyFont="1" applyFill="1" applyBorder="1" applyAlignment="1">
      <alignment horizontal="center" vertical="center"/>
    </xf>
    <xf numFmtId="10" fontId="9" fillId="6" borderId="14" xfId="2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5" fontId="11" fillId="6" borderId="13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C39" sqref="C39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20">
        <v>2023</v>
      </c>
      <c r="C1" s="121"/>
      <c r="D1" s="121"/>
      <c r="E1" s="122"/>
      <c r="F1" s="120">
        <f>B1-1</f>
        <v>2022</v>
      </c>
      <c r="G1" s="121"/>
      <c r="H1" s="121"/>
      <c r="I1" s="122"/>
      <c r="J1" s="120">
        <f>F1-1</f>
        <v>2021</v>
      </c>
      <c r="K1" s="121"/>
      <c r="L1" s="121"/>
      <c r="M1" s="122"/>
      <c r="N1" s="120">
        <f>J1-1</f>
        <v>2020</v>
      </c>
      <c r="O1" s="121"/>
      <c r="P1" s="121"/>
      <c r="Q1" s="122"/>
      <c r="R1" s="120">
        <f>N1-1</f>
        <v>2019</v>
      </c>
      <c r="S1" s="121"/>
      <c r="T1" s="121"/>
      <c r="U1" s="122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" t="s">
        <v>6</v>
      </c>
      <c r="B4" s="1"/>
      <c r="C4" s="2"/>
      <c r="D4" s="2"/>
      <c r="E4" s="3"/>
      <c r="F4" s="1"/>
      <c r="G4" s="2"/>
      <c r="H4" s="2"/>
      <c r="I4" s="3"/>
      <c r="J4" s="1"/>
      <c r="K4" s="2"/>
      <c r="L4" s="2"/>
      <c r="M4" s="3"/>
      <c r="N4" s="1"/>
      <c r="O4" s="2"/>
      <c r="P4" s="2"/>
      <c r="Q4" s="3"/>
      <c r="R4" s="1"/>
      <c r="S4" s="2"/>
      <c r="T4" s="2"/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1"/>
      <c r="C5" s="2"/>
      <c r="D5" s="2"/>
      <c r="E5" s="3"/>
      <c r="F5" s="1"/>
      <c r="G5" s="2"/>
      <c r="H5" s="2"/>
      <c r="I5" s="3"/>
      <c r="J5" s="1"/>
      <c r="K5" s="2"/>
      <c r="L5" s="2"/>
      <c r="M5" s="3"/>
      <c r="N5" s="1"/>
      <c r="O5" s="2"/>
      <c r="P5" s="2"/>
      <c r="Q5" s="3"/>
      <c r="R5" s="1"/>
      <c r="S5" s="2"/>
      <c r="T5" s="2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1"/>
      <c r="C6" s="2"/>
      <c r="D6" s="2"/>
      <c r="E6" s="3"/>
      <c r="F6" s="1"/>
      <c r="G6" s="2"/>
      <c r="H6" s="2"/>
      <c r="I6" s="3"/>
      <c r="J6" s="1"/>
      <c r="K6" s="2"/>
      <c r="L6" s="2"/>
      <c r="M6" s="3"/>
      <c r="N6" s="1"/>
      <c r="O6" s="2"/>
      <c r="P6" s="2"/>
      <c r="Q6" s="3"/>
      <c r="R6" s="1"/>
      <c r="S6" s="2"/>
      <c r="T6" s="2"/>
      <c r="U6" s="3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1"/>
      <c r="C7" s="2"/>
      <c r="D7" s="2"/>
      <c r="E7" s="3"/>
      <c r="F7" s="1"/>
      <c r="G7" s="2"/>
      <c r="H7" s="2"/>
      <c r="I7" s="3"/>
      <c r="J7" s="1"/>
      <c r="K7" s="2"/>
      <c r="L7" s="2"/>
      <c r="M7" s="3"/>
      <c r="N7" s="1"/>
      <c r="O7" s="2"/>
      <c r="P7" s="2"/>
      <c r="Q7" s="3"/>
      <c r="R7" s="1"/>
      <c r="S7" s="2"/>
      <c r="T7" s="2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1"/>
      <c r="C8" s="2"/>
      <c r="D8" s="2"/>
      <c r="E8" s="3"/>
      <c r="F8" s="1"/>
      <c r="G8" s="2"/>
      <c r="H8" s="2"/>
      <c r="I8" s="3"/>
      <c r="J8" s="1"/>
      <c r="K8" s="2"/>
      <c r="L8" s="2"/>
      <c r="M8" s="3"/>
      <c r="N8" s="1"/>
      <c r="O8" s="2"/>
      <c r="P8" s="2"/>
      <c r="Q8" s="3"/>
      <c r="R8" s="1"/>
      <c r="S8" s="2"/>
      <c r="T8" s="2"/>
      <c r="U8" s="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1"/>
      <c r="C9" s="2"/>
      <c r="D9" s="2"/>
      <c r="E9" s="3"/>
      <c r="F9" s="1"/>
      <c r="G9" s="2"/>
      <c r="H9" s="2"/>
      <c r="I9" s="3"/>
      <c r="J9" s="1"/>
      <c r="K9" s="2"/>
      <c r="L9" s="2"/>
      <c r="M9" s="3"/>
      <c r="N9" s="1"/>
      <c r="O9" s="2"/>
      <c r="P9" s="2"/>
      <c r="Q9" s="3"/>
      <c r="R9" s="1"/>
      <c r="S9" s="2"/>
      <c r="T9" s="2"/>
      <c r="U9" s="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1"/>
      <c r="C10" s="2"/>
      <c r="D10" s="2"/>
      <c r="E10" s="3"/>
      <c r="F10" s="1"/>
      <c r="G10" s="2"/>
      <c r="H10" s="2"/>
      <c r="I10" s="3"/>
      <c r="J10" s="1"/>
      <c r="K10" s="2"/>
      <c r="L10" s="2"/>
      <c r="M10" s="3"/>
      <c r="N10" s="1"/>
      <c r="O10" s="2"/>
      <c r="P10" s="2"/>
      <c r="Q10" s="3"/>
      <c r="R10" s="1"/>
      <c r="S10" s="2"/>
      <c r="T10" s="2"/>
      <c r="U10" s="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1"/>
      <c r="C11" s="2"/>
      <c r="D11" s="2"/>
      <c r="E11" s="3"/>
      <c r="F11" s="1"/>
      <c r="G11" s="2"/>
      <c r="H11" s="2"/>
      <c r="I11" s="3"/>
      <c r="J11" s="1"/>
      <c r="K11" s="2"/>
      <c r="L11" s="2"/>
      <c r="M11" s="3"/>
      <c r="N11" s="1"/>
      <c r="O11" s="2"/>
      <c r="P11" s="2"/>
      <c r="Q11" s="3"/>
      <c r="R11" s="1"/>
      <c r="S11" s="2"/>
      <c r="T11" s="2"/>
      <c r="U11" s="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  <c r="N12" s="1"/>
      <c r="O12" s="2"/>
      <c r="P12" s="2"/>
      <c r="Q12" s="3"/>
      <c r="R12" s="1"/>
      <c r="S12" s="2"/>
      <c r="T12" s="2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1"/>
      <c r="C13" s="2"/>
      <c r="D13" s="2"/>
      <c r="E13" s="3"/>
      <c r="F13" s="1"/>
      <c r="G13" s="2"/>
      <c r="H13" s="2"/>
      <c r="I13" s="3"/>
      <c r="J13" s="1"/>
      <c r="K13" s="2"/>
      <c r="L13" s="2"/>
      <c r="M13" s="3"/>
      <c r="N13" s="1"/>
      <c r="O13" s="2"/>
      <c r="P13" s="2"/>
      <c r="Q13" s="3"/>
      <c r="R13" s="1"/>
      <c r="S13" s="2"/>
      <c r="T13" s="2"/>
      <c r="U13" s="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1"/>
      <c r="C14" s="2"/>
      <c r="D14" s="2"/>
      <c r="E14" s="3"/>
      <c r="F14" s="1"/>
      <c r="G14" s="2"/>
      <c r="H14" s="2"/>
      <c r="I14" s="3"/>
      <c r="J14" s="1"/>
      <c r="K14" s="2"/>
      <c r="L14" s="2"/>
      <c r="M14" s="3"/>
      <c r="N14" s="1"/>
      <c r="O14" s="2"/>
      <c r="P14" s="2"/>
      <c r="Q14" s="3"/>
      <c r="R14" s="1"/>
      <c r="S14" s="2"/>
      <c r="T14" s="2"/>
      <c r="U14" s="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1"/>
      <c r="C15" s="2"/>
      <c r="D15" s="2"/>
      <c r="E15" s="3"/>
      <c r="F15" s="1"/>
      <c r="G15" s="2"/>
      <c r="H15" s="2"/>
      <c r="I15" s="3"/>
      <c r="J15" s="1"/>
      <c r="K15" s="2"/>
      <c r="L15" s="2"/>
      <c r="M15" s="3"/>
      <c r="N15" s="1"/>
      <c r="O15" s="2"/>
      <c r="P15" s="2"/>
      <c r="Q15" s="3"/>
      <c r="R15" s="1"/>
      <c r="S15" s="2"/>
      <c r="T15" s="2"/>
      <c r="U15" s="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  <c r="N16" s="1"/>
      <c r="O16" s="2"/>
      <c r="P16" s="2"/>
      <c r="Q16" s="3"/>
      <c r="R16" s="1"/>
      <c r="S16" s="2"/>
      <c r="T16" s="2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1"/>
      <c r="C17" s="2"/>
      <c r="D17" s="2"/>
      <c r="E17" s="3"/>
      <c r="F17" s="1"/>
      <c r="G17" s="2"/>
      <c r="H17" s="2"/>
      <c r="I17" s="3"/>
      <c r="J17" s="1"/>
      <c r="K17" s="2"/>
      <c r="L17" s="2"/>
      <c r="M17" s="3"/>
      <c r="N17" s="1"/>
      <c r="O17" s="2"/>
      <c r="P17" s="2"/>
      <c r="Q17" s="3"/>
      <c r="R17" s="1"/>
      <c r="S17" s="2"/>
      <c r="T17" s="2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1"/>
      <c r="C18" s="2"/>
      <c r="D18" s="2"/>
      <c r="E18" s="3"/>
      <c r="F18" s="1"/>
      <c r="G18" s="2"/>
      <c r="H18" s="2"/>
      <c r="I18" s="3"/>
      <c r="J18" s="1"/>
      <c r="K18" s="2"/>
      <c r="L18" s="2"/>
      <c r="M18" s="3"/>
      <c r="N18" s="1"/>
      <c r="O18" s="2"/>
      <c r="P18" s="2"/>
      <c r="Q18" s="3"/>
      <c r="R18" s="1"/>
      <c r="S18" s="2"/>
      <c r="T18" s="2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1"/>
      <c r="C19" s="2"/>
      <c r="D19" s="2"/>
      <c r="E19" s="3"/>
      <c r="F19" s="1"/>
      <c r="G19" s="2"/>
      <c r="H19" s="2"/>
      <c r="I19" s="3"/>
      <c r="J19" s="1"/>
      <c r="K19" s="2"/>
      <c r="L19" s="2"/>
      <c r="M19" s="3"/>
      <c r="N19" s="1"/>
      <c r="O19" s="2"/>
      <c r="P19" s="2"/>
      <c r="Q19" s="3"/>
      <c r="R19" s="1"/>
      <c r="S19" s="2"/>
      <c r="T19" s="2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  <c r="N20" s="1"/>
      <c r="O20" s="2"/>
      <c r="P20" s="2"/>
      <c r="Q20" s="3"/>
      <c r="R20" s="1"/>
      <c r="S20" s="2"/>
      <c r="T20" s="2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1"/>
      <c r="C21" s="2"/>
      <c r="D21" s="2"/>
      <c r="E21" s="3"/>
      <c r="F21" s="1"/>
      <c r="G21" s="2"/>
      <c r="H21" s="2"/>
      <c r="I21" s="3"/>
      <c r="J21" s="1"/>
      <c r="K21" s="2"/>
      <c r="L21" s="2"/>
      <c r="M21" s="3"/>
      <c r="N21" s="1"/>
      <c r="O21" s="2"/>
      <c r="P21" s="2"/>
      <c r="Q21" s="3"/>
      <c r="R21" s="1"/>
      <c r="S21" s="2"/>
      <c r="T21" s="2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1"/>
      <c r="C22" s="2"/>
      <c r="D22" s="2"/>
      <c r="E22" s="3"/>
      <c r="F22" s="1"/>
      <c r="G22" s="2"/>
      <c r="H22" s="2"/>
      <c r="I22" s="3"/>
      <c r="J22" s="1"/>
      <c r="K22" s="2"/>
      <c r="L22" s="2"/>
      <c r="M22" s="3"/>
      <c r="N22" s="1"/>
      <c r="O22" s="2"/>
      <c r="P22" s="2"/>
      <c r="Q22" s="3"/>
      <c r="R22" s="1"/>
      <c r="S22" s="2"/>
      <c r="T22" s="2"/>
      <c r="U22" s="3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1"/>
      <c r="C23" s="2"/>
      <c r="D23" s="2"/>
      <c r="E23" s="3"/>
      <c r="F23" s="1"/>
      <c r="G23" s="2"/>
      <c r="H23" s="2"/>
      <c r="I23" s="3"/>
      <c r="J23" s="1"/>
      <c r="K23" s="2"/>
      <c r="L23" s="2"/>
      <c r="M23" s="3"/>
      <c r="N23" s="1"/>
      <c r="O23" s="2"/>
      <c r="P23" s="2"/>
      <c r="Q23" s="3"/>
      <c r="R23" s="1"/>
      <c r="S23" s="2"/>
      <c r="T23" s="2"/>
      <c r="U23" s="3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1"/>
      <c r="C24" s="2"/>
      <c r="D24" s="2"/>
      <c r="E24" s="3"/>
      <c r="F24" s="1"/>
      <c r="G24" s="2"/>
      <c r="H24" s="2"/>
      <c r="I24" s="3"/>
      <c r="J24" s="1"/>
      <c r="K24" s="2"/>
      <c r="L24" s="2"/>
      <c r="M24" s="3"/>
      <c r="N24" s="1"/>
      <c r="O24" s="2"/>
      <c r="P24" s="2"/>
      <c r="Q24" s="3"/>
      <c r="R24" s="1"/>
      <c r="S24" s="2"/>
      <c r="T24" s="2"/>
      <c r="U24" s="3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1"/>
      <c r="C25" s="2"/>
      <c r="D25" s="2"/>
      <c r="E25" s="3"/>
      <c r="F25" s="1"/>
      <c r="G25" s="2"/>
      <c r="H25" s="2"/>
      <c r="I25" s="3"/>
      <c r="J25" s="1"/>
      <c r="K25" s="2"/>
      <c r="L25" s="2"/>
      <c r="M25" s="3"/>
      <c r="N25" s="1"/>
      <c r="O25" s="2"/>
      <c r="P25" s="2"/>
      <c r="Q25" s="3"/>
      <c r="R25" s="1"/>
      <c r="S25" s="2"/>
      <c r="T25" s="2"/>
      <c r="U25" s="3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1"/>
      <c r="C26" s="2"/>
      <c r="D26" s="2"/>
      <c r="E26" s="3"/>
      <c r="F26" s="1"/>
      <c r="G26" s="2"/>
      <c r="H26" s="2"/>
      <c r="I26" s="3"/>
      <c r="J26" s="1"/>
      <c r="K26" s="2"/>
      <c r="L26" s="2"/>
      <c r="M26" s="3"/>
      <c r="N26" s="1"/>
      <c r="O26" s="2"/>
      <c r="P26" s="2"/>
      <c r="Q26" s="3"/>
      <c r="R26" s="1"/>
      <c r="S26" s="2"/>
      <c r="T26" s="2"/>
      <c r="U26" s="3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1"/>
      <c r="C27" s="2"/>
      <c r="D27" s="2"/>
      <c r="E27" s="3"/>
      <c r="F27" s="1"/>
      <c r="G27" s="2"/>
      <c r="H27" s="2"/>
      <c r="I27" s="3"/>
      <c r="J27" s="1"/>
      <c r="K27" s="2"/>
      <c r="L27" s="2"/>
      <c r="M27" s="3"/>
      <c r="N27" s="1"/>
      <c r="O27" s="2"/>
      <c r="P27" s="2"/>
      <c r="Q27" s="3"/>
      <c r="R27" s="1"/>
      <c r="S27" s="2"/>
      <c r="T27" s="2"/>
      <c r="U27" s="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1"/>
      <c r="C28" s="2"/>
      <c r="D28" s="2"/>
      <c r="E28" s="3"/>
      <c r="F28" s="1"/>
      <c r="G28" s="2"/>
      <c r="H28" s="2"/>
      <c r="I28" s="3"/>
      <c r="J28" s="1"/>
      <c r="K28" s="2"/>
      <c r="L28" s="2"/>
      <c r="M28" s="3"/>
      <c r="N28" s="1"/>
      <c r="O28" s="2"/>
      <c r="P28" s="2"/>
      <c r="Q28" s="3"/>
      <c r="R28" s="1"/>
      <c r="S28" s="2"/>
      <c r="T28" s="2"/>
      <c r="U28" s="3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1"/>
      <c r="C29" s="2"/>
      <c r="D29" s="2"/>
      <c r="E29" s="3"/>
      <c r="F29" s="1"/>
      <c r="G29" s="2"/>
      <c r="H29" s="2"/>
      <c r="I29" s="3"/>
      <c r="J29" s="1"/>
      <c r="K29" s="2"/>
      <c r="L29" s="2"/>
      <c r="M29" s="3"/>
      <c r="N29" s="1"/>
      <c r="O29" s="2"/>
      <c r="P29" s="2"/>
      <c r="Q29" s="3"/>
      <c r="R29" s="1"/>
      <c r="S29" s="2"/>
      <c r="T29" s="2"/>
      <c r="U29" s="3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1"/>
      <c r="C30" s="2"/>
      <c r="D30" s="2"/>
      <c r="E30" s="3"/>
      <c r="F30" s="1"/>
      <c r="G30" s="2"/>
      <c r="H30" s="2"/>
      <c r="I30" s="3"/>
      <c r="J30" s="1"/>
      <c r="K30" s="2"/>
      <c r="L30" s="2"/>
      <c r="M30" s="3"/>
      <c r="N30" s="1"/>
      <c r="O30" s="2"/>
      <c r="P30" s="2"/>
      <c r="Q30" s="3"/>
      <c r="R30" s="1"/>
      <c r="S30" s="2"/>
      <c r="T30" s="2"/>
      <c r="U30" s="3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1"/>
      <c r="C31" s="2"/>
      <c r="D31" s="2"/>
      <c r="E31" s="3"/>
      <c r="F31" s="1"/>
      <c r="G31" s="2"/>
      <c r="H31" s="2"/>
      <c r="I31" s="3"/>
      <c r="J31" s="1"/>
      <c r="K31" s="2"/>
      <c r="L31" s="2"/>
      <c r="M31" s="3"/>
      <c r="N31" s="1"/>
      <c r="O31" s="2"/>
      <c r="P31" s="2"/>
      <c r="Q31" s="3"/>
      <c r="R31" s="1"/>
      <c r="S31" s="2"/>
      <c r="T31" s="2"/>
      <c r="U31" s="3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1"/>
      <c r="C32" s="2"/>
      <c r="D32" s="2"/>
      <c r="E32" s="3"/>
      <c r="F32" s="1"/>
      <c r="G32" s="2"/>
      <c r="H32" s="2"/>
      <c r="I32" s="3"/>
      <c r="J32" s="1"/>
      <c r="K32" s="2"/>
      <c r="L32" s="2"/>
      <c r="M32" s="3"/>
      <c r="N32" s="1"/>
      <c r="O32" s="2"/>
      <c r="P32" s="2"/>
      <c r="Q32" s="3"/>
      <c r="R32" s="1"/>
      <c r="S32" s="2"/>
      <c r="T32" s="2"/>
      <c r="U32" s="3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1"/>
      <c r="C33" s="2"/>
      <c r="D33" s="2"/>
      <c r="E33" s="3"/>
      <c r="F33" s="1"/>
      <c r="G33" s="2"/>
      <c r="H33" s="2"/>
      <c r="I33" s="3"/>
      <c r="J33" s="1"/>
      <c r="K33" s="2"/>
      <c r="L33" s="2"/>
      <c r="M33" s="3"/>
      <c r="N33" s="1"/>
      <c r="O33" s="2"/>
      <c r="P33" s="2"/>
      <c r="Q33" s="3"/>
      <c r="R33" s="1"/>
      <c r="S33" s="2"/>
      <c r="T33" s="2"/>
      <c r="U33" s="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1"/>
      <c r="C34" s="2"/>
      <c r="D34" s="2"/>
      <c r="E34" s="3"/>
      <c r="F34" s="1"/>
      <c r="G34" s="2"/>
      <c r="H34" s="2"/>
      <c r="I34" s="3"/>
      <c r="J34" s="1"/>
      <c r="K34" s="2"/>
      <c r="L34" s="2"/>
      <c r="M34" s="3"/>
      <c r="N34" s="1"/>
      <c r="O34" s="2"/>
      <c r="P34" s="2"/>
      <c r="Q34" s="3"/>
      <c r="R34" s="1"/>
      <c r="S34" s="2"/>
      <c r="T34" s="2"/>
      <c r="U34" s="3"/>
    </row>
    <row r="35" spans="1:33" x14ac:dyDescent="0.25">
      <c r="A35" s="6" t="s">
        <v>37</v>
      </c>
      <c r="B35" s="1"/>
      <c r="C35" s="2"/>
      <c r="D35" s="2"/>
      <c r="E35" s="3"/>
      <c r="F35" s="1"/>
      <c r="G35" s="2"/>
      <c r="H35" s="2"/>
      <c r="I35" s="3"/>
      <c r="J35" s="1"/>
      <c r="K35" s="2"/>
      <c r="L35" s="2"/>
      <c r="M35" s="3"/>
      <c r="N35" s="1"/>
      <c r="O35" s="2"/>
      <c r="P35" s="2"/>
      <c r="Q35" s="3"/>
      <c r="R35" s="1"/>
      <c r="S35" s="2"/>
      <c r="T35" s="2"/>
      <c r="U35" s="3"/>
    </row>
    <row r="36" spans="1:33" x14ac:dyDescent="0.25">
      <c r="A36" s="6" t="s">
        <v>38</v>
      </c>
      <c r="B36" s="1"/>
      <c r="C36" s="2"/>
      <c r="D36" s="2"/>
      <c r="E36" s="3"/>
      <c r="F36" s="1"/>
      <c r="G36" s="2"/>
      <c r="H36" s="2"/>
      <c r="I36" s="3"/>
      <c r="J36" s="1"/>
      <c r="K36" s="2"/>
      <c r="L36" s="2"/>
      <c r="M36" s="3"/>
      <c r="N36" s="1"/>
      <c r="O36" s="2"/>
      <c r="P36" s="2"/>
      <c r="Q36" s="3"/>
      <c r="R36" s="1"/>
      <c r="S36" s="2"/>
      <c r="T36" s="2"/>
      <c r="U36" s="3"/>
    </row>
    <row r="37" spans="1:33" x14ac:dyDescent="0.25">
      <c r="A37" s="7" t="s">
        <v>39</v>
      </c>
      <c r="B37" s="4"/>
      <c r="C37" s="90"/>
      <c r="D37" s="90"/>
      <c r="E37" s="91"/>
      <c r="F37" s="4"/>
      <c r="G37" s="90"/>
      <c r="H37" s="90"/>
      <c r="I37" s="91"/>
      <c r="J37" s="4"/>
      <c r="K37" s="90"/>
      <c r="L37" s="90"/>
      <c r="M37" s="91"/>
      <c r="N37" s="4"/>
      <c r="O37" s="90"/>
      <c r="P37" s="90"/>
      <c r="Q37" s="91"/>
      <c r="R37" s="4"/>
      <c r="S37" s="90"/>
      <c r="T37" s="90"/>
      <c r="U37" s="91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C38" sqref="C38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20">
        <v>2023</v>
      </c>
      <c r="C1" s="121"/>
      <c r="D1" s="121"/>
      <c r="E1" s="122"/>
      <c r="F1" s="120">
        <f>B1-1</f>
        <v>2022</v>
      </c>
      <c r="G1" s="121"/>
      <c r="H1" s="121"/>
      <c r="I1" s="122"/>
      <c r="J1" s="120">
        <f>F1-1</f>
        <v>2021</v>
      </c>
      <c r="K1" s="121"/>
      <c r="L1" s="121"/>
      <c r="M1" s="122"/>
      <c r="N1" s="120">
        <f>J1-1</f>
        <v>2020</v>
      </c>
      <c r="O1" s="121"/>
      <c r="P1" s="121"/>
      <c r="Q1" s="122"/>
      <c r="R1" s="120">
        <f>N1-1</f>
        <v>2019</v>
      </c>
      <c r="S1" s="121"/>
      <c r="T1" s="121"/>
      <c r="U1" s="122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" t="s">
        <v>40</v>
      </c>
      <c r="B4" s="92"/>
      <c r="C4" s="93"/>
      <c r="D4" s="93"/>
      <c r="E4" s="94"/>
      <c r="F4" s="92"/>
      <c r="G4" s="93"/>
      <c r="H4" s="93"/>
      <c r="I4" s="94"/>
      <c r="J4" s="92"/>
      <c r="K4" s="93"/>
      <c r="L4" s="93"/>
      <c r="M4" s="94"/>
      <c r="N4" s="92"/>
      <c r="O4" s="93"/>
      <c r="P4" s="93"/>
      <c r="Q4" s="94"/>
      <c r="R4" s="92"/>
      <c r="S4" s="93"/>
      <c r="T4" s="93"/>
      <c r="U4" s="94"/>
    </row>
    <row r="5" spans="1:21" x14ac:dyDescent="0.25">
      <c r="A5" s="6" t="s">
        <v>41</v>
      </c>
      <c r="B5" s="92"/>
      <c r="C5" s="93"/>
      <c r="D5" s="93"/>
      <c r="E5" s="94"/>
      <c r="F5" s="92"/>
      <c r="G5" s="93"/>
      <c r="H5" s="93"/>
      <c r="I5" s="94"/>
      <c r="J5" s="92"/>
      <c r="K5" s="93"/>
      <c r="L5" s="93"/>
      <c r="M5" s="94"/>
      <c r="N5" s="92"/>
      <c r="O5" s="93"/>
      <c r="P5" s="93"/>
      <c r="Q5" s="94"/>
      <c r="R5" s="92"/>
      <c r="S5" s="93"/>
      <c r="T5" s="93"/>
      <c r="U5" s="94"/>
    </row>
    <row r="6" spans="1:21" x14ac:dyDescent="0.25">
      <c r="A6" s="6" t="s">
        <v>42</v>
      </c>
      <c r="B6" s="92"/>
      <c r="C6" s="93"/>
      <c r="D6" s="93"/>
      <c r="E6" s="94"/>
      <c r="F6" s="92"/>
      <c r="G6" s="93"/>
      <c r="H6" s="93"/>
      <c r="I6" s="94"/>
      <c r="J6" s="92"/>
      <c r="K6" s="93"/>
      <c r="L6" s="93"/>
      <c r="M6" s="94"/>
      <c r="N6" s="92"/>
      <c r="O6" s="93"/>
      <c r="P6" s="93"/>
      <c r="Q6" s="94"/>
      <c r="R6" s="92"/>
      <c r="S6" s="93"/>
      <c r="T6" s="93"/>
      <c r="U6" s="94"/>
    </row>
    <row r="7" spans="1:21" x14ac:dyDescent="0.25">
      <c r="A7" s="6" t="s">
        <v>43</v>
      </c>
      <c r="B7" s="92"/>
      <c r="C7" s="93"/>
      <c r="D7" s="93"/>
      <c r="E7" s="94"/>
      <c r="F7" s="92"/>
      <c r="G7" s="93"/>
      <c r="H7" s="93"/>
      <c r="I7" s="94"/>
      <c r="J7" s="92"/>
      <c r="K7" s="93"/>
      <c r="L7" s="93"/>
      <c r="M7" s="94"/>
      <c r="N7" s="92"/>
      <c r="O7" s="93"/>
      <c r="P7" s="93"/>
      <c r="Q7" s="94"/>
      <c r="R7" s="92"/>
      <c r="S7" s="93"/>
      <c r="T7" s="93"/>
      <c r="U7" s="94"/>
    </row>
    <row r="8" spans="1:21" x14ac:dyDescent="0.25">
      <c r="A8" s="6" t="s">
        <v>44</v>
      </c>
      <c r="B8" s="92"/>
      <c r="C8" s="93"/>
      <c r="D8" s="93"/>
      <c r="E8" s="94"/>
      <c r="F8" s="92"/>
      <c r="G8" s="93"/>
      <c r="H8" s="93"/>
      <c r="I8" s="94"/>
      <c r="J8" s="92"/>
      <c r="K8" s="93"/>
      <c r="L8" s="93"/>
      <c r="M8" s="94"/>
      <c r="N8" s="92"/>
      <c r="O8" s="93"/>
      <c r="P8" s="93"/>
      <c r="Q8" s="94"/>
      <c r="R8" s="92"/>
      <c r="S8" s="93"/>
      <c r="T8" s="93"/>
      <c r="U8" s="94"/>
    </row>
    <row r="9" spans="1:21" x14ac:dyDescent="0.25">
      <c r="A9" s="6" t="s">
        <v>45</v>
      </c>
      <c r="B9" s="92"/>
      <c r="C9" s="93"/>
      <c r="D9" s="93"/>
      <c r="E9" s="94"/>
      <c r="F9" s="92"/>
      <c r="G9" s="93"/>
      <c r="H9" s="93"/>
      <c r="I9" s="94"/>
      <c r="J9" s="92"/>
      <c r="K9" s="93"/>
      <c r="L9" s="93"/>
      <c r="M9" s="94"/>
      <c r="N9" s="92"/>
      <c r="O9" s="93"/>
      <c r="P9" s="93"/>
      <c r="Q9" s="94"/>
      <c r="R9" s="92"/>
      <c r="S9" s="93"/>
      <c r="T9" s="93"/>
      <c r="U9" s="94"/>
    </row>
    <row r="10" spans="1:21" x14ac:dyDescent="0.25">
      <c r="A10" s="6" t="s">
        <v>46</v>
      </c>
      <c r="B10" s="92"/>
      <c r="C10" s="93"/>
      <c r="D10" s="93"/>
      <c r="E10" s="94"/>
      <c r="F10" s="92"/>
      <c r="G10" s="93"/>
      <c r="H10" s="93"/>
      <c r="I10" s="94"/>
      <c r="J10" s="92"/>
      <c r="K10" s="93"/>
      <c r="L10" s="93"/>
      <c r="M10" s="94"/>
      <c r="N10" s="92"/>
      <c r="O10" s="93"/>
      <c r="P10" s="93"/>
      <c r="Q10" s="94"/>
      <c r="R10" s="92"/>
      <c r="S10" s="93"/>
      <c r="T10" s="93"/>
      <c r="U10" s="94"/>
    </row>
    <row r="11" spans="1:21" x14ac:dyDescent="0.25">
      <c r="A11" s="6" t="s">
        <v>47</v>
      </c>
      <c r="B11" s="92"/>
      <c r="C11" s="93"/>
      <c r="D11" s="93"/>
      <c r="E11" s="94"/>
      <c r="F11" s="92"/>
      <c r="G11" s="93"/>
      <c r="H11" s="93"/>
      <c r="I11" s="94"/>
      <c r="J11" s="92"/>
      <c r="K11" s="93"/>
      <c r="L11" s="93"/>
      <c r="M11" s="94"/>
      <c r="N11" s="92"/>
      <c r="O11" s="93"/>
      <c r="P11" s="93"/>
      <c r="Q11" s="94"/>
      <c r="R11" s="92"/>
      <c r="S11" s="93"/>
      <c r="T11" s="93"/>
      <c r="U11" s="94"/>
    </row>
    <row r="12" spans="1:21" x14ac:dyDescent="0.25">
      <c r="A12" s="6" t="s">
        <v>48</v>
      </c>
      <c r="B12" s="92"/>
      <c r="C12" s="93"/>
      <c r="D12" s="93"/>
      <c r="E12" s="94"/>
      <c r="F12" s="92"/>
      <c r="G12" s="93"/>
      <c r="H12" s="93"/>
      <c r="I12" s="94"/>
      <c r="J12" s="92"/>
      <c r="K12" s="93"/>
      <c r="L12" s="93"/>
      <c r="M12" s="94"/>
      <c r="N12" s="92"/>
      <c r="O12" s="93"/>
      <c r="P12" s="93"/>
      <c r="Q12" s="94"/>
      <c r="R12" s="92"/>
      <c r="S12" s="93"/>
      <c r="T12" s="93"/>
      <c r="U12" s="94"/>
    </row>
    <row r="13" spans="1:21" x14ac:dyDescent="0.25">
      <c r="A13" s="6" t="s">
        <v>49</v>
      </c>
      <c r="B13" s="92"/>
      <c r="C13" s="93"/>
      <c r="D13" s="93"/>
      <c r="E13" s="94"/>
      <c r="F13" s="92"/>
      <c r="G13" s="93"/>
      <c r="H13" s="93"/>
      <c r="I13" s="94"/>
      <c r="J13" s="92"/>
      <c r="K13" s="93"/>
      <c r="L13" s="93"/>
      <c r="M13" s="94"/>
      <c r="N13" s="92"/>
      <c r="O13" s="93"/>
      <c r="P13" s="93"/>
      <c r="Q13" s="94"/>
      <c r="R13" s="92"/>
      <c r="S13" s="93"/>
      <c r="T13" s="93"/>
      <c r="U13" s="94"/>
    </row>
    <row r="14" spans="1:21" x14ac:dyDescent="0.25">
      <c r="A14" s="6" t="s">
        <v>50</v>
      </c>
      <c r="B14" s="92"/>
      <c r="C14" s="93"/>
      <c r="D14" s="93"/>
      <c r="E14" s="94"/>
      <c r="F14" s="92"/>
      <c r="G14" s="93"/>
      <c r="H14" s="93"/>
      <c r="I14" s="94"/>
      <c r="J14" s="92"/>
      <c r="K14" s="93"/>
      <c r="L14" s="93"/>
      <c r="M14" s="94"/>
      <c r="N14" s="92"/>
      <c r="O14" s="93"/>
      <c r="P14" s="93"/>
      <c r="Q14" s="94"/>
      <c r="R14" s="92"/>
      <c r="S14" s="93"/>
      <c r="T14" s="93"/>
      <c r="U14" s="94"/>
    </row>
    <row r="15" spans="1:21" x14ac:dyDescent="0.25">
      <c r="A15" s="6" t="s">
        <v>51</v>
      </c>
      <c r="B15" s="92"/>
      <c r="C15" s="93"/>
      <c r="D15" s="93"/>
      <c r="E15" s="94"/>
      <c r="F15" s="92"/>
      <c r="G15" s="93"/>
      <c r="H15" s="93"/>
      <c r="I15" s="94"/>
      <c r="J15" s="92"/>
      <c r="K15" s="93"/>
      <c r="L15" s="93"/>
      <c r="M15" s="94"/>
      <c r="N15" s="92"/>
      <c r="O15" s="93"/>
      <c r="P15" s="93"/>
      <c r="Q15" s="94"/>
      <c r="R15" s="92"/>
      <c r="S15" s="93"/>
      <c r="T15" s="93"/>
      <c r="U15" s="94"/>
    </row>
    <row r="16" spans="1:21" x14ac:dyDescent="0.25">
      <c r="A16" s="6" t="s">
        <v>52</v>
      </c>
      <c r="B16" s="92"/>
      <c r="C16" s="93"/>
      <c r="D16" s="93"/>
      <c r="E16" s="94"/>
      <c r="F16" s="92"/>
      <c r="G16" s="93"/>
      <c r="H16" s="93"/>
      <c r="I16" s="94"/>
      <c r="J16" s="92"/>
      <c r="K16" s="93"/>
      <c r="L16" s="93"/>
      <c r="M16" s="94"/>
      <c r="N16" s="92"/>
      <c r="O16" s="93"/>
      <c r="P16" s="93"/>
      <c r="Q16" s="94"/>
      <c r="R16" s="92"/>
      <c r="S16" s="93"/>
      <c r="T16" s="93"/>
      <c r="U16" s="94"/>
    </row>
    <row r="17" spans="1:21" x14ac:dyDescent="0.25">
      <c r="A17" s="6" t="s">
        <v>53</v>
      </c>
      <c r="B17" s="92"/>
      <c r="C17" s="93"/>
      <c r="D17" s="93"/>
      <c r="E17" s="94"/>
      <c r="F17" s="92"/>
      <c r="G17" s="93"/>
      <c r="H17" s="93"/>
      <c r="I17" s="94"/>
      <c r="J17" s="92"/>
      <c r="K17" s="93"/>
      <c r="L17" s="93"/>
      <c r="M17" s="94"/>
      <c r="N17" s="92"/>
      <c r="O17" s="93"/>
      <c r="P17" s="93"/>
      <c r="Q17" s="94"/>
      <c r="R17" s="92"/>
      <c r="S17" s="93"/>
      <c r="T17" s="93"/>
      <c r="U17" s="94"/>
    </row>
    <row r="18" spans="1:21" x14ac:dyDescent="0.25">
      <c r="A18" s="6" t="s">
        <v>54</v>
      </c>
      <c r="B18" s="92"/>
      <c r="C18" s="93"/>
      <c r="D18" s="93"/>
      <c r="E18" s="94"/>
      <c r="F18" s="92"/>
      <c r="G18" s="93"/>
      <c r="H18" s="93"/>
      <c r="I18" s="94"/>
      <c r="J18" s="92"/>
      <c r="K18" s="93"/>
      <c r="L18" s="93"/>
      <c r="M18" s="94"/>
      <c r="N18" s="92"/>
      <c r="O18" s="93"/>
      <c r="P18" s="93"/>
      <c r="Q18" s="94"/>
      <c r="R18" s="92"/>
      <c r="S18" s="93"/>
      <c r="T18" s="93"/>
      <c r="U18" s="94"/>
    </row>
    <row r="19" spans="1:21" x14ac:dyDescent="0.25">
      <c r="A19" s="6" t="s">
        <v>55</v>
      </c>
      <c r="B19" s="92"/>
      <c r="C19" s="93"/>
      <c r="D19" s="93"/>
      <c r="E19" s="94"/>
      <c r="F19" s="92"/>
      <c r="G19" s="93"/>
      <c r="H19" s="93"/>
      <c r="I19" s="94"/>
      <c r="J19" s="92"/>
      <c r="K19" s="93"/>
      <c r="L19" s="93"/>
      <c r="M19" s="94"/>
      <c r="N19" s="92"/>
      <c r="O19" s="93"/>
      <c r="P19" s="93"/>
      <c r="Q19" s="94"/>
      <c r="R19" s="92"/>
      <c r="S19" s="93"/>
      <c r="T19" s="93"/>
      <c r="U19" s="94"/>
    </row>
    <row r="20" spans="1:21" x14ac:dyDescent="0.25">
      <c r="A20" s="6" t="s">
        <v>56</v>
      </c>
      <c r="B20" s="92"/>
      <c r="C20" s="93"/>
      <c r="D20" s="93"/>
      <c r="E20" s="94"/>
      <c r="F20" s="92"/>
      <c r="G20" s="93"/>
      <c r="H20" s="93"/>
      <c r="I20" s="94"/>
      <c r="J20" s="92"/>
      <c r="K20" s="93"/>
      <c r="L20" s="93"/>
      <c r="M20" s="94"/>
      <c r="N20" s="92"/>
      <c r="O20" s="93"/>
      <c r="P20" s="93"/>
      <c r="Q20" s="94"/>
      <c r="R20" s="92"/>
      <c r="S20" s="93"/>
      <c r="T20" s="93"/>
      <c r="U20" s="94"/>
    </row>
    <row r="21" spans="1:21" x14ac:dyDescent="0.25">
      <c r="A21" s="6" t="s">
        <v>57</v>
      </c>
      <c r="B21" s="92"/>
      <c r="C21" s="93"/>
      <c r="D21" s="93"/>
      <c r="E21" s="94"/>
      <c r="F21" s="92"/>
      <c r="G21" s="93"/>
      <c r="H21" s="93"/>
      <c r="I21" s="94"/>
      <c r="J21" s="92"/>
      <c r="K21" s="93"/>
      <c r="L21" s="93"/>
      <c r="M21" s="94"/>
      <c r="N21" s="92"/>
      <c r="O21" s="93"/>
      <c r="P21" s="93"/>
      <c r="Q21" s="94"/>
      <c r="R21" s="92"/>
      <c r="S21" s="93"/>
      <c r="T21" s="93"/>
      <c r="U21" s="94"/>
    </row>
    <row r="22" spans="1:21" x14ac:dyDescent="0.25">
      <c r="A22" s="6" t="s">
        <v>58</v>
      </c>
      <c r="B22" s="92"/>
      <c r="C22" s="93"/>
      <c r="D22" s="93"/>
      <c r="E22" s="94"/>
      <c r="F22" s="92"/>
      <c r="G22" s="93"/>
      <c r="H22" s="93"/>
      <c r="I22" s="94"/>
      <c r="J22" s="92"/>
      <c r="K22" s="93"/>
      <c r="L22" s="93"/>
      <c r="M22" s="94"/>
      <c r="N22" s="92"/>
      <c r="O22" s="93"/>
      <c r="P22" s="93"/>
      <c r="Q22" s="94"/>
      <c r="R22" s="92"/>
      <c r="S22" s="93"/>
      <c r="T22" s="93"/>
      <c r="U22" s="94"/>
    </row>
    <row r="23" spans="1:21" x14ac:dyDescent="0.25">
      <c r="A23" s="6" t="s">
        <v>59</v>
      </c>
      <c r="B23" s="92"/>
      <c r="C23" s="93"/>
      <c r="D23" s="93"/>
      <c r="E23" s="94"/>
      <c r="F23" s="92"/>
      <c r="G23" s="93"/>
      <c r="H23" s="93"/>
      <c r="I23" s="94"/>
      <c r="J23" s="92"/>
      <c r="K23" s="93"/>
      <c r="L23" s="93"/>
      <c r="M23" s="94"/>
      <c r="N23" s="92"/>
      <c r="O23" s="93"/>
      <c r="P23" s="93"/>
      <c r="Q23" s="94"/>
      <c r="R23" s="92"/>
      <c r="S23" s="93"/>
      <c r="T23" s="93"/>
      <c r="U23" s="94"/>
    </row>
    <row r="24" spans="1:21" x14ac:dyDescent="0.25">
      <c r="A24" s="6" t="s">
        <v>60</v>
      </c>
      <c r="B24" s="92"/>
      <c r="C24" s="93"/>
      <c r="D24" s="93"/>
      <c r="E24" s="94"/>
      <c r="F24" s="92"/>
      <c r="G24" s="93"/>
      <c r="H24" s="93"/>
      <c r="I24" s="94"/>
      <c r="J24" s="92"/>
      <c r="K24" s="93"/>
      <c r="L24" s="93"/>
      <c r="M24" s="94"/>
      <c r="N24" s="92"/>
      <c r="O24" s="93"/>
      <c r="P24" s="93"/>
      <c r="Q24" s="94"/>
      <c r="R24" s="92"/>
      <c r="S24" s="93"/>
      <c r="T24" s="93"/>
      <c r="U24" s="94"/>
    </row>
    <row r="25" spans="1:21" x14ac:dyDescent="0.25">
      <c r="A25" s="6" t="s">
        <v>61</v>
      </c>
      <c r="B25" s="92"/>
      <c r="C25" s="93"/>
      <c r="D25" s="93"/>
      <c r="E25" s="94"/>
      <c r="F25" s="92"/>
      <c r="G25" s="93"/>
      <c r="H25" s="93"/>
      <c r="I25" s="94"/>
      <c r="J25" s="92"/>
      <c r="K25" s="93"/>
      <c r="L25" s="93"/>
      <c r="M25" s="94"/>
      <c r="N25" s="92"/>
      <c r="O25" s="93"/>
      <c r="P25" s="93"/>
      <c r="Q25" s="94"/>
      <c r="R25" s="92"/>
      <c r="S25" s="93"/>
      <c r="T25" s="93"/>
      <c r="U25" s="94"/>
    </row>
    <row r="26" spans="1:21" x14ac:dyDescent="0.25">
      <c r="A26" s="6" t="s">
        <v>62</v>
      </c>
      <c r="B26" s="92"/>
      <c r="C26" s="93"/>
      <c r="D26" s="93"/>
      <c r="E26" s="94"/>
      <c r="F26" s="92"/>
      <c r="G26" s="93"/>
      <c r="H26" s="93"/>
      <c r="I26" s="94"/>
      <c r="J26" s="92"/>
      <c r="K26" s="93"/>
      <c r="L26" s="93"/>
      <c r="M26" s="94"/>
      <c r="N26" s="92"/>
      <c r="O26" s="93"/>
      <c r="P26" s="93"/>
      <c r="Q26" s="94"/>
      <c r="R26" s="92"/>
      <c r="S26" s="93"/>
      <c r="T26" s="93"/>
      <c r="U26" s="94"/>
    </row>
    <row r="27" spans="1:21" x14ac:dyDescent="0.25">
      <c r="A27" s="6" t="s">
        <v>63</v>
      </c>
      <c r="B27" s="92"/>
      <c r="C27" s="93"/>
      <c r="D27" s="93"/>
      <c r="E27" s="94"/>
      <c r="F27" s="92"/>
      <c r="G27" s="93"/>
      <c r="H27" s="93"/>
      <c r="I27" s="94"/>
      <c r="J27" s="92"/>
      <c r="K27" s="93"/>
      <c r="L27" s="93"/>
      <c r="M27" s="94"/>
      <c r="N27" s="92"/>
      <c r="O27" s="93"/>
      <c r="P27" s="93"/>
      <c r="Q27" s="94"/>
      <c r="R27" s="92"/>
      <c r="S27" s="93"/>
      <c r="T27" s="93"/>
      <c r="U27" s="94"/>
    </row>
    <row r="28" spans="1:21" x14ac:dyDescent="0.25">
      <c r="A28" s="6" t="s">
        <v>64</v>
      </c>
      <c r="B28" s="92"/>
      <c r="C28" s="93"/>
      <c r="D28" s="93"/>
      <c r="E28" s="94"/>
      <c r="F28" s="92"/>
      <c r="G28" s="93"/>
      <c r="H28" s="93"/>
      <c r="I28" s="94"/>
      <c r="J28" s="92"/>
      <c r="K28" s="93"/>
      <c r="L28" s="93"/>
      <c r="M28" s="94"/>
      <c r="N28" s="92"/>
      <c r="O28" s="93"/>
      <c r="P28" s="93"/>
      <c r="Q28" s="94"/>
      <c r="R28" s="92"/>
      <c r="S28" s="93"/>
      <c r="T28" s="93"/>
      <c r="U28" s="94"/>
    </row>
    <row r="29" spans="1:21" x14ac:dyDescent="0.25">
      <c r="A29" s="6" t="s">
        <v>65</v>
      </c>
      <c r="B29" s="92"/>
      <c r="C29" s="93"/>
      <c r="D29" s="93"/>
      <c r="E29" s="94"/>
      <c r="F29" s="92"/>
      <c r="G29" s="93"/>
      <c r="H29" s="93"/>
      <c r="I29" s="94"/>
      <c r="J29" s="92"/>
      <c r="K29" s="93"/>
      <c r="L29" s="93"/>
      <c r="M29" s="94"/>
      <c r="N29" s="92"/>
      <c r="O29" s="93"/>
      <c r="P29" s="93"/>
      <c r="Q29" s="94"/>
      <c r="R29" s="92"/>
      <c r="S29" s="93"/>
      <c r="T29" s="93"/>
      <c r="U29" s="94"/>
    </row>
    <row r="30" spans="1:21" x14ac:dyDescent="0.25">
      <c r="A30" s="6" t="s">
        <v>66</v>
      </c>
      <c r="B30" s="92"/>
      <c r="C30" s="93"/>
      <c r="D30" s="93"/>
      <c r="E30" s="94"/>
      <c r="F30" s="92"/>
      <c r="G30" s="93"/>
      <c r="H30" s="93"/>
      <c r="I30" s="94"/>
      <c r="J30" s="92"/>
      <c r="K30" s="93"/>
      <c r="L30" s="93"/>
      <c r="M30" s="94"/>
      <c r="N30" s="92"/>
      <c r="O30" s="93"/>
      <c r="P30" s="93"/>
      <c r="Q30" s="94"/>
      <c r="R30" s="92"/>
      <c r="S30" s="93"/>
      <c r="T30" s="93"/>
      <c r="U30" s="94"/>
    </row>
    <row r="31" spans="1:21" x14ac:dyDescent="0.25">
      <c r="A31" s="6" t="s">
        <v>67</v>
      </c>
      <c r="B31" s="92"/>
      <c r="C31" s="93"/>
      <c r="D31" s="93"/>
      <c r="E31" s="94"/>
      <c r="F31" s="92"/>
      <c r="G31" s="93"/>
      <c r="H31" s="93"/>
      <c r="I31" s="94"/>
      <c r="J31" s="92"/>
      <c r="K31" s="93"/>
      <c r="L31" s="93"/>
      <c r="M31" s="94"/>
      <c r="N31" s="92"/>
      <c r="O31" s="93"/>
      <c r="P31" s="93"/>
      <c r="Q31" s="94"/>
      <c r="R31" s="92"/>
      <c r="S31" s="93"/>
      <c r="T31" s="93"/>
      <c r="U31" s="94"/>
    </row>
    <row r="32" spans="1:21" x14ac:dyDescent="0.25">
      <c r="A32" s="6" t="s">
        <v>68</v>
      </c>
      <c r="B32" s="92"/>
      <c r="C32" s="93"/>
      <c r="D32" s="93"/>
      <c r="E32" s="94"/>
      <c r="F32" s="92"/>
      <c r="G32" s="93"/>
      <c r="H32" s="93"/>
      <c r="I32" s="94"/>
      <c r="J32" s="92"/>
      <c r="K32" s="93"/>
      <c r="L32" s="93"/>
      <c r="M32" s="94"/>
      <c r="N32" s="92"/>
      <c r="O32" s="93"/>
      <c r="P32" s="93"/>
      <c r="Q32" s="94"/>
      <c r="R32" s="92"/>
      <c r="S32" s="93"/>
      <c r="T32" s="93"/>
      <c r="U32" s="94"/>
    </row>
    <row r="33" spans="1:21" x14ac:dyDescent="0.25">
      <c r="A33" s="6" t="s">
        <v>69</v>
      </c>
      <c r="B33" s="92"/>
      <c r="C33" s="93"/>
      <c r="D33" s="93"/>
      <c r="E33" s="94"/>
      <c r="F33" s="92"/>
      <c r="G33" s="93"/>
      <c r="H33" s="93"/>
      <c r="I33" s="94"/>
      <c r="J33" s="92"/>
      <c r="K33" s="93"/>
      <c r="L33" s="93"/>
      <c r="M33" s="94"/>
      <c r="N33" s="92"/>
      <c r="O33" s="93"/>
      <c r="P33" s="93"/>
      <c r="Q33" s="94"/>
      <c r="R33" s="92"/>
      <c r="S33" s="93"/>
      <c r="T33" s="93"/>
      <c r="U33" s="94"/>
    </row>
    <row r="34" spans="1:21" x14ac:dyDescent="0.25">
      <c r="A34" s="6" t="s">
        <v>70</v>
      </c>
      <c r="B34" s="92"/>
      <c r="C34" s="93"/>
      <c r="D34" s="93"/>
      <c r="E34" s="94"/>
      <c r="F34" s="92"/>
      <c r="G34" s="93"/>
      <c r="H34" s="93"/>
      <c r="I34" s="94"/>
      <c r="J34" s="92"/>
      <c r="K34" s="93"/>
      <c r="L34" s="93"/>
      <c r="M34" s="94"/>
      <c r="N34" s="92"/>
      <c r="O34" s="93"/>
      <c r="P34" s="93"/>
      <c r="Q34" s="94"/>
      <c r="R34" s="92"/>
      <c r="S34" s="93"/>
      <c r="T34" s="93"/>
      <c r="U34" s="94"/>
    </row>
    <row r="35" spans="1:21" x14ac:dyDescent="0.25">
      <c r="A35" s="6" t="s">
        <v>71</v>
      </c>
      <c r="B35" s="92"/>
      <c r="C35" s="93"/>
      <c r="D35" s="93"/>
      <c r="E35" s="94"/>
      <c r="F35" s="92"/>
      <c r="G35" s="93"/>
      <c r="H35" s="93"/>
      <c r="I35" s="94"/>
      <c r="J35" s="92"/>
      <c r="K35" s="93"/>
      <c r="L35" s="93"/>
      <c r="M35" s="94"/>
      <c r="N35" s="92"/>
      <c r="O35" s="93"/>
      <c r="P35" s="93"/>
      <c r="Q35" s="94"/>
      <c r="R35" s="92"/>
      <c r="S35" s="93"/>
      <c r="T35" s="93"/>
      <c r="U35" s="94"/>
    </row>
    <row r="36" spans="1:21" x14ac:dyDescent="0.25">
      <c r="A36" s="7" t="s">
        <v>72</v>
      </c>
      <c r="B36" s="95"/>
      <c r="C36" s="96"/>
      <c r="D36" s="96"/>
      <c r="E36" s="97"/>
      <c r="F36" s="95"/>
      <c r="G36" s="96"/>
      <c r="H36" s="96"/>
      <c r="I36" s="97"/>
      <c r="J36" s="95"/>
      <c r="K36" s="96"/>
      <c r="L36" s="96"/>
      <c r="M36" s="97"/>
      <c r="N36" s="95"/>
      <c r="O36" s="96"/>
      <c r="P36" s="96"/>
      <c r="Q36" s="97"/>
      <c r="R36" s="95"/>
      <c r="S36" s="96"/>
      <c r="T36" s="96"/>
      <c r="U36" s="97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E35" sqref="E3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20">
        <v>2023</v>
      </c>
      <c r="C1" s="121"/>
      <c r="D1" s="121"/>
      <c r="E1" s="122"/>
      <c r="F1" s="120">
        <f>B1-1</f>
        <v>2022</v>
      </c>
      <c r="G1" s="121"/>
      <c r="H1" s="121"/>
      <c r="I1" s="122"/>
      <c r="J1" s="120">
        <f>F1-1</f>
        <v>2021</v>
      </c>
      <c r="K1" s="121"/>
      <c r="L1" s="121"/>
      <c r="M1" s="122"/>
      <c r="N1" s="120">
        <f>J1-1</f>
        <v>2020</v>
      </c>
      <c r="O1" s="121"/>
      <c r="P1" s="121"/>
      <c r="Q1" s="122"/>
      <c r="R1" s="120">
        <f>N1-1</f>
        <v>2019</v>
      </c>
      <c r="S1" s="121"/>
      <c r="T1" s="121"/>
      <c r="U1" s="122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" t="s">
        <v>18</v>
      </c>
      <c r="B4" s="92"/>
      <c r="C4" s="93"/>
      <c r="D4" s="93"/>
      <c r="E4" s="94"/>
      <c r="F4" s="92"/>
      <c r="G4" s="93"/>
      <c r="H4" s="93"/>
      <c r="I4" s="94"/>
      <c r="J4" s="92"/>
      <c r="K4" s="93"/>
      <c r="L4" s="93"/>
      <c r="M4" s="94"/>
      <c r="N4" s="92"/>
      <c r="O4" s="93"/>
      <c r="P4" s="93"/>
      <c r="Q4" s="94"/>
      <c r="R4" s="92"/>
      <c r="S4" s="93"/>
      <c r="T4" s="93"/>
      <c r="U4" s="94"/>
    </row>
    <row r="5" spans="1:21" x14ac:dyDescent="0.25">
      <c r="A5" s="6" t="s">
        <v>37</v>
      </c>
      <c r="B5" s="92"/>
      <c r="C5" s="93"/>
      <c r="D5" s="93"/>
      <c r="E5" s="94"/>
      <c r="F5" s="92"/>
      <c r="G5" s="93"/>
      <c r="H5" s="93"/>
      <c r="I5" s="94"/>
      <c r="J5" s="92"/>
      <c r="K5" s="93"/>
      <c r="L5" s="93"/>
      <c r="M5" s="94"/>
      <c r="N5" s="92"/>
      <c r="O5" s="93"/>
      <c r="P5" s="93"/>
      <c r="Q5" s="94"/>
      <c r="R5" s="92"/>
      <c r="S5" s="93"/>
      <c r="T5" s="93"/>
      <c r="U5" s="94"/>
    </row>
    <row r="6" spans="1:21" x14ac:dyDescent="0.25">
      <c r="A6" s="6" t="s">
        <v>73</v>
      </c>
      <c r="B6" s="92"/>
      <c r="C6" s="93"/>
      <c r="D6" s="93"/>
      <c r="E6" s="94"/>
      <c r="F6" s="92"/>
      <c r="G6" s="93"/>
      <c r="H6" s="93"/>
      <c r="I6" s="94"/>
      <c r="J6" s="92"/>
      <c r="K6" s="93"/>
      <c r="L6" s="93"/>
      <c r="M6" s="94"/>
      <c r="N6" s="92"/>
      <c r="O6" s="93"/>
      <c r="P6" s="93"/>
      <c r="Q6" s="94"/>
      <c r="R6" s="92"/>
      <c r="S6" s="93"/>
      <c r="T6" s="93"/>
      <c r="U6" s="94"/>
    </row>
    <row r="7" spans="1:21" x14ac:dyDescent="0.25">
      <c r="A7" s="6" t="s">
        <v>74</v>
      </c>
      <c r="B7" s="92"/>
      <c r="C7" s="93"/>
      <c r="D7" s="93"/>
      <c r="E7" s="94"/>
      <c r="F7" s="92"/>
      <c r="G7" s="93"/>
      <c r="H7" s="93"/>
      <c r="I7" s="94"/>
      <c r="J7" s="92"/>
      <c r="K7" s="93"/>
      <c r="L7" s="93"/>
      <c r="M7" s="94"/>
      <c r="N7" s="92"/>
      <c r="O7" s="93"/>
      <c r="P7" s="93"/>
      <c r="Q7" s="94"/>
      <c r="R7" s="92"/>
      <c r="S7" s="93"/>
      <c r="T7" s="93"/>
      <c r="U7" s="94"/>
    </row>
    <row r="8" spans="1:21" x14ac:dyDescent="0.25">
      <c r="A8" s="6" t="s">
        <v>75</v>
      </c>
      <c r="B8" s="92"/>
      <c r="C8" s="93"/>
      <c r="D8" s="93"/>
      <c r="E8" s="94"/>
      <c r="F8" s="92"/>
      <c r="G8" s="93"/>
      <c r="H8" s="93"/>
      <c r="I8" s="94"/>
      <c r="J8" s="92"/>
      <c r="K8" s="93"/>
      <c r="L8" s="93"/>
      <c r="M8" s="94"/>
      <c r="N8" s="92"/>
      <c r="O8" s="93"/>
      <c r="P8" s="93"/>
      <c r="Q8" s="94"/>
      <c r="R8" s="92"/>
      <c r="S8" s="93"/>
      <c r="T8" s="93"/>
      <c r="U8" s="94"/>
    </row>
    <row r="9" spans="1:21" x14ac:dyDescent="0.25">
      <c r="A9" s="6" t="s">
        <v>76</v>
      </c>
      <c r="B9" s="92"/>
      <c r="C9" s="93"/>
      <c r="D9" s="93"/>
      <c r="E9" s="94"/>
      <c r="F9" s="92"/>
      <c r="G9" s="93"/>
      <c r="H9" s="93"/>
      <c r="I9" s="94"/>
      <c r="J9" s="92"/>
      <c r="K9" s="93"/>
      <c r="L9" s="93"/>
      <c r="M9" s="94"/>
      <c r="N9" s="92"/>
      <c r="O9" s="93"/>
      <c r="P9" s="93"/>
      <c r="Q9" s="94"/>
      <c r="R9" s="92"/>
      <c r="S9" s="93"/>
      <c r="T9" s="93"/>
      <c r="U9" s="94"/>
    </row>
    <row r="10" spans="1:21" x14ac:dyDescent="0.25">
      <c r="A10" s="6" t="s">
        <v>77</v>
      </c>
      <c r="B10" s="92"/>
      <c r="C10" s="93"/>
      <c r="D10" s="93"/>
      <c r="E10" s="94"/>
      <c r="F10" s="92"/>
      <c r="G10" s="93"/>
      <c r="H10" s="93"/>
      <c r="I10" s="94"/>
      <c r="J10" s="92"/>
      <c r="K10" s="93"/>
      <c r="L10" s="93"/>
      <c r="M10" s="94"/>
      <c r="N10" s="92"/>
      <c r="O10" s="93"/>
      <c r="P10" s="93"/>
      <c r="Q10" s="94"/>
      <c r="R10" s="92"/>
      <c r="S10" s="93"/>
      <c r="T10" s="93"/>
      <c r="U10" s="94"/>
    </row>
    <row r="11" spans="1:21" x14ac:dyDescent="0.25">
      <c r="A11" s="6" t="s">
        <v>78</v>
      </c>
      <c r="B11" s="92"/>
      <c r="C11" s="93"/>
      <c r="D11" s="93"/>
      <c r="E11" s="94"/>
      <c r="F11" s="92"/>
      <c r="G11" s="93"/>
      <c r="H11" s="93"/>
      <c r="I11" s="94"/>
      <c r="J11" s="92"/>
      <c r="K11" s="93"/>
      <c r="L11" s="93"/>
      <c r="M11" s="94"/>
      <c r="N11" s="92"/>
      <c r="O11" s="93"/>
      <c r="P11" s="93"/>
      <c r="Q11" s="94"/>
      <c r="R11" s="92"/>
      <c r="S11" s="93"/>
      <c r="T11" s="93"/>
      <c r="U11" s="94"/>
    </row>
    <row r="12" spans="1:21" x14ac:dyDescent="0.25">
      <c r="A12" s="6" t="s">
        <v>79</v>
      </c>
      <c r="B12" s="92"/>
      <c r="C12" s="93"/>
      <c r="D12" s="93"/>
      <c r="E12" s="94"/>
      <c r="F12" s="92"/>
      <c r="G12" s="93"/>
      <c r="H12" s="93"/>
      <c r="I12" s="94"/>
      <c r="J12" s="92"/>
      <c r="K12" s="93"/>
      <c r="L12" s="93"/>
      <c r="M12" s="94"/>
      <c r="N12" s="92"/>
      <c r="O12" s="93"/>
      <c r="P12" s="93"/>
      <c r="Q12" s="94"/>
      <c r="R12" s="92"/>
      <c r="S12" s="93"/>
      <c r="T12" s="93"/>
      <c r="U12" s="94"/>
    </row>
    <row r="13" spans="1:21" x14ac:dyDescent="0.25">
      <c r="A13" s="6" t="s">
        <v>80</v>
      </c>
      <c r="B13" s="92"/>
      <c r="C13" s="93"/>
      <c r="D13" s="93"/>
      <c r="E13" s="94"/>
      <c r="F13" s="92"/>
      <c r="G13" s="93"/>
      <c r="H13" s="93"/>
      <c r="I13" s="94"/>
      <c r="J13" s="92"/>
      <c r="K13" s="93"/>
      <c r="L13" s="93"/>
      <c r="M13" s="94"/>
      <c r="N13" s="92"/>
      <c r="O13" s="93"/>
      <c r="P13" s="93"/>
      <c r="Q13" s="94"/>
      <c r="R13" s="92"/>
      <c r="S13" s="93"/>
      <c r="T13" s="93"/>
      <c r="U13" s="94"/>
    </row>
    <row r="14" spans="1:21" x14ac:dyDescent="0.25">
      <c r="A14" s="6" t="s">
        <v>81</v>
      </c>
      <c r="B14" s="92"/>
      <c r="C14" s="93"/>
      <c r="D14" s="93"/>
      <c r="E14" s="94"/>
      <c r="F14" s="92"/>
      <c r="G14" s="93"/>
      <c r="H14" s="93"/>
      <c r="I14" s="94"/>
      <c r="J14" s="92"/>
      <c r="K14" s="93"/>
      <c r="L14" s="93"/>
      <c r="M14" s="94"/>
      <c r="N14" s="92"/>
      <c r="O14" s="93"/>
      <c r="P14" s="93"/>
      <c r="Q14" s="94"/>
      <c r="R14" s="92"/>
      <c r="S14" s="93"/>
      <c r="T14" s="93"/>
      <c r="U14" s="94"/>
    </row>
    <row r="15" spans="1:21" x14ac:dyDescent="0.25">
      <c r="A15" s="6" t="s">
        <v>82</v>
      </c>
      <c r="B15" s="92"/>
      <c r="C15" s="93"/>
      <c r="D15" s="93"/>
      <c r="E15" s="94"/>
      <c r="F15" s="92"/>
      <c r="G15" s="93"/>
      <c r="H15" s="93"/>
      <c r="I15" s="94"/>
      <c r="J15" s="92"/>
      <c r="K15" s="93"/>
      <c r="L15" s="93"/>
      <c r="M15" s="94"/>
      <c r="N15" s="92"/>
      <c r="O15" s="93"/>
      <c r="P15" s="93"/>
      <c r="Q15" s="94"/>
      <c r="R15" s="92"/>
      <c r="S15" s="93"/>
      <c r="T15" s="93"/>
      <c r="U15" s="94"/>
    </row>
    <row r="16" spans="1:21" x14ac:dyDescent="0.25">
      <c r="A16" s="6" t="s">
        <v>83</v>
      </c>
      <c r="B16" s="92"/>
      <c r="C16" s="93"/>
      <c r="D16" s="93"/>
      <c r="E16" s="94"/>
      <c r="F16" s="92"/>
      <c r="G16" s="93"/>
      <c r="H16" s="93"/>
      <c r="I16" s="94"/>
      <c r="J16" s="92"/>
      <c r="K16" s="93"/>
      <c r="L16" s="93"/>
      <c r="M16" s="94"/>
      <c r="N16" s="92"/>
      <c r="O16" s="93"/>
      <c r="P16" s="93"/>
      <c r="Q16" s="94"/>
      <c r="R16" s="92"/>
      <c r="S16" s="93"/>
      <c r="T16" s="93"/>
      <c r="U16" s="94"/>
    </row>
    <row r="17" spans="1:21" x14ac:dyDescent="0.25">
      <c r="A17" s="6" t="s">
        <v>84</v>
      </c>
      <c r="B17" s="92"/>
      <c r="C17" s="93"/>
      <c r="D17" s="93"/>
      <c r="E17" s="94"/>
      <c r="F17" s="92"/>
      <c r="G17" s="93"/>
      <c r="H17" s="93"/>
      <c r="I17" s="94"/>
      <c r="J17" s="92"/>
      <c r="K17" s="93"/>
      <c r="L17" s="93"/>
      <c r="M17" s="94"/>
      <c r="N17" s="92"/>
      <c r="O17" s="93"/>
      <c r="P17" s="93"/>
      <c r="Q17" s="94"/>
      <c r="R17" s="92"/>
      <c r="S17" s="93"/>
      <c r="T17" s="93"/>
      <c r="U17" s="94"/>
    </row>
    <row r="18" spans="1:21" x14ac:dyDescent="0.25">
      <c r="A18" s="6" t="s">
        <v>85</v>
      </c>
      <c r="B18" s="92"/>
      <c r="C18" s="93"/>
      <c r="D18" s="93"/>
      <c r="E18" s="94"/>
      <c r="F18" s="92"/>
      <c r="G18" s="93"/>
      <c r="H18" s="93"/>
      <c r="I18" s="94"/>
      <c r="J18" s="92"/>
      <c r="K18" s="93"/>
      <c r="L18" s="93"/>
      <c r="M18" s="94"/>
      <c r="N18" s="92"/>
      <c r="O18" s="93"/>
      <c r="P18" s="93"/>
      <c r="Q18" s="94"/>
      <c r="R18" s="92"/>
      <c r="S18" s="93"/>
      <c r="T18" s="93"/>
      <c r="U18" s="94"/>
    </row>
    <row r="19" spans="1:21" x14ac:dyDescent="0.25">
      <c r="A19" s="6" t="s">
        <v>86</v>
      </c>
      <c r="B19" s="92"/>
      <c r="C19" s="93"/>
      <c r="D19" s="93"/>
      <c r="E19" s="94"/>
      <c r="F19" s="92"/>
      <c r="G19" s="93"/>
      <c r="H19" s="93"/>
      <c r="I19" s="94"/>
      <c r="J19" s="92"/>
      <c r="K19" s="93"/>
      <c r="L19" s="93"/>
      <c r="M19" s="94"/>
      <c r="N19" s="92"/>
      <c r="O19" s="93"/>
      <c r="P19" s="93"/>
      <c r="Q19" s="94"/>
      <c r="R19" s="92"/>
      <c r="S19" s="93"/>
      <c r="T19" s="93"/>
      <c r="U19" s="94"/>
    </row>
    <row r="20" spans="1:21" x14ac:dyDescent="0.25">
      <c r="A20" s="6" t="s">
        <v>87</v>
      </c>
      <c r="B20" s="92"/>
      <c r="C20" s="93"/>
      <c r="D20" s="93"/>
      <c r="E20" s="94"/>
      <c r="F20" s="92"/>
      <c r="G20" s="93"/>
      <c r="H20" s="93"/>
      <c r="I20" s="94"/>
      <c r="J20" s="92"/>
      <c r="K20" s="93"/>
      <c r="L20" s="93"/>
      <c r="M20" s="94"/>
      <c r="N20" s="92"/>
      <c r="O20" s="93"/>
      <c r="P20" s="93"/>
      <c r="Q20" s="94"/>
      <c r="R20" s="92"/>
      <c r="S20" s="93"/>
      <c r="T20" s="93"/>
      <c r="U20" s="94"/>
    </row>
    <row r="21" spans="1:21" x14ac:dyDescent="0.25">
      <c r="A21" s="6" t="s">
        <v>88</v>
      </c>
      <c r="B21" s="92"/>
      <c r="C21" s="93"/>
      <c r="D21" s="93"/>
      <c r="E21" s="94"/>
      <c r="F21" s="92"/>
      <c r="G21" s="93"/>
      <c r="H21" s="93"/>
      <c r="I21" s="94"/>
      <c r="J21" s="92"/>
      <c r="K21" s="93"/>
      <c r="L21" s="93"/>
      <c r="M21" s="94"/>
      <c r="N21" s="92"/>
      <c r="O21" s="93"/>
      <c r="P21" s="93"/>
      <c r="Q21" s="94"/>
      <c r="R21" s="92"/>
      <c r="S21" s="93"/>
      <c r="T21" s="93"/>
      <c r="U21" s="94"/>
    </row>
    <row r="22" spans="1:21" x14ac:dyDescent="0.25">
      <c r="A22" s="6" t="s">
        <v>26</v>
      </c>
      <c r="B22" s="92"/>
      <c r="C22" s="93"/>
      <c r="D22" s="93"/>
      <c r="E22" s="94"/>
      <c r="F22" s="92"/>
      <c r="G22" s="93"/>
      <c r="H22" s="93"/>
      <c r="I22" s="94"/>
      <c r="J22" s="92"/>
      <c r="K22" s="93"/>
      <c r="L22" s="93"/>
      <c r="M22" s="94"/>
      <c r="N22" s="92"/>
      <c r="O22" s="93"/>
      <c r="P22" s="93"/>
      <c r="Q22" s="94"/>
      <c r="R22" s="92"/>
      <c r="S22" s="93"/>
      <c r="T22" s="93"/>
      <c r="U22" s="94"/>
    </row>
    <row r="23" spans="1:21" x14ac:dyDescent="0.25">
      <c r="A23" s="6" t="s">
        <v>89</v>
      </c>
      <c r="B23" s="92"/>
      <c r="C23" s="93"/>
      <c r="D23" s="93"/>
      <c r="E23" s="94"/>
      <c r="F23" s="92"/>
      <c r="G23" s="93"/>
      <c r="H23" s="93"/>
      <c r="I23" s="94"/>
      <c r="J23" s="92"/>
      <c r="K23" s="93"/>
      <c r="L23" s="93"/>
      <c r="M23" s="94"/>
      <c r="N23" s="92"/>
      <c r="O23" s="93"/>
      <c r="P23" s="93"/>
      <c r="Q23" s="94"/>
      <c r="R23" s="92"/>
      <c r="S23" s="93"/>
      <c r="T23" s="93"/>
      <c r="U23" s="94"/>
    </row>
    <row r="24" spans="1:21" x14ac:dyDescent="0.25">
      <c r="A24" s="6" t="s">
        <v>33</v>
      </c>
      <c r="B24" s="92"/>
      <c r="C24" s="93"/>
      <c r="D24" s="93"/>
      <c r="E24" s="94"/>
      <c r="F24" s="92"/>
      <c r="G24" s="93"/>
      <c r="H24" s="93"/>
      <c r="I24" s="94"/>
      <c r="J24" s="92"/>
      <c r="K24" s="93"/>
      <c r="L24" s="93"/>
      <c r="M24" s="94"/>
      <c r="N24" s="92"/>
      <c r="O24" s="93"/>
      <c r="P24" s="93"/>
      <c r="Q24" s="94"/>
      <c r="R24" s="92"/>
      <c r="S24" s="93"/>
      <c r="T24" s="93"/>
      <c r="U24" s="94"/>
    </row>
    <row r="25" spans="1:21" x14ac:dyDescent="0.25">
      <c r="A25" s="7" t="s">
        <v>27</v>
      </c>
      <c r="B25" s="95"/>
      <c r="C25" s="96"/>
      <c r="D25" s="96"/>
      <c r="E25" s="97"/>
      <c r="F25" s="95"/>
      <c r="G25" s="96"/>
      <c r="H25" s="96"/>
      <c r="I25" s="97"/>
      <c r="J25" s="95"/>
      <c r="K25" s="96"/>
      <c r="L25" s="96"/>
      <c r="M25" s="97"/>
      <c r="N25" s="95"/>
      <c r="O25" s="96"/>
      <c r="P25" s="96"/>
      <c r="Q25" s="97"/>
      <c r="R25" s="95"/>
      <c r="S25" s="96"/>
      <c r="T25" s="96"/>
      <c r="U25" s="97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Q14" sqref="Q14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20">
        <v>2023</v>
      </c>
      <c r="C1" s="121"/>
      <c r="D1" s="121"/>
      <c r="E1" s="122"/>
      <c r="F1" s="120">
        <f>B1-1</f>
        <v>2022</v>
      </c>
      <c r="G1" s="121"/>
      <c r="H1" s="121"/>
      <c r="I1" s="122"/>
      <c r="J1" s="120">
        <f>F1-1</f>
        <v>2021</v>
      </c>
      <c r="K1" s="121"/>
      <c r="L1" s="121"/>
      <c r="M1" s="122"/>
      <c r="N1" s="120">
        <f>J1-1</f>
        <v>2020</v>
      </c>
      <c r="O1" s="121"/>
      <c r="P1" s="121"/>
      <c r="Q1" s="122"/>
      <c r="R1" s="120">
        <f>N1-1</f>
        <v>2019</v>
      </c>
      <c r="S1" s="121"/>
      <c r="T1" s="121"/>
      <c r="U1" s="122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" t="s">
        <v>91</v>
      </c>
      <c r="B4" s="1"/>
      <c r="C4" s="2"/>
      <c r="D4" s="2"/>
      <c r="E4" s="3"/>
      <c r="F4" s="1"/>
      <c r="G4" s="2"/>
      <c r="H4" s="2"/>
      <c r="I4" s="3"/>
      <c r="J4" s="1"/>
      <c r="K4" s="2"/>
      <c r="L4" s="2"/>
      <c r="M4" s="3"/>
      <c r="N4" s="1"/>
      <c r="O4" s="2"/>
      <c r="P4" s="2"/>
      <c r="Q4" s="3"/>
      <c r="R4" s="1"/>
      <c r="S4" s="2"/>
      <c r="T4" s="2"/>
      <c r="U4" s="3"/>
    </row>
    <row r="5" spans="1:21" x14ac:dyDescent="0.25">
      <c r="A5" s="6" t="s">
        <v>92</v>
      </c>
      <c r="B5" s="1"/>
      <c r="C5" s="2"/>
      <c r="D5" s="2"/>
      <c r="E5" s="3"/>
      <c r="F5" s="1"/>
      <c r="G5" s="2"/>
      <c r="H5" s="2"/>
      <c r="I5" s="3"/>
      <c r="J5" s="1"/>
      <c r="K5" s="2"/>
      <c r="L5" s="2"/>
      <c r="M5" s="3"/>
      <c r="N5" s="1"/>
      <c r="O5" s="2"/>
      <c r="P5" s="2"/>
      <c r="Q5" s="3"/>
      <c r="R5" s="1"/>
      <c r="S5" s="2"/>
      <c r="T5" s="2"/>
      <c r="U5" s="3"/>
    </row>
    <row r="6" spans="1:21" x14ac:dyDescent="0.25">
      <c r="A6" s="7" t="s">
        <v>93</v>
      </c>
      <c r="B6" s="4"/>
      <c r="C6" s="90"/>
      <c r="D6" s="90"/>
      <c r="E6" s="91"/>
      <c r="F6" s="4"/>
      <c r="G6" s="90"/>
      <c r="H6" s="90"/>
      <c r="I6" s="91"/>
      <c r="J6" s="4"/>
      <c r="K6" s="90"/>
      <c r="L6" s="90"/>
      <c r="M6" s="91"/>
      <c r="N6" s="4"/>
      <c r="O6" s="90"/>
      <c r="P6" s="90"/>
      <c r="Q6" s="91"/>
      <c r="R6" s="4"/>
      <c r="S6" s="90"/>
      <c r="T6" s="90"/>
      <c r="U6" s="91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J40" sqref="J40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20">
        <v>2023</v>
      </c>
      <c r="C1" s="121"/>
      <c r="D1" s="121"/>
      <c r="E1" s="122"/>
      <c r="F1" s="120">
        <f>B1-1</f>
        <v>2022</v>
      </c>
      <c r="G1" s="121"/>
      <c r="H1" s="121"/>
      <c r="I1" s="122"/>
      <c r="J1" s="120">
        <f>F1-1</f>
        <v>2021</v>
      </c>
      <c r="K1" s="121"/>
      <c r="L1" s="121"/>
      <c r="M1" s="122"/>
      <c r="N1" s="120">
        <f>J1-1</f>
        <v>2020</v>
      </c>
      <c r="O1" s="121"/>
      <c r="P1" s="121"/>
      <c r="Q1" s="122"/>
      <c r="R1" s="120">
        <f>N1-1</f>
        <v>2019</v>
      </c>
      <c r="S1" s="121"/>
      <c r="T1" s="121"/>
      <c r="U1" s="122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3" t="str">
        <f>'income-sheet'!A4</f>
        <v>Revenue</v>
      </c>
      <c r="B4" s="24">
        <f t="array" ref="B4">_xlfn.IFS(OR('income-sheet'!B4=0,'income-sheet'!B4="-"), 0, OR('income-sheet'!B4&gt;0, 'income-sheet'!B4&lt;0), 'income-sheet'!B4)</f>
        <v>0</v>
      </c>
      <c r="C4" s="25">
        <f t="array" ref="C4">_xlfn.IFS(OR('income-sheet'!C4=0,'income-sheet'!C4="-"), 0, OR('income-sheet'!C4&gt;0, 'income-sheet'!C4&lt;0), 'income-sheet'!C4)</f>
        <v>0</v>
      </c>
      <c r="D4" s="25">
        <f t="array" ref="D4">_xlfn.IFS(OR('income-sheet'!D4=0,'income-sheet'!D4="-"), 0, OR('income-sheet'!D4&gt;0, 'income-sheet'!D4&lt;0), 'income-sheet'!D4)</f>
        <v>0</v>
      </c>
      <c r="E4" s="26">
        <f t="array" ref="E4">_xlfn.IFS(OR('income-sheet'!E4=0,'income-sheet'!E4="-"), 0, OR('income-sheet'!E4&gt;0, 'income-sheet'!E4&lt;0), 'income-sheet'!E4)</f>
        <v>0</v>
      </c>
      <c r="F4" s="24">
        <f t="array" ref="F4">_xlfn.IFS(OR('income-sheet'!F4=0,'income-sheet'!F4="-"), 0, OR('income-sheet'!F4&gt;0, 'income-sheet'!F4&lt;0), 'income-sheet'!F4)</f>
        <v>0</v>
      </c>
      <c r="G4" s="25">
        <f t="array" ref="G4">_xlfn.IFS(OR('income-sheet'!G4=0,'income-sheet'!G4="-"), 0, OR('income-sheet'!G4&gt;0, 'income-sheet'!G4&lt;0), 'income-sheet'!G4)</f>
        <v>0</v>
      </c>
      <c r="H4" s="25">
        <f t="array" ref="H4">_xlfn.IFS(OR('income-sheet'!H4=0,'income-sheet'!H4="-"), 0, OR('income-sheet'!H4&gt;0, 'income-sheet'!H4&lt;0), 'income-sheet'!H4)</f>
        <v>0</v>
      </c>
      <c r="I4" s="26">
        <f t="array" ref="I4">_xlfn.IFS(OR('income-sheet'!I4=0,'income-sheet'!I4="-"), 0, OR('income-sheet'!I4&gt;0, 'income-sheet'!I4&lt;0), 'income-sheet'!I4)</f>
        <v>0</v>
      </c>
      <c r="J4" s="24">
        <f t="array" ref="J4">_xlfn.IFS(OR('income-sheet'!J4=0,'income-sheet'!J4="-"), 0, OR('income-sheet'!J4&gt;0, 'income-sheet'!J4&lt;0), 'income-sheet'!J4)</f>
        <v>0</v>
      </c>
      <c r="K4" s="25">
        <f t="array" ref="K4">_xlfn.IFS(OR('income-sheet'!K4=0,'income-sheet'!K4="-"), 0, OR('income-sheet'!K4&gt;0, 'income-sheet'!K4&lt;0), 'income-sheet'!K4)</f>
        <v>0</v>
      </c>
      <c r="L4" s="25">
        <f t="array" ref="L4">_xlfn.IFS(OR('income-sheet'!L4=0,'income-sheet'!L4="-"), 0, OR('income-sheet'!L4&gt;0, 'income-sheet'!L4&lt;0), 'income-sheet'!L4)</f>
        <v>0</v>
      </c>
      <c r="M4" s="26">
        <f t="array" ref="M4">_xlfn.IFS(OR('income-sheet'!M4=0,'income-sheet'!M4="-"), 0, OR('income-sheet'!M4&gt;0, 'income-sheet'!M4&lt;0), 'income-sheet'!M4)</f>
        <v>0</v>
      </c>
      <c r="N4" s="24">
        <f t="array" ref="N4">_xlfn.IFS(OR('income-sheet'!N4=0,'income-sheet'!N4="-"), 0, OR('income-sheet'!N4&gt;0, 'income-sheet'!N4&lt;0), 'income-sheet'!N4)</f>
        <v>0</v>
      </c>
      <c r="O4" s="25">
        <f t="array" ref="O4">_xlfn.IFS(OR('income-sheet'!O4=0,'income-sheet'!O4="-"), 0, OR('income-sheet'!O4&gt;0, 'income-sheet'!O4&lt;0), 'income-sheet'!O4)</f>
        <v>0</v>
      </c>
      <c r="P4" s="25">
        <f t="array" ref="P4">_xlfn.IFS(OR('income-sheet'!P4=0,'income-sheet'!P4="-"), 0, OR('income-sheet'!P4&gt;0, 'income-sheet'!P4&lt;0), 'income-sheet'!P4)</f>
        <v>0</v>
      </c>
      <c r="Q4" s="26">
        <f t="array" ref="Q4">_xlfn.IFS(OR('income-sheet'!Q4=0,'income-sheet'!Q4="-"), 0, OR('income-sheet'!Q4&gt;0, 'income-sheet'!Q4&lt;0), 'income-sheet'!Q4)</f>
        <v>0</v>
      </c>
      <c r="R4" s="24">
        <f t="array" ref="R4">_xlfn.IFS(OR('income-sheet'!R4=0,'income-sheet'!R4="-"), 0, OR('income-sheet'!R4&gt;0, 'income-sheet'!R4&lt;0), 'income-sheet'!R4)</f>
        <v>0</v>
      </c>
      <c r="S4" s="25">
        <f t="array" ref="S4">_xlfn.IFS(OR('income-sheet'!S4=0,'income-sheet'!S4="-"), 0, OR('income-sheet'!S4&gt;0, 'income-sheet'!S4&lt;0), 'income-sheet'!S4)</f>
        <v>0</v>
      </c>
      <c r="T4" s="25">
        <f t="array" ref="T4">_xlfn.IFS(OR('income-sheet'!T4=0,'income-sheet'!T4="-"), 0, OR('income-sheet'!T4&gt;0, 'income-sheet'!T4&lt;0), 'income-sheet'!T4)</f>
        <v>0</v>
      </c>
      <c r="U4" s="26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3" t="str">
        <f>'income-sheet'!A11</f>
        <v>Operating Income</v>
      </c>
      <c r="B8" s="24">
        <f t="array" ref="B8">_xlfn.IFS(OR('income-sheet'!B11=0,'income-sheet'!B11="-"), 0, OR('income-sheet'!B11&gt;0, 'income-sheet'!B11&lt;0), 'income-sheet'!B11)</f>
        <v>0</v>
      </c>
      <c r="C8" s="25">
        <f t="array" ref="C8">_xlfn.IFS(OR('income-sheet'!C11=0,'income-sheet'!C11="-"), 0, OR('income-sheet'!C11&gt;0, 'income-sheet'!C11&lt;0), 'income-sheet'!C11)</f>
        <v>0</v>
      </c>
      <c r="D8" s="25">
        <f t="array" ref="D8">_xlfn.IFS(OR('income-sheet'!D11=0,'income-sheet'!D11="-"), 0, OR('income-sheet'!D11&gt;0, 'income-sheet'!D11&lt;0), 'income-sheet'!D11)</f>
        <v>0</v>
      </c>
      <c r="E8" s="26">
        <f t="array" ref="E8">_xlfn.IFS(OR('income-sheet'!E11=0,'income-sheet'!E11="-"), 0, OR('income-sheet'!E11&gt;0, 'income-sheet'!E11&lt;0), 'income-sheet'!E11)</f>
        <v>0</v>
      </c>
      <c r="F8" s="24">
        <f t="array" ref="F8">_xlfn.IFS(OR('income-sheet'!F11=0,'income-sheet'!F11="-"), 0, OR('income-sheet'!F11&gt;0, 'income-sheet'!F11&lt;0), 'income-sheet'!F11)</f>
        <v>0</v>
      </c>
      <c r="G8" s="25">
        <f t="array" ref="G8">_xlfn.IFS(OR('income-sheet'!G11=0,'income-sheet'!G11="-"), 0, OR('income-sheet'!G11&gt;0, 'income-sheet'!G11&lt;0), 'income-sheet'!G11)</f>
        <v>0</v>
      </c>
      <c r="H8" s="25">
        <f t="array" ref="H8">_xlfn.IFS(OR('income-sheet'!H11=0,'income-sheet'!H11="-"), 0, OR('income-sheet'!H11&gt;0, 'income-sheet'!H11&lt;0), 'income-sheet'!H11)</f>
        <v>0</v>
      </c>
      <c r="I8" s="26">
        <f t="array" ref="I8">_xlfn.IFS(OR('income-sheet'!I11=0,'income-sheet'!I11="-"), 0, OR('income-sheet'!I11&gt;0, 'income-sheet'!I11&lt;0), 'income-sheet'!I11)</f>
        <v>0</v>
      </c>
      <c r="J8" s="24">
        <f t="array" ref="J8">_xlfn.IFS(OR('income-sheet'!J11=0,'income-sheet'!J11="-"), 0, OR('income-sheet'!J11&gt;0, 'income-sheet'!J11&lt;0), 'income-sheet'!J11)</f>
        <v>0</v>
      </c>
      <c r="K8" s="25">
        <f t="array" ref="K8">_xlfn.IFS(OR('income-sheet'!K11=0,'income-sheet'!K11="-"), 0, OR('income-sheet'!K11&gt;0, 'income-sheet'!K11&lt;0), 'income-sheet'!K11)</f>
        <v>0</v>
      </c>
      <c r="L8" s="25">
        <f t="array" ref="L8">_xlfn.IFS(OR('income-sheet'!L11=0,'income-sheet'!L11="-"), 0, OR('income-sheet'!L11&gt;0, 'income-sheet'!L11&lt;0), 'income-sheet'!L11)</f>
        <v>0</v>
      </c>
      <c r="M8" s="26">
        <f t="array" ref="M8">_xlfn.IFS(OR('income-sheet'!M11=0,'income-sheet'!M11="-"), 0, OR('income-sheet'!M11&gt;0, 'income-sheet'!M11&lt;0), 'income-sheet'!M11)</f>
        <v>0</v>
      </c>
      <c r="N8" s="24">
        <f t="array" ref="N8">_xlfn.IFS(OR('income-sheet'!N11=0,'income-sheet'!N11="-"), 0, OR('income-sheet'!N11&gt;0, 'income-sheet'!N11&lt;0), 'income-sheet'!N11)</f>
        <v>0</v>
      </c>
      <c r="O8" s="25">
        <f t="array" ref="O8">_xlfn.IFS(OR('income-sheet'!O11=0,'income-sheet'!O11="-"), 0, OR('income-sheet'!O11&gt;0, 'income-sheet'!O11&lt;0), 'income-sheet'!O11)</f>
        <v>0</v>
      </c>
      <c r="P8" s="25">
        <f t="array" ref="P8">_xlfn.IFS(OR('income-sheet'!P11=0,'income-sheet'!P11="-"), 0, OR('income-sheet'!P11&gt;0, 'income-sheet'!P11&lt;0), 'income-sheet'!P11)</f>
        <v>0</v>
      </c>
      <c r="Q8" s="26">
        <f t="array" ref="Q8">_xlfn.IFS(OR('income-sheet'!Q11=0,'income-sheet'!Q11="-"), 0, OR('income-sheet'!Q11&gt;0, 'income-sheet'!Q11&lt;0), 'income-sheet'!Q11)</f>
        <v>0</v>
      </c>
      <c r="R8" s="24">
        <f t="array" ref="R8">_xlfn.IFS(OR('income-sheet'!R11=0,'income-sheet'!R11="-"), 0, OR('income-sheet'!R11&gt;0, 'income-sheet'!R11&lt;0), 'income-sheet'!R11)</f>
        <v>0</v>
      </c>
      <c r="S8" s="25">
        <f t="array" ref="S8">_xlfn.IFS(OR('income-sheet'!S11=0,'income-sheet'!S11="-"), 0, OR('income-sheet'!S11&gt;0, 'income-sheet'!S11&lt;0), 'income-sheet'!S11)</f>
        <v>0</v>
      </c>
      <c r="T8" s="25">
        <f t="array" ref="T8">_xlfn.IFS(OR('income-sheet'!T11=0,'income-sheet'!T11="-"), 0, OR('income-sheet'!T11&gt;0, 'income-sheet'!T11&lt;0), 'income-sheet'!T11)</f>
        <v>0</v>
      </c>
      <c r="U8" s="26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3" t="str">
        <f>'income-sheet'!A16</f>
        <v>Net Income</v>
      </c>
      <c r="B10" s="24">
        <f t="array" ref="B10">_xlfn.IFS(OR('income-sheet'!B16=0,'income-sheet'!B16="-"), 0, OR('income-sheet'!B16&gt;0, 'income-sheet'!B16&lt;0), 'income-sheet'!B16)</f>
        <v>0</v>
      </c>
      <c r="C10" s="25">
        <f t="array" ref="C10">_xlfn.IFS(OR('income-sheet'!C16=0,'income-sheet'!C16="-"), 0, OR('income-sheet'!C16&gt;0, 'income-sheet'!C16&lt;0), 'income-sheet'!C16)</f>
        <v>0</v>
      </c>
      <c r="D10" s="25">
        <f t="array" ref="D10">_xlfn.IFS(OR('income-sheet'!D16=0,'income-sheet'!D16="-"), 0, OR('income-sheet'!D16&gt;0, 'income-sheet'!D16&lt;0), 'income-sheet'!D16)</f>
        <v>0</v>
      </c>
      <c r="E10" s="26">
        <f t="array" ref="E10">_xlfn.IFS(OR('income-sheet'!E16=0,'income-sheet'!E16="-"), 0, OR('income-sheet'!E16&gt;0, 'income-sheet'!E16&lt;0), 'income-sheet'!E16)</f>
        <v>0</v>
      </c>
      <c r="F10" s="24">
        <f t="array" ref="F10">_xlfn.IFS(OR('income-sheet'!F16=0,'income-sheet'!F16="-"), 0, OR('income-sheet'!F16&gt;0, 'income-sheet'!F16&lt;0), 'income-sheet'!F16)</f>
        <v>0</v>
      </c>
      <c r="G10" s="25">
        <f t="array" ref="G10">_xlfn.IFS(OR('income-sheet'!G16=0,'income-sheet'!G16="-"), 0, OR('income-sheet'!G16&gt;0, 'income-sheet'!G16&lt;0), 'income-sheet'!G16)</f>
        <v>0</v>
      </c>
      <c r="H10" s="25">
        <f t="array" ref="H10">_xlfn.IFS(OR('income-sheet'!H16=0,'income-sheet'!H16="-"), 0, OR('income-sheet'!H16&gt;0, 'income-sheet'!H16&lt;0), 'income-sheet'!H16)</f>
        <v>0</v>
      </c>
      <c r="I10" s="26">
        <f t="array" ref="I10">_xlfn.IFS(OR('income-sheet'!I16=0,'income-sheet'!I16="-"), 0, OR('income-sheet'!I16&gt;0, 'income-sheet'!I16&lt;0), 'income-sheet'!I16)</f>
        <v>0</v>
      </c>
      <c r="J10" s="24">
        <f t="array" ref="J10">_xlfn.IFS(OR('income-sheet'!J16=0,'income-sheet'!J16="-"), 0, OR('income-sheet'!J16&gt;0, 'income-sheet'!J16&lt;0), 'income-sheet'!J16)</f>
        <v>0</v>
      </c>
      <c r="K10" s="25">
        <f t="array" ref="K10">_xlfn.IFS(OR('income-sheet'!K16=0,'income-sheet'!K16="-"), 0, OR('income-sheet'!K16&gt;0, 'income-sheet'!K16&lt;0), 'income-sheet'!K16)</f>
        <v>0</v>
      </c>
      <c r="L10" s="25">
        <f t="array" ref="L10">_xlfn.IFS(OR('income-sheet'!L16=0,'income-sheet'!L16="-"), 0, OR('income-sheet'!L16&gt;0, 'income-sheet'!L16&lt;0), 'income-sheet'!L16)</f>
        <v>0</v>
      </c>
      <c r="M10" s="26">
        <f t="array" ref="M10">_xlfn.IFS(OR('income-sheet'!M16=0,'income-sheet'!M16="-"), 0, OR('income-sheet'!M16&gt;0, 'income-sheet'!M16&lt;0), 'income-sheet'!M16)</f>
        <v>0</v>
      </c>
      <c r="N10" s="24">
        <f t="array" ref="N10">_xlfn.IFS(OR('income-sheet'!N16=0,'income-sheet'!N16="-"), 0, OR('income-sheet'!N16&gt;0, 'income-sheet'!N16&lt;0), 'income-sheet'!N16)</f>
        <v>0</v>
      </c>
      <c r="O10" s="25">
        <f t="array" ref="O10">_xlfn.IFS(OR('income-sheet'!O16=0,'income-sheet'!O16="-"), 0, OR('income-sheet'!O16&gt;0, 'income-sheet'!O16&lt;0), 'income-sheet'!O16)</f>
        <v>0</v>
      </c>
      <c r="P10" s="25">
        <f t="array" ref="P10">_xlfn.IFS(OR('income-sheet'!P16=0,'income-sheet'!P16="-"), 0, OR('income-sheet'!P16&gt;0, 'income-sheet'!P16&lt;0), 'income-sheet'!P16)</f>
        <v>0</v>
      </c>
      <c r="Q10" s="26">
        <f t="array" ref="Q10">_xlfn.IFS(OR('income-sheet'!Q16=0,'income-sheet'!Q16="-"), 0, OR('income-sheet'!Q16&gt;0, 'income-sheet'!Q16&lt;0), 'income-sheet'!Q16)</f>
        <v>0</v>
      </c>
      <c r="R10" s="24">
        <f t="array" ref="R10">_xlfn.IFS(OR('income-sheet'!R16=0,'income-sheet'!R16="-"), 0, OR('income-sheet'!R16&gt;0, 'income-sheet'!R16&lt;0), 'income-sheet'!R16)</f>
        <v>0</v>
      </c>
      <c r="S10" s="25">
        <f t="array" ref="S10">_xlfn.IFS(OR('income-sheet'!S16=0,'income-sheet'!S16="-"), 0, OR('income-sheet'!S16&gt;0, 'income-sheet'!S16&lt;0), 'income-sheet'!S16)</f>
        <v>0</v>
      </c>
      <c r="T10" s="25">
        <f t="array" ref="T10">_xlfn.IFS(OR('income-sheet'!T16=0,'income-sheet'!T16="-"), 0, OR('income-sheet'!T16&gt;0, 'income-sheet'!T16&lt;0), 'income-sheet'!T16)</f>
        <v>0</v>
      </c>
      <c r="U10" s="26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3" t="str">
        <f>'income-sheet'!A18</f>
        <v>Shares Outstanding (Basic)</v>
      </c>
      <c r="B11" s="24">
        <f t="array" ref="B11">_xlfn.IFS(OR('income-sheet'!B18=0,'income-sheet'!B18="-"), 0, OR('income-sheet'!B18&gt;0, 'income-sheet'!B18&lt;0), 'income-sheet'!B18)</f>
        <v>0</v>
      </c>
      <c r="C11" s="25">
        <f t="array" ref="C11">_xlfn.IFS(OR('income-sheet'!C18=0,'income-sheet'!C18="-"), 0, OR('income-sheet'!C18&gt;0, 'income-sheet'!C18&lt;0), 'income-sheet'!C18)</f>
        <v>0</v>
      </c>
      <c r="D11" s="25">
        <f t="array" ref="D11">_xlfn.IFS(OR('income-sheet'!D18=0,'income-sheet'!D18="-"), 0, OR('income-sheet'!D18&gt;0, 'income-sheet'!D18&lt;0), 'income-sheet'!D18)</f>
        <v>0</v>
      </c>
      <c r="E11" s="26">
        <f t="array" ref="E11">_xlfn.IFS(OR('income-sheet'!E18=0,'income-sheet'!E18="-"), 0, OR('income-sheet'!E18&gt;0, 'income-sheet'!E18&lt;0), 'income-sheet'!E18)</f>
        <v>0</v>
      </c>
      <c r="F11" s="24">
        <f t="array" ref="F11">_xlfn.IFS(OR('income-sheet'!F18=0,'income-sheet'!F18="-"), 0, OR('income-sheet'!F18&gt;0, 'income-sheet'!F18&lt;0), 'income-sheet'!F18)</f>
        <v>0</v>
      </c>
      <c r="G11" s="25">
        <f t="array" ref="G11">_xlfn.IFS(OR('income-sheet'!G18=0,'income-sheet'!G18="-"), 0, OR('income-sheet'!G18&gt;0, 'income-sheet'!G18&lt;0), 'income-sheet'!G18)</f>
        <v>0</v>
      </c>
      <c r="H11" s="25">
        <f t="array" ref="H11">_xlfn.IFS(OR('income-sheet'!H18=0,'income-sheet'!H18="-"), 0, OR('income-sheet'!H18&gt;0, 'income-sheet'!H18&lt;0), 'income-sheet'!H18)</f>
        <v>0</v>
      </c>
      <c r="I11" s="26">
        <f t="array" ref="I11">_xlfn.IFS(OR('income-sheet'!I18=0,'income-sheet'!I18="-"), 0, OR('income-sheet'!I18&gt;0, 'income-sheet'!I18&lt;0), 'income-sheet'!I18)</f>
        <v>0</v>
      </c>
      <c r="J11" s="24">
        <f t="array" ref="J11">_xlfn.IFS(OR('income-sheet'!J18=0,'income-sheet'!J18="-"), 0, OR('income-sheet'!J18&gt;0, 'income-sheet'!J18&lt;0), 'income-sheet'!J18)</f>
        <v>0</v>
      </c>
      <c r="K11" s="25">
        <f t="array" ref="K11">_xlfn.IFS(OR('income-sheet'!K18=0,'income-sheet'!K18="-"), 0, OR('income-sheet'!K18&gt;0, 'income-sheet'!K18&lt;0), 'income-sheet'!K18)</f>
        <v>0</v>
      </c>
      <c r="L11" s="25">
        <f t="array" ref="L11">_xlfn.IFS(OR('income-sheet'!L18=0,'income-sheet'!L18="-"), 0, OR('income-sheet'!L18&gt;0, 'income-sheet'!L18&lt;0), 'income-sheet'!L18)</f>
        <v>0</v>
      </c>
      <c r="M11" s="26">
        <f t="array" ref="M11">_xlfn.IFS(OR('income-sheet'!M18=0,'income-sheet'!M18="-"), 0, OR('income-sheet'!M18&gt;0, 'income-sheet'!M18&lt;0), 'income-sheet'!M18)</f>
        <v>0</v>
      </c>
      <c r="N11" s="24">
        <f t="array" ref="N11">_xlfn.IFS(OR('income-sheet'!N18=0,'income-sheet'!N18="-"), 0, OR('income-sheet'!N18&gt;0, 'income-sheet'!N18&lt;0), 'income-sheet'!N18)</f>
        <v>0</v>
      </c>
      <c r="O11" s="25">
        <f t="array" ref="O11">_xlfn.IFS(OR('income-sheet'!O18=0,'income-sheet'!O18="-"), 0, OR('income-sheet'!O18&gt;0, 'income-sheet'!O18&lt;0), 'income-sheet'!O18)</f>
        <v>0</v>
      </c>
      <c r="P11" s="25">
        <f t="array" ref="P11">_xlfn.IFS(OR('income-sheet'!P18=0,'income-sheet'!P18="-"), 0, OR('income-sheet'!P18&gt;0, 'income-sheet'!P18&lt;0), 'income-sheet'!P18)</f>
        <v>0</v>
      </c>
      <c r="Q11" s="26">
        <f t="array" ref="Q11">_xlfn.IFS(OR('income-sheet'!Q18=0,'income-sheet'!Q18="-"), 0, OR('income-sheet'!Q18&gt;0, 'income-sheet'!Q18&lt;0), 'income-sheet'!Q18)</f>
        <v>0</v>
      </c>
      <c r="R11" s="24">
        <f t="array" ref="R11">_xlfn.IFS(OR('income-sheet'!R18=0,'income-sheet'!R18="-"), 0, OR('income-sheet'!R18&gt;0, 'income-sheet'!R18&lt;0), 'income-sheet'!R18)</f>
        <v>0</v>
      </c>
      <c r="S11" s="25">
        <f t="array" ref="S11">_xlfn.IFS(OR('income-sheet'!S18=0,'income-sheet'!S18="-"), 0, OR('income-sheet'!S18&gt;0, 'income-sheet'!S18&lt;0), 'income-sheet'!S18)</f>
        <v>0</v>
      </c>
      <c r="T11" s="25">
        <f t="array" ref="T11">_xlfn.IFS(OR('income-sheet'!T18=0,'income-sheet'!T18="-"), 0, OR('income-sheet'!T18&gt;0, 'income-sheet'!T18&lt;0), 'income-sheet'!T18)</f>
        <v>0</v>
      </c>
      <c r="U11" s="26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3" t="str">
        <f>'income-sheet'!A24</f>
        <v>Free Cash Flow</v>
      </c>
      <c r="B14" s="24">
        <f t="array" ref="B14">_xlfn.IFS(OR('income-sheet'!B24=0,'income-sheet'!B24="-"), 0, OR('income-sheet'!B24&gt;0, 'income-sheet'!B24&lt;0), 'income-sheet'!B24)</f>
        <v>0</v>
      </c>
      <c r="C14" s="25">
        <f t="array" ref="C14">_xlfn.IFS(OR('income-sheet'!C24=0,'income-sheet'!C24="-"), 0, OR('income-sheet'!C24&gt;0, 'income-sheet'!C24&lt;0), 'income-sheet'!C24)</f>
        <v>0</v>
      </c>
      <c r="D14" s="25">
        <f t="array" ref="D14">_xlfn.IFS(OR('income-sheet'!D24=0,'income-sheet'!D24="-"), 0, OR('income-sheet'!D24&gt;0, 'income-sheet'!D24&lt;0), 'income-sheet'!D24)</f>
        <v>0</v>
      </c>
      <c r="E14" s="26">
        <f t="array" ref="E14">_xlfn.IFS(OR('income-sheet'!E24=0,'income-sheet'!E24="-"), 0, OR('income-sheet'!E24&gt;0, 'income-sheet'!E24&lt;0), 'income-sheet'!E24)</f>
        <v>0</v>
      </c>
      <c r="F14" s="24">
        <f t="array" ref="F14">_xlfn.IFS(OR('income-sheet'!F24=0,'income-sheet'!F24="-"), 0, OR('income-sheet'!F24&gt;0, 'income-sheet'!F24&lt;0), 'income-sheet'!F24)</f>
        <v>0</v>
      </c>
      <c r="G14" s="25">
        <f t="array" ref="G14">_xlfn.IFS(OR('income-sheet'!G24=0,'income-sheet'!G24="-"), 0, OR('income-sheet'!G24&gt;0, 'income-sheet'!G24&lt;0), 'income-sheet'!G24)</f>
        <v>0</v>
      </c>
      <c r="H14" s="25">
        <f t="array" ref="H14">_xlfn.IFS(OR('income-sheet'!H24=0,'income-sheet'!H24="-"), 0, OR('income-sheet'!H24&gt;0, 'income-sheet'!H24&lt;0), 'income-sheet'!H24)</f>
        <v>0</v>
      </c>
      <c r="I14" s="26">
        <f t="array" ref="I14">_xlfn.IFS(OR('income-sheet'!I24=0,'income-sheet'!I24="-"), 0, OR('income-sheet'!I24&gt;0, 'income-sheet'!I24&lt;0), 'income-sheet'!I24)</f>
        <v>0</v>
      </c>
      <c r="J14" s="24">
        <f t="array" ref="J14">_xlfn.IFS(OR('income-sheet'!J24=0,'income-sheet'!J24="-"), 0, OR('income-sheet'!J24&gt;0, 'income-sheet'!J24&lt;0), 'income-sheet'!J24)</f>
        <v>0</v>
      </c>
      <c r="K14" s="25">
        <f t="array" ref="K14">_xlfn.IFS(OR('income-sheet'!K24=0,'income-sheet'!K24="-"), 0, OR('income-sheet'!K24&gt;0, 'income-sheet'!K24&lt;0), 'income-sheet'!K24)</f>
        <v>0</v>
      </c>
      <c r="L14" s="25">
        <f t="array" ref="L14">_xlfn.IFS(OR('income-sheet'!L24=0,'income-sheet'!L24="-"), 0, OR('income-sheet'!L24&gt;0, 'income-sheet'!L24&lt;0), 'income-sheet'!L24)</f>
        <v>0</v>
      </c>
      <c r="M14" s="26">
        <f t="array" ref="M14">_xlfn.IFS(OR('income-sheet'!M24=0,'income-sheet'!M24="-"), 0, OR('income-sheet'!M24&gt;0, 'income-sheet'!M24&lt;0), 'income-sheet'!M24)</f>
        <v>0</v>
      </c>
      <c r="N14" s="24">
        <f t="array" ref="N14">_xlfn.IFS(OR('income-sheet'!N24=0,'income-sheet'!N24="-"), 0, OR('income-sheet'!N24&gt;0, 'income-sheet'!N24&lt;0), 'income-sheet'!N24)</f>
        <v>0</v>
      </c>
      <c r="O14" s="25">
        <f t="array" ref="O14">_xlfn.IFS(OR('income-sheet'!O24=0,'income-sheet'!O24="-"), 0, OR('income-sheet'!O24&gt;0, 'income-sheet'!O24&lt;0), 'income-sheet'!O24)</f>
        <v>0</v>
      </c>
      <c r="P14" s="25">
        <f t="array" ref="P14">_xlfn.IFS(OR('income-sheet'!P24=0,'income-sheet'!P24="-"), 0, OR('income-sheet'!P24&gt;0, 'income-sheet'!P24&lt;0), 'income-sheet'!P24)</f>
        <v>0</v>
      </c>
      <c r="Q14" s="26">
        <f t="array" ref="Q14">_xlfn.IFS(OR('income-sheet'!Q24=0,'income-sheet'!Q24="-"), 0, OR('income-sheet'!Q24&gt;0, 'income-sheet'!Q24&lt;0), 'income-sheet'!Q24)</f>
        <v>0</v>
      </c>
      <c r="R14" s="24">
        <f t="array" ref="R14">_xlfn.IFS(OR('income-sheet'!R24=0,'income-sheet'!R24="-"), 0, OR('income-sheet'!R24&gt;0, 'income-sheet'!R24&lt;0), 'income-sheet'!R24)</f>
        <v>0</v>
      </c>
      <c r="S14" s="25">
        <f t="array" ref="S14">_xlfn.IFS(OR('income-sheet'!S24=0,'income-sheet'!S24="-"), 0, OR('income-sheet'!S24&gt;0, 'income-sheet'!S24&lt;0), 'income-sheet'!S24)</f>
        <v>0</v>
      </c>
      <c r="T14" s="25">
        <f t="array" ref="T14">_xlfn.IFS(OR('income-sheet'!T24=0,'income-sheet'!T24="-"), 0, OR('income-sheet'!T24&gt;0, 'income-sheet'!T24&lt;0), 'income-sheet'!T24)</f>
        <v>0</v>
      </c>
      <c r="U14" s="26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5" t="str">
        <f>'income-sheet'!A28</f>
        <v>Gross Margin</v>
      </c>
      <c r="B17" s="36">
        <f t="array" ref="B17">_xlfn.IFS(OR('income-sheet'!B28=0,'income-sheet'!B28="-"), 0, OR('income-sheet'!B28&gt;0, 'income-sheet'!B28&lt;0), 'income-sheet'!B28)</f>
        <v>0</v>
      </c>
      <c r="C17" s="37">
        <f t="array" ref="C17">_xlfn.IFS(OR('income-sheet'!C28=0,'income-sheet'!C28="-"), 0, OR('income-sheet'!C28&gt;0, 'income-sheet'!C28&lt;0), 'income-sheet'!C28)</f>
        <v>0</v>
      </c>
      <c r="D17" s="37">
        <f t="array" ref="D17">_xlfn.IFS(OR('income-sheet'!D28=0,'income-sheet'!D28="-"), 0, OR('income-sheet'!D28&gt;0, 'income-sheet'!D28&lt;0), 'income-sheet'!D28)</f>
        <v>0</v>
      </c>
      <c r="E17" s="38">
        <f t="array" ref="E17">_xlfn.IFS(OR('income-sheet'!E28=0,'income-sheet'!E28="-"), 0, OR('income-sheet'!E28&gt;0, 'income-sheet'!E28&lt;0), 'income-sheet'!E28)</f>
        <v>0</v>
      </c>
      <c r="F17" s="36">
        <f t="array" ref="F17">_xlfn.IFS(OR('income-sheet'!F28=0,'income-sheet'!F28="-"), 0, OR('income-sheet'!F28&gt;0, 'income-sheet'!F28&lt;0), 'income-sheet'!F28)</f>
        <v>0</v>
      </c>
      <c r="G17" s="37">
        <f t="array" ref="G17">_xlfn.IFS(OR('income-sheet'!G28=0,'income-sheet'!G28="-"), 0, OR('income-sheet'!G28&gt;0, 'income-sheet'!G28&lt;0), 'income-sheet'!G28)</f>
        <v>0</v>
      </c>
      <c r="H17" s="37">
        <f t="array" ref="H17">_xlfn.IFS(OR('income-sheet'!H28=0,'income-sheet'!H28="-"), 0, OR('income-sheet'!H28&gt;0, 'income-sheet'!H28&lt;0), 'income-sheet'!H28)</f>
        <v>0</v>
      </c>
      <c r="I17" s="38">
        <f t="array" ref="I17">_xlfn.IFS(OR('income-sheet'!I28=0,'income-sheet'!I28="-"), 0, OR('income-sheet'!I28&gt;0, 'income-sheet'!I28&lt;0), 'income-sheet'!I28)</f>
        <v>0</v>
      </c>
      <c r="J17" s="36">
        <f t="array" ref="J17">_xlfn.IFS(OR('income-sheet'!J28=0,'income-sheet'!J28="-"), 0, OR('income-sheet'!J28&gt;0, 'income-sheet'!J28&lt;0), 'income-sheet'!J28)</f>
        <v>0</v>
      </c>
      <c r="K17" s="37">
        <f t="array" ref="K17">_xlfn.IFS(OR('income-sheet'!K28=0,'income-sheet'!K28="-"), 0, OR('income-sheet'!K28&gt;0, 'income-sheet'!K28&lt;0), 'income-sheet'!K28)</f>
        <v>0</v>
      </c>
      <c r="L17" s="37">
        <f t="array" ref="L17">_xlfn.IFS(OR('income-sheet'!L28=0,'income-sheet'!L28="-"), 0, OR('income-sheet'!L28&gt;0, 'income-sheet'!L28&lt;0), 'income-sheet'!L28)</f>
        <v>0</v>
      </c>
      <c r="M17" s="38">
        <f t="array" ref="M17">_xlfn.IFS(OR('income-sheet'!M28=0,'income-sheet'!M28="-"), 0, OR('income-sheet'!M28&gt;0, 'income-sheet'!M28&lt;0), 'income-sheet'!M28)</f>
        <v>0</v>
      </c>
      <c r="N17" s="36">
        <f t="array" ref="N17">_xlfn.IFS(OR('income-sheet'!N28=0,'income-sheet'!N28="-"), 0, OR('income-sheet'!N28&gt;0, 'income-sheet'!N28&lt;0), 'income-sheet'!N28)</f>
        <v>0</v>
      </c>
      <c r="O17" s="37">
        <f t="array" ref="O17">_xlfn.IFS(OR('income-sheet'!O28=0,'income-sheet'!O28="-"), 0, OR('income-sheet'!O28&gt;0, 'income-sheet'!O28&lt;0), 'income-sheet'!O28)</f>
        <v>0</v>
      </c>
      <c r="P17" s="37">
        <f t="array" ref="P17">_xlfn.IFS(OR('income-sheet'!P28=0,'income-sheet'!P28="-"), 0, OR('income-sheet'!P28&gt;0, 'income-sheet'!P28&lt;0), 'income-sheet'!P28)</f>
        <v>0</v>
      </c>
      <c r="Q17" s="38">
        <f t="array" ref="Q17">_xlfn.IFS(OR('income-sheet'!Q28=0,'income-sheet'!Q28="-"), 0, OR('income-sheet'!Q28&gt;0, 'income-sheet'!Q28&lt;0), 'income-sheet'!Q28)</f>
        <v>0</v>
      </c>
      <c r="R17" s="36">
        <f t="array" ref="R17">_xlfn.IFS(OR('income-sheet'!R28=0,'income-sheet'!R28="-"), 0, OR('income-sheet'!R28&gt;0, 'income-sheet'!R28&lt;0), 'income-sheet'!R28)</f>
        <v>0</v>
      </c>
      <c r="S17" s="37">
        <f t="array" ref="S17">_xlfn.IFS(OR('income-sheet'!S28=0,'income-sheet'!S28="-"), 0, OR('income-sheet'!S28&gt;0, 'income-sheet'!S28&lt;0), 'income-sheet'!S28)</f>
        <v>0</v>
      </c>
      <c r="T17" s="37">
        <f t="array" ref="T17">_xlfn.IFS(OR('income-sheet'!T28=0,'income-sheet'!T28="-"), 0, OR('income-sheet'!T28&gt;0, 'income-sheet'!T28&lt;0), 'income-sheet'!T28)</f>
        <v>0</v>
      </c>
      <c r="U17" s="38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5" t="str">
        <f>'income-sheet'!A29</f>
        <v>Operating Margin</v>
      </c>
      <c r="B18" s="36">
        <f t="array" ref="B18">_xlfn.IFS(OR('income-sheet'!B29=0,'income-sheet'!B29="-"), 0, OR('income-sheet'!B29&gt;0, 'income-sheet'!B29&lt;0), 'income-sheet'!B29)</f>
        <v>0</v>
      </c>
      <c r="C18" s="37">
        <f t="array" ref="C18">_xlfn.IFS(OR('income-sheet'!C29=0,'income-sheet'!C29="-"), 0, OR('income-sheet'!C29&gt;0, 'income-sheet'!C29&lt;0), 'income-sheet'!C29)</f>
        <v>0</v>
      </c>
      <c r="D18" s="37">
        <f t="array" ref="D18">_xlfn.IFS(OR('income-sheet'!D29=0,'income-sheet'!D29="-"), 0, OR('income-sheet'!D29&gt;0, 'income-sheet'!D29&lt;0), 'income-sheet'!D29)</f>
        <v>0</v>
      </c>
      <c r="E18" s="38">
        <f t="array" ref="E18">_xlfn.IFS(OR('income-sheet'!E29=0,'income-sheet'!E29="-"), 0, OR('income-sheet'!E29&gt;0, 'income-sheet'!E29&lt;0), 'income-sheet'!E29)</f>
        <v>0</v>
      </c>
      <c r="F18" s="36">
        <f t="array" ref="F18">_xlfn.IFS(OR('income-sheet'!F29=0,'income-sheet'!F29="-"), 0, OR('income-sheet'!F29&gt;0, 'income-sheet'!F29&lt;0), 'income-sheet'!F29)</f>
        <v>0</v>
      </c>
      <c r="G18" s="37">
        <f t="array" ref="G18">_xlfn.IFS(OR('income-sheet'!G29=0,'income-sheet'!G29="-"), 0, OR('income-sheet'!G29&gt;0, 'income-sheet'!G29&lt;0), 'income-sheet'!G29)</f>
        <v>0</v>
      </c>
      <c r="H18" s="37">
        <f t="array" ref="H18">_xlfn.IFS(OR('income-sheet'!H29=0,'income-sheet'!H29="-"), 0, OR('income-sheet'!H29&gt;0, 'income-sheet'!H29&lt;0), 'income-sheet'!H29)</f>
        <v>0</v>
      </c>
      <c r="I18" s="38">
        <f t="array" ref="I18">_xlfn.IFS(OR('income-sheet'!I29=0,'income-sheet'!I29="-"), 0, OR('income-sheet'!I29&gt;0, 'income-sheet'!I29&lt;0), 'income-sheet'!I29)</f>
        <v>0</v>
      </c>
      <c r="J18" s="36">
        <f t="array" ref="J18">_xlfn.IFS(OR('income-sheet'!J29=0,'income-sheet'!J29="-"), 0, OR('income-sheet'!J29&gt;0, 'income-sheet'!J29&lt;0), 'income-sheet'!J29)</f>
        <v>0</v>
      </c>
      <c r="K18" s="37">
        <f t="array" ref="K18">_xlfn.IFS(OR('income-sheet'!K29=0,'income-sheet'!K29="-"), 0, OR('income-sheet'!K29&gt;0, 'income-sheet'!K29&lt;0), 'income-sheet'!K29)</f>
        <v>0</v>
      </c>
      <c r="L18" s="37">
        <f t="array" ref="L18">_xlfn.IFS(OR('income-sheet'!L29=0,'income-sheet'!L29="-"), 0, OR('income-sheet'!L29&gt;0, 'income-sheet'!L29&lt;0), 'income-sheet'!L29)</f>
        <v>0</v>
      </c>
      <c r="M18" s="38">
        <f t="array" ref="M18">_xlfn.IFS(OR('income-sheet'!M29=0,'income-sheet'!M29="-"), 0, OR('income-sheet'!M29&gt;0, 'income-sheet'!M29&lt;0), 'income-sheet'!M29)</f>
        <v>0</v>
      </c>
      <c r="N18" s="36">
        <f t="array" ref="N18">_xlfn.IFS(OR('income-sheet'!N29=0,'income-sheet'!N29="-"), 0, OR('income-sheet'!N29&gt;0, 'income-sheet'!N29&lt;0), 'income-sheet'!N29)</f>
        <v>0</v>
      </c>
      <c r="O18" s="37">
        <f t="array" ref="O18">_xlfn.IFS(OR('income-sheet'!O29=0,'income-sheet'!O29="-"), 0, OR('income-sheet'!O29&gt;0, 'income-sheet'!O29&lt;0), 'income-sheet'!O29)</f>
        <v>0</v>
      </c>
      <c r="P18" s="37">
        <f t="array" ref="P18">_xlfn.IFS(OR('income-sheet'!P29=0,'income-sheet'!P29="-"), 0, OR('income-sheet'!P29&gt;0, 'income-sheet'!P29&lt;0), 'income-sheet'!P29)</f>
        <v>0</v>
      </c>
      <c r="Q18" s="38">
        <f t="array" ref="Q18">_xlfn.IFS(OR('income-sheet'!Q29=0,'income-sheet'!Q29="-"), 0, OR('income-sheet'!Q29&gt;0, 'income-sheet'!Q29&lt;0), 'income-sheet'!Q29)</f>
        <v>0</v>
      </c>
      <c r="R18" s="36">
        <f t="array" ref="R18">_xlfn.IFS(OR('income-sheet'!R29=0,'income-sheet'!R29="-"), 0, OR('income-sheet'!R29&gt;0, 'income-sheet'!R29&lt;0), 'income-sheet'!R29)</f>
        <v>0</v>
      </c>
      <c r="S18" s="37">
        <f t="array" ref="S18">_xlfn.IFS(OR('income-sheet'!S29=0,'income-sheet'!S29="-"), 0, OR('income-sheet'!S29&gt;0, 'income-sheet'!S29&lt;0), 'income-sheet'!S29)</f>
        <v>0</v>
      </c>
      <c r="T18" s="37">
        <f t="array" ref="T18">_xlfn.IFS(OR('income-sheet'!T29=0,'income-sheet'!T29="-"), 0, OR('income-sheet'!T29&gt;0, 'income-sheet'!T29&lt;0), 'income-sheet'!T29)</f>
        <v>0</v>
      </c>
      <c r="U18" s="38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5" t="str">
        <f>'income-sheet'!A30</f>
        <v>Profit Margin</v>
      </c>
      <c r="B19" s="36">
        <f t="array" ref="B19">_xlfn.IFS(OR('income-sheet'!B30=0,'income-sheet'!B30="-"), 0, OR('income-sheet'!B30&gt;0, 'income-sheet'!B30&lt;0), 'income-sheet'!B30)</f>
        <v>0</v>
      </c>
      <c r="C19" s="37">
        <f t="array" ref="C19">_xlfn.IFS(OR('income-sheet'!C30=0,'income-sheet'!C30="-"), 0, OR('income-sheet'!C30&gt;0, 'income-sheet'!C30&lt;0), 'income-sheet'!C30)</f>
        <v>0</v>
      </c>
      <c r="D19" s="37">
        <f t="array" ref="D19">_xlfn.IFS(OR('income-sheet'!D30=0,'income-sheet'!D30="-"), 0, OR('income-sheet'!D30&gt;0, 'income-sheet'!D30&lt;0), 'income-sheet'!D30)</f>
        <v>0</v>
      </c>
      <c r="E19" s="38">
        <f t="array" ref="E19">_xlfn.IFS(OR('income-sheet'!E30=0,'income-sheet'!E30="-"), 0, OR('income-sheet'!E30&gt;0, 'income-sheet'!E30&lt;0), 'income-sheet'!E30)</f>
        <v>0</v>
      </c>
      <c r="F19" s="36">
        <f t="array" ref="F19">_xlfn.IFS(OR('income-sheet'!F30=0,'income-sheet'!F30="-"), 0, OR('income-sheet'!F30&gt;0, 'income-sheet'!F30&lt;0), 'income-sheet'!F30)</f>
        <v>0</v>
      </c>
      <c r="G19" s="37">
        <f t="array" ref="G19">_xlfn.IFS(OR('income-sheet'!G30=0,'income-sheet'!G30="-"), 0, OR('income-sheet'!G30&gt;0, 'income-sheet'!G30&lt;0), 'income-sheet'!G30)</f>
        <v>0</v>
      </c>
      <c r="H19" s="37">
        <f t="array" ref="H19">_xlfn.IFS(OR('income-sheet'!H30=0,'income-sheet'!H30="-"), 0, OR('income-sheet'!H30&gt;0, 'income-sheet'!H30&lt;0), 'income-sheet'!H30)</f>
        <v>0</v>
      </c>
      <c r="I19" s="38">
        <f t="array" ref="I19">_xlfn.IFS(OR('income-sheet'!I30=0,'income-sheet'!I30="-"), 0, OR('income-sheet'!I30&gt;0, 'income-sheet'!I30&lt;0), 'income-sheet'!I30)</f>
        <v>0</v>
      </c>
      <c r="J19" s="36">
        <f t="array" ref="J19">_xlfn.IFS(OR('income-sheet'!J30=0,'income-sheet'!J30="-"), 0, OR('income-sheet'!J30&gt;0, 'income-sheet'!J30&lt;0), 'income-sheet'!J30)</f>
        <v>0</v>
      </c>
      <c r="K19" s="37">
        <f t="array" ref="K19">_xlfn.IFS(OR('income-sheet'!K30=0,'income-sheet'!K30="-"), 0, OR('income-sheet'!K30&gt;0, 'income-sheet'!K30&lt;0), 'income-sheet'!K30)</f>
        <v>0</v>
      </c>
      <c r="L19" s="37">
        <f t="array" ref="L19">_xlfn.IFS(OR('income-sheet'!L30=0,'income-sheet'!L30="-"), 0, OR('income-sheet'!L30&gt;0, 'income-sheet'!L30&lt;0), 'income-sheet'!L30)</f>
        <v>0</v>
      </c>
      <c r="M19" s="38">
        <f t="array" ref="M19">_xlfn.IFS(OR('income-sheet'!M30=0,'income-sheet'!M30="-"), 0, OR('income-sheet'!M30&gt;0, 'income-sheet'!M30&lt;0), 'income-sheet'!M30)</f>
        <v>0</v>
      </c>
      <c r="N19" s="36">
        <f t="array" ref="N19">_xlfn.IFS(OR('income-sheet'!N30=0,'income-sheet'!N30="-"), 0, OR('income-sheet'!N30&gt;0, 'income-sheet'!N30&lt;0), 'income-sheet'!N30)</f>
        <v>0</v>
      </c>
      <c r="O19" s="37">
        <f t="array" ref="O19">_xlfn.IFS(OR('income-sheet'!O30=0,'income-sheet'!O30="-"), 0, OR('income-sheet'!O30&gt;0, 'income-sheet'!O30&lt;0), 'income-sheet'!O30)</f>
        <v>0</v>
      </c>
      <c r="P19" s="37">
        <f t="array" ref="P19">_xlfn.IFS(OR('income-sheet'!P30=0,'income-sheet'!P30="-"), 0, OR('income-sheet'!P30&gt;0, 'income-sheet'!P30&lt;0), 'income-sheet'!P30)</f>
        <v>0</v>
      </c>
      <c r="Q19" s="38">
        <f t="array" ref="Q19">_xlfn.IFS(OR('income-sheet'!Q30=0,'income-sheet'!Q30="-"), 0, OR('income-sheet'!Q30&gt;0, 'income-sheet'!Q30&lt;0), 'income-sheet'!Q30)</f>
        <v>0</v>
      </c>
      <c r="R19" s="36">
        <f t="array" ref="R19">_xlfn.IFS(OR('income-sheet'!R30=0,'income-sheet'!R30="-"), 0, OR('income-sheet'!R30&gt;0, 'income-sheet'!R30&lt;0), 'income-sheet'!R30)</f>
        <v>0</v>
      </c>
      <c r="S19" s="37">
        <f t="array" ref="S19">_xlfn.IFS(OR('income-sheet'!S30=0,'income-sheet'!S30="-"), 0, OR('income-sheet'!S30&gt;0, 'income-sheet'!S30&lt;0), 'income-sheet'!S30)</f>
        <v>0</v>
      </c>
      <c r="T19" s="37">
        <f t="array" ref="T19">_xlfn.IFS(OR('income-sheet'!T30=0,'income-sheet'!T30="-"), 0, OR('income-sheet'!T30&gt;0, 'income-sheet'!T30&lt;0), 'income-sheet'!T30)</f>
        <v>0</v>
      </c>
      <c r="U19" s="38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5" t="str">
        <f>'income-sheet'!A31</f>
        <v>Free Cash Flow Margin</v>
      </c>
      <c r="B20" s="36">
        <f t="array" ref="B20">_xlfn.IFS(OR('income-sheet'!B31=0,'income-sheet'!B31="-"), 0, OR('income-sheet'!B31&gt;0, 'income-sheet'!B31&lt;0), 'income-sheet'!B31)</f>
        <v>0</v>
      </c>
      <c r="C20" s="37">
        <f t="array" ref="C20">_xlfn.IFS(OR('income-sheet'!C31=0,'income-sheet'!C31="-"), 0, OR('income-sheet'!C31&gt;0, 'income-sheet'!C31&lt;0), 'income-sheet'!C31)</f>
        <v>0</v>
      </c>
      <c r="D20" s="37">
        <f t="array" ref="D20">_xlfn.IFS(OR('income-sheet'!D31=0,'income-sheet'!D31="-"), 0, OR('income-sheet'!D31&gt;0, 'income-sheet'!D31&lt;0), 'income-sheet'!D31)</f>
        <v>0</v>
      </c>
      <c r="E20" s="38">
        <f t="array" ref="E20">_xlfn.IFS(OR('income-sheet'!E31=0,'income-sheet'!E31="-"), 0, OR('income-sheet'!E31&gt;0, 'income-sheet'!E31&lt;0), 'income-sheet'!E31)</f>
        <v>0</v>
      </c>
      <c r="F20" s="36">
        <f t="array" ref="F20">_xlfn.IFS(OR('income-sheet'!F31=0,'income-sheet'!F31="-"), 0, OR('income-sheet'!F31&gt;0, 'income-sheet'!F31&lt;0), 'income-sheet'!F31)</f>
        <v>0</v>
      </c>
      <c r="G20" s="37">
        <f t="array" ref="G20">_xlfn.IFS(OR('income-sheet'!G31=0,'income-sheet'!G31="-"), 0, OR('income-sheet'!G31&gt;0, 'income-sheet'!G31&lt;0), 'income-sheet'!G31)</f>
        <v>0</v>
      </c>
      <c r="H20" s="37">
        <f t="array" ref="H20">_xlfn.IFS(OR('income-sheet'!H31=0,'income-sheet'!H31="-"), 0, OR('income-sheet'!H31&gt;0, 'income-sheet'!H31&lt;0), 'income-sheet'!H31)</f>
        <v>0</v>
      </c>
      <c r="I20" s="38">
        <f t="array" ref="I20">_xlfn.IFS(OR('income-sheet'!I31=0,'income-sheet'!I31="-"), 0, OR('income-sheet'!I31&gt;0, 'income-sheet'!I31&lt;0), 'income-sheet'!I31)</f>
        <v>0</v>
      </c>
      <c r="J20" s="36">
        <f t="array" ref="J20">_xlfn.IFS(OR('income-sheet'!J31=0,'income-sheet'!J31="-"), 0, OR('income-sheet'!J31&gt;0, 'income-sheet'!J31&lt;0), 'income-sheet'!J31)</f>
        <v>0</v>
      </c>
      <c r="K20" s="37">
        <f t="array" ref="K20">_xlfn.IFS(OR('income-sheet'!K31=0,'income-sheet'!K31="-"), 0, OR('income-sheet'!K31&gt;0, 'income-sheet'!K31&lt;0), 'income-sheet'!K31)</f>
        <v>0</v>
      </c>
      <c r="L20" s="37">
        <f t="array" ref="L20">_xlfn.IFS(OR('income-sheet'!L31=0,'income-sheet'!L31="-"), 0, OR('income-sheet'!L31&gt;0, 'income-sheet'!L31&lt;0), 'income-sheet'!L31)</f>
        <v>0</v>
      </c>
      <c r="M20" s="38">
        <f t="array" ref="M20">_xlfn.IFS(OR('income-sheet'!M31=0,'income-sheet'!M31="-"), 0, OR('income-sheet'!M31&gt;0, 'income-sheet'!M31&lt;0), 'income-sheet'!M31)</f>
        <v>0</v>
      </c>
      <c r="N20" s="36">
        <f t="array" ref="N20">_xlfn.IFS(OR('income-sheet'!N31=0,'income-sheet'!N31="-"), 0, OR('income-sheet'!N31&gt;0, 'income-sheet'!N31&lt;0), 'income-sheet'!N31)</f>
        <v>0</v>
      </c>
      <c r="O20" s="37">
        <f t="array" ref="O20">_xlfn.IFS(OR('income-sheet'!O31=0,'income-sheet'!O31="-"), 0, OR('income-sheet'!O31&gt;0, 'income-sheet'!O31&lt;0), 'income-sheet'!O31)</f>
        <v>0</v>
      </c>
      <c r="P20" s="37">
        <f t="array" ref="P20">_xlfn.IFS(OR('income-sheet'!P31=0,'income-sheet'!P31="-"), 0, OR('income-sheet'!P31&gt;0, 'income-sheet'!P31&lt;0), 'income-sheet'!P31)</f>
        <v>0</v>
      </c>
      <c r="Q20" s="38">
        <f t="array" ref="Q20">_xlfn.IFS(OR('income-sheet'!Q31=0,'income-sheet'!Q31="-"), 0, OR('income-sheet'!Q31&gt;0, 'income-sheet'!Q31&lt;0), 'income-sheet'!Q31)</f>
        <v>0</v>
      </c>
      <c r="R20" s="36">
        <f t="array" ref="R20">_xlfn.IFS(OR('income-sheet'!R31=0,'income-sheet'!R31="-"), 0, OR('income-sheet'!R31&gt;0, 'income-sheet'!R31&lt;0), 'income-sheet'!R31)</f>
        <v>0</v>
      </c>
      <c r="S20" s="37">
        <f t="array" ref="S20">_xlfn.IFS(OR('income-sheet'!S31=0,'income-sheet'!S31="-"), 0, OR('income-sheet'!S31&gt;0, 'income-sheet'!S31&lt;0), 'income-sheet'!S31)</f>
        <v>0</v>
      </c>
      <c r="T20" s="37">
        <f t="array" ref="T20">_xlfn.IFS(OR('income-sheet'!T31=0,'income-sheet'!T31="-"), 0, OR('income-sheet'!T31&gt;0, 'income-sheet'!T31&lt;0), 'income-sheet'!T31)</f>
        <v>0</v>
      </c>
      <c r="U20" s="38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5" t="str">
        <f>'income-sheet'!A33</f>
        <v>EBITDA</v>
      </c>
      <c r="B22" s="36">
        <f t="array" ref="B22">_xlfn.IFS(OR('income-sheet'!B33=0,'income-sheet'!B33="-"), 0, OR('income-sheet'!B33&gt;0, 'income-sheet'!B33&lt;0), 'income-sheet'!B33)</f>
        <v>0</v>
      </c>
      <c r="C22" s="37">
        <f t="array" ref="C22">_xlfn.IFS(OR('income-sheet'!C33=0,'income-sheet'!C33="-"), 0, OR('income-sheet'!C33&gt;0, 'income-sheet'!C33&lt;0), 'income-sheet'!C33)</f>
        <v>0</v>
      </c>
      <c r="D22" s="37">
        <f t="array" ref="D22">_xlfn.IFS(OR('income-sheet'!D33=0,'income-sheet'!D33="-"), 0, OR('income-sheet'!D33&gt;0, 'income-sheet'!D33&lt;0), 'income-sheet'!D33)</f>
        <v>0</v>
      </c>
      <c r="E22" s="38">
        <f t="array" ref="E22">_xlfn.IFS(OR('income-sheet'!E33=0,'income-sheet'!E33="-"), 0, OR('income-sheet'!E33&gt;0, 'income-sheet'!E33&lt;0), 'income-sheet'!E33)</f>
        <v>0</v>
      </c>
      <c r="F22" s="36">
        <f t="array" ref="F22">_xlfn.IFS(OR('income-sheet'!F33=0,'income-sheet'!F33="-"), 0, OR('income-sheet'!F33&gt;0, 'income-sheet'!F33&lt;0), 'income-sheet'!F33)</f>
        <v>0</v>
      </c>
      <c r="G22" s="37">
        <f t="array" ref="G22">_xlfn.IFS(OR('income-sheet'!G33=0,'income-sheet'!G33="-"), 0, OR('income-sheet'!G33&gt;0, 'income-sheet'!G33&lt;0), 'income-sheet'!G33)</f>
        <v>0</v>
      </c>
      <c r="H22" s="37">
        <f t="array" ref="H22">_xlfn.IFS(OR('income-sheet'!H33=0,'income-sheet'!H33="-"), 0, OR('income-sheet'!H33&gt;0, 'income-sheet'!H33&lt;0), 'income-sheet'!H33)</f>
        <v>0</v>
      </c>
      <c r="I22" s="38">
        <f t="array" ref="I22">_xlfn.IFS(OR('income-sheet'!I33=0,'income-sheet'!I33="-"), 0, OR('income-sheet'!I33&gt;0, 'income-sheet'!I33&lt;0), 'income-sheet'!I33)</f>
        <v>0</v>
      </c>
      <c r="J22" s="36">
        <f t="array" ref="J22">_xlfn.IFS(OR('income-sheet'!J33=0,'income-sheet'!J33="-"), 0, OR('income-sheet'!J33&gt;0, 'income-sheet'!J33&lt;0), 'income-sheet'!J33)</f>
        <v>0</v>
      </c>
      <c r="K22" s="37">
        <f t="array" ref="K22">_xlfn.IFS(OR('income-sheet'!K33=0,'income-sheet'!K33="-"), 0, OR('income-sheet'!K33&gt;0, 'income-sheet'!K33&lt;0), 'income-sheet'!K33)</f>
        <v>0</v>
      </c>
      <c r="L22" s="37">
        <f t="array" ref="L22">_xlfn.IFS(OR('income-sheet'!L33=0,'income-sheet'!L33="-"), 0, OR('income-sheet'!L33&gt;0, 'income-sheet'!L33&lt;0), 'income-sheet'!L33)</f>
        <v>0</v>
      </c>
      <c r="M22" s="38">
        <f t="array" ref="M22">_xlfn.IFS(OR('income-sheet'!M33=0,'income-sheet'!M33="-"), 0, OR('income-sheet'!M33&gt;0, 'income-sheet'!M33&lt;0), 'income-sheet'!M33)</f>
        <v>0</v>
      </c>
      <c r="N22" s="36">
        <f t="array" ref="N22">_xlfn.IFS(OR('income-sheet'!N33=0,'income-sheet'!N33="-"), 0, OR('income-sheet'!N33&gt;0, 'income-sheet'!N33&lt;0), 'income-sheet'!N33)</f>
        <v>0</v>
      </c>
      <c r="O22" s="37">
        <f t="array" ref="O22">_xlfn.IFS(OR('income-sheet'!O33=0,'income-sheet'!O33="-"), 0, OR('income-sheet'!O33&gt;0, 'income-sheet'!O33&lt;0), 'income-sheet'!O33)</f>
        <v>0</v>
      </c>
      <c r="P22" s="37">
        <f t="array" ref="P22">_xlfn.IFS(OR('income-sheet'!P33=0,'income-sheet'!P33="-"), 0, OR('income-sheet'!P33&gt;0, 'income-sheet'!P33&lt;0), 'income-sheet'!P33)</f>
        <v>0</v>
      </c>
      <c r="Q22" s="38">
        <f t="array" ref="Q22">_xlfn.IFS(OR('income-sheet'!Q33=0,'income-sheet'!Q33="-"), 0, OR('income-sheet'!Q33&gt;0, 'income-sheet'!Q33&lt;0), 'income-sheet'!Q33)</f>
        <v>0</v>
      </c>
      <c r="R22" s="36">
        <f t="array" ref="R22">_xlfn.IFS(OR('income-sheet'!R33=0,'income-sheet'!R33="-"), 0, OR('income-sheet'!R33&gt;0, 'income-sheet'!R33&lt;0), 'income-sheet'!R33)</f>
        <v>0</v>
      </c>
      <c r="S22" s="37">
        <f t="array" ref="S22">_xlfn.IFS(OR('income-sheet'!S33=0,'income-sheet'!S33="-"), 0, OR('income-sheet'!S33&gt;0, 'income-sheet'!S33&lt;0), 'income-sheet'!S33)</f>
        <v>0</v>
      </c>
      <c r="T22" s="37">
        <f t="array" ref="T22">_xlfn.IFS(OR('income-sheet'!T33=0,'income-sheet'!T33="-"), 0, OR('income-sheet'!T33&gt;0, 'income-sheet'!T33&lt;0), 'income-sheet'!T33)</f>
        <v>0</v>
      </c>
      <c r="U22" s="38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7" t="str">
        <f>'balance-sheet'!A4</f>
        <v>Cash &amp; Equivalents</v>
      </c>
      <c r="B24" s="28">
        <f t="array" ref="B24">_xlfn.IFS(OR('balance-sheet'!B4=0,'balance-sheet'!B4="-"), 0, OR('balance-sheet'!B4&gt;0, 'balance-sheet'!B4&lt;0), 'balance-sheet'!B4)</f>
        <v>0</v>
      </c>
      <c r="C24" s="29">
        <f t="array" ref="C24">_xlfn.IFS(OR('balance-sheet'!C4=0,'balance-sheet'!C4="-"), 0, OR('balance-sheet'!C4&gt;0, 'balance-sheet'!C4&lt;0), 'balance-sheet'!C4)</f>
        <v>0</v>
      </c>
      <c r="D24" s="29">
        <f t="array" ref="D24">_xlfn.IFS(OR('balance-sheet'!D4=0,'balance-sheet'!D4="-"), 0, OR('balance-sheet'!D4&gt;0, 'balance-sheet'!D4&lt;0), 'balance-sheet'!D4)</f>
        <v>0</v>
      </c>
      <c r="E24" s="30">
        <f t="array" ref="E24">_xlfn.IFS(OR('balance-sheet'!E4=0,'balance-sheet'!E4="-"), 0, OR('balance-sheet'!E4&gt;0, 'balance-sheet'!E4&lt;0), 'balance-sheet'!E4)</f>
        <v>0</v>
      </c>
      <c r="F24" s="28">
        <f t="array" ref="F24">_xlfn.IFS(OR('balance-sheet'!F4=0,'balance-sheet'!F4="-"), 0, OR('balance-sheet'!F4&gt;0, 'balance-sheet'!F4&lt;0), 'balance-sheet'!F4)</f>
        <v>0</v>
      </c>
      <c r="G24" s="29">
        <f t="array" ref="G24">_xlfn.IFS(OR('balance-sheet'!G4=0,'balance-sheet'!G4="-"), 0, OR('balance-sheet'!G4&gt;0, 'balance-sheet'!G4&lt;0), 'balance-sheet'!G4)</f>
        <v>0</v>
      </c>
      <c r="H24" s="29">
        <f t="array" ref="H24">_xlfn.IFS(OR('balance-sheet'!H4=0,'balance-sheet'!H4="-"), 0, OR('balance-sheet'!H4&gt;0, 'balance-sheet'!H4&lt;0), 'balance-sheet'!H4)</f>
        <v>0</v>
      </c>
      <c r="I24" s="30">
        <f t="array" ref="I24">_xlfn.IFS(OR('balance-sheet'!I4=0,'balance-sheet'!I4="-"), 0, OR('balance-sheet'!I4&gt;0, 'balance-sheet'!I4&lt;0), 'balance-sheet'!I4)</f>
        <v>0</v>
      </c>
      <c r="J24" s="28">
        <f t="array" ref="J24">_xlfn.IFS(OR('balance-sheet'!J4=0,'balance-sheet'!J4="-"), 0, OR('balance-sheet'!J4&gt;0, 'balance-sheet'!J4&lt;0), 'balance-sheet'!J4)</f>
        <v>0</v>
      </c>
      <c r="K24" s="29">
        <f t="array" ref="K24">_xlfn.IFS(OR('balance-sheet'!K4=0,'balance-sheet'!K4="-"), 0, OR('balance-sheet'!K4&gt;0, 'balance-sheet'!K4&lt;0), 'balance-sheet'!K4)</f>
        <v>0</v>
      </c>
      <c r="L24" s="29">
        <f t="array" ref="L24">_xlfn.IFS(OR('balance-sheet'!L4=0,'balance-sheet'!L4="-"), 0, OR('balance-sheet'!L4&gt;0, 'balance-sheet'!L4&lt;0), 'balance-sheet'!L4)</f>
        <v>0</v>
      </c>
      <c r="M24" s="30">
        <f t="array" ref="M24">_xlfn.IFS(OR('balance-sheet'!M4=0,'balance-sheet'!M4="-"), 0, OR('balance-sheet'!M4&gt;0, 'balance-sheet'!M4&lt;0), 'balance-sheet'!M4)</f>
        <v>0</v>
      </c>
      <c r="N24" s="28">
        <f t="array" ref="N24">_xlfn.IFS(OR('balance-sheet'!N4=0,'balance-sheet'!N4="-"), 0, OR('balance-sheet'!N4&gt;0, 'balance-sheet'!N4&lt;0), 'balance-sheet'!N4)</f>
        <v>0</v>
      </c>
      <c r="O24" s="29">
        <f t="array" ref="O24">_xlfn.IFS(OR('balance-sheet'!O4=0,'balance-sheet'!O4="-"), 0, OR('balance-sheet'!O4&gt;0, 'balance-sheet'!O4&lt;0), 'balance-sheet'!O4)</f>
        <v>0</v>
      </c>
      <c r="P24" s="29">
        <f t="array" ref="P24">_xlfn.IFS(OR('balance-sheet'!P4=0,'balance-sheet'!P4="-"), 0, OR('balance-sheet'!P4&gt;0, 'balance-sheet'!P4&lt;0), 'balance-sheet'!P4)</f>
        <v>0</v>
      </c>
      <c r="Q24" s="30">
        <f t="array" ref="Q24">_xlfn.IFS(OR('balance-sheet'!Q4=0,'balance-sheet'!Q4="-"), 0, OR('balance-sheet'!Q4&gt;0, 'balance-sheet'!Q4&lt;0), 'balance-sheet'!Q4)</f>
        <v>0</v>
      </c>
      <c r="R24" s="28">
        <f t="array" ref="R24">_xlfn.IFS(OR('balance-sheet'!R4=0,'balance-sheet'!R4="-"), 0, OR('balance-sheet'!R4&gt;0, 'balance-sheet'!R4&lt;0), 'balance-sheet'!R4)</f>
        <v>0</v>
      </c>
      <c r="S24" s="29">
        <f t="array" ref="S24">_xlfn.IFS(OR('balance-sheet'!S4=0,'balance-sheet'!S4="-"), 0, OR('balance-sheet'!S4&gt;0, 'balance-sheet'!S4&lt;0), 'balance-sheet'!S4)</f>
        <v>0</v>
      </c>
      <c r="T24" s="29">
        <f t="array" ref="T24">_xlfn.IFS(OR('balance-sheet'!T4=0,'balance-sheet'!T4="-"), 0, OR('balance-sheet'!T4&gt;0, 'balance-sheet'!T4&lt;0), 'balance-sheet'!T4)</f>
        <v>0</v>
      </c>
      <c r="U24" s="30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7" t="str">
        <f>'balance-sheet'!A17</f>
        <v>Total Assets</v>
      </c>
      <c r="B27" s="28">
        <f t="array" ref="B27">_xlfn.IFS(OR('balance-sheet'!B17=0,'balance-sheet'!B17="-"), 0, OR('balance-sheet'!B17&gt;0, 'balance-sheet'!B17&lt;0), 'balance-sheet'!B17)</f>
        <v>0</v>
      </c>
      <c r="C27" s="29">
        <f t="array" ref="C27">_xlfn.IFS(OR('balance-sheet'!C17=0,'balance-sheet'!C17="-"), 0, OR('balance-sheet'!C17&gt;0, 'balance-sheet'!C17&lt;0), 'balance-sheet'!C17)</f>
        <v>0</v>
      </c>
      <c r="D27" s="29">
        <f t="array" ref="D27">_xlfn.IFS(OR('balance-sheet'!D17=0,'balance-sheet'!D17="-"), 0, OR('balance-sheet'!D17&gt;0, 'balance-sheet'!D17&lt;0), 'balance-sheet'!D17)</f>
        <v>0</v>
      </c>
      <c r="E27" s="30">
        <f t="array" ref="E27">_xlfn.IFS(OR('balance-sheet'!E17=0,'balance-sheet'!E17="-"), 0, OR('balance-sheet'!E17&gt;0, 'balance-sheet'!E17&lt;0), 'balance-sheet'!E17)</f>
        <v>0</v>
      </c>
      <c r="F27" s="28">
        <f t="array" ref="F27">_xlfn.IFS(OR('balance-sheet'!F17=0,'balance-sheet'!F17="-"), 0, OR('balance-sheet'!F17&gt;0, 'balance-sheet'!F17&lt;0), 'balance-sheet'!F17)</f>
        <v>0</v>
      </c>
      <c r="G27" s="29">
        <f t="array" ref="G27">_xlfn.IFS(OR('balance-sheet'!G17=0,'balance-sheet'!G17="-"), 0, OR('balance-sheet'!G17&gt;0, 'balance-sheet'!G17&lt;0), 'balance-sheet'!G17)</f>
        <v>0</v>
      </c>
      <c r="H27" s="29">
        <f t="array" ref="H27">_xlfn.IFS(OR('balance-sheet'!H17=0,'balance-sheet'!H17="-"), 0, OR('balance-sheet'!H17&gt;0, 'balance-sheet'!H17&lt;0), 'balance-sheet'!H17)</f>
        <v>0</v>
      </c>
      <c r="I27" s="30">
        <f t="array" ref="I27">_xlfn.IFS(OR('balance-sheet'!I17=0,'balance-sheet'!I17="-"), 0, OR('balance-sheet'!I17&gt;0, 'balance-sheet'!I17&lt;0), 'balance-sheet'!I17)</f>
        <v>0</v>
      </c>
      <c r="J27" s="28">
        <f t="array" ref="J27">_xlfn.IFS(OR('balance-sheet'!J17=0,'balance-sheet'!J17="-"), 0, OR('balance-sheet'!J17&gt;0, 'balance-sheet'!J17&lt;0), 'balance-sheet'!J17)</f>
        <v>0</v>
      </c>
      <c r="K27" s="29">
        <f t="array" ref="K27">_xlfn.IFS(OR('balance-sheet'!K17=0,'balance-sheet'!K17="-"), 0, OR('balance-sheet'!K17&gt;0, 'balance-sheet'!K17&lt;0), 'balance-sheet'!K17)</f>
        <v>0</v>
      </c>
      <c r="L27" s="29">
        <f t="array" ref="L27">_xlfn.IFS(OR('balance-sheet'!L17=0,'balance-sheet'!L17="-"), 0, OR('balance-sheet'!L17&gt;0, 'balance-sheet'!L17&lt;0), 'balance-sheet'!L17)</f>
        <v>0</v>
      </c>
      <c r="M27" s="30">
        <f t="array" ref="M27">_xlfn.IFS(OR('balance-sheet'!M17=0,'balance-sheet'!M17="-"), 0, OR('balance-sheet'!M17&gt;0, 'balance-sheet'!M17&lt;0), 'balance-sheet'!M17)</f>
        <v>0</v>
      </c>
      <c r="N27" s="28">
        <f t="array" ref="N27">_xlfn.IFS(OR('balance-sheet'!N17=0,'balance-sheet'!N17="-"), 0, OR('balance-sheet'!N17&gt;0, 'balance-sheet'!N17&lt;0), 'balance-sheet'!N17)</f>
        <v>0</v>
      </c>
      <c r="O27" s="29">
        <f t="array" ref="O27">_xlfn.IFS(OR('balance-sheet'!O17=0,'balance-sheet'!O17="-"), 0, OR('balance-sheet'!O17&gt;0, 'balance-sheet'!O17&lt;0), 'balance-sheet'!O17)</f>
        <v>0</v>
      </c>
      <c r="P27" s="29">
        <f t="array" ref="P27">_xlfn.IFS(OR('balance-sheet'!P17=0,'balance-sheet'!P17="-"), 0, OR('balance-sheet'!P17&gt;0, 'balance-sheet'!P17&lt;0), 'balance-sheet'!P17)</f>
        <v>0</v>
      </c>
      <c r="Q27" s="30">
        <f t="array" ref="Q27">_xlfn.IFS(OR('balance-sheet'!Q17=0,'balance-sheet'!Q17="-"), 0, OR('balance-sheet'!Q17&gt;0, 'balance-sheet'!Q17&lt;0), 'balance-sheet'!Q17)</f>
        <v>0</v>
      </c>
      <c r="R27" s="28">
        <f t="array" ref="R27">_xlfn.IFS(OR('balance-sheet'!R17=0,'balance-sheet'!R17="-"), 0, OR('balance-sheet'!R17&gt;0, 'balance-sheet'!R17&lt;0), 'balance-sheet'!R17)</f>
        <v>0</v>
      </c>
      <c r="S27" s="29">
        <f t="array" ref="S27">_xlfn.IFS(OR('balance-sheet'!S17=0,'balance-sheet'!S17="-"), 0, OR('balance-sheet'!S17&gt;0, 'balance-sheet'!S17&lt;0), 'balance-sheet'!S17)</f>
        <v>0</v>
      </c>
      <c r="T27" s="29">
        <f t="array" ref="T27">_xlfn.IFS(OR('balance-sheet'!T17=0,'balance-sheet'!T17="-"), 0, OR('balance-sheet'!T17&gt;0, 'balance-sheet'!T17&lt;0), 'balance-sheet'!T17)</f>
        <v>0</v>
      </c>
      <c r="U27" s="30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7" t="str">
        <f>'balance-sheet'!A27</f>
        <v>Total Debt</v>
      </c>
      <c r="B32" s="28">
        <f t="array" ref="B32">_xlfn.IFS(OR('balance-sheet'!B27=0,'balance-sheet'!B27="-"), 0, OR('balance-sheet'!B27&gt;0, 'balance-sheet'!B27&lt;0), 'balance-sheet'!B27)</f>
        <v>0</v>
      </c>
      <c r="C32" s="29">
        <f t="array" ref="C32">_xlfn.IFS(OR('balance-sheet'!C27=0,'balance-sheet'!C27="-"), 0, OR('balance-sheet'!C27&gt;0, 'balance-sheet'!C27&lt;0), 'balance-sheet'!C27)</f>
        <v>0</v>
      </c>
      <c r="D32" s="29">
        <f t="array" ref="D32">_xlfn.IFS(OR('balance-sheet'!D27=0,'balance-sheet'!D27="-"), 0, OR('balance-sheet'!D27&gt;0, 'balance-sheet'!D27&lt;0), 'balance-sheet'!D27)</f>
        <v>0</v>
      </c>
      <c r="E32" s="30">
        <f t="array" ref="E32">_xlfn.IFS(OR('balance-sheet'!E27=0,'balance-sheet'!E27="-"), 0, OR('balance-sheet'!E27&gt;0, 'balance-sheet'!E27&lt;0), 'balance-sheet'!E27)</f>
        <v>0</v>
      </c>
      <c r="F32" s="28">
        <f t="array" ref="F32">_xlfn.IFS(OR('balance-sheet'!F27=0,'balance-sheet'!F27="-"), 0, OR('balance-sheet'!F27&gt;0, 'balance-sheet'!F27&lt;0), 'balance-sheet'!F27)</f>
        <v>0</v>
      </c>
      <c r="G32" s="29">
        <f t="array" ref="G32">_xlfn.IFS(OR('balance-sheet'!G27=0,'balance-sheet'!G27="-"), 0, OR('balance-sheet'!G27&gt;0, 'balance-sheet'!G27&lt;0), 'balance-sheet'!G27)</f>
        <v>0</v>
      </c>
      <c r="H32" s="29">
        <f t="array" ref="H32">_xlfn.IFS(OR('balance-sheet'!H27=0,'balance-sheet'!H27="-"), 0, OR('balance-sheet'!H27&gt;0, 'balance-sheet'!H27&lt;0), 'balance-sheet'!H27)</f>
        <v>0</v>
      </c>
      <c r="I32" s="30">
        <f t="array" ref="I32">_xlfn.IFS(OR('balance-sheet'!I27=0,'balance-sheet'!I27="-"), 0, OR('balance-sheet'!I27&gt;0, 'balance-sheet'!I27&lt;0), 'balance-sheet'!I27)</f>
        <v>0</v>
      </c>
      <c r="J32" s="28">
        <f t="array" ref="J32">_xlfn.IFS(OR('balance-sheet'!J27=0,'balance-sheet'!J27="-"), 0, OR('balance-sheet'!J27&gt;0, 'balance-sheet'!J27&lt;0), 'balance-sheet'!J27)</f>
        <v>0</v>
      </c>
      <c r="K32" s="29">
        <f t="array" ref="K32">_xlfn.IFS(OR('balance-sheet'!K27=0,'balance-sheet'!K27="-"), 0, OR('balance-sheet'!K27&gt;0, 'balance-sheet'!K27&lt;0), 'balance-sheet'!K27)</f>
        <v>0</v>
      </c>
      <c r="L32" s="29">
        <f t="array" ref="L32">_xlfn.IFS(OR('balance-sheet'!L27=0,'balance-sheet'!L27="-"), 0, OR('balance-sheet'!L27&gt;0, 'balance-sheet'!L27&lt;0), 'balance-sheet'!L27)</f>
        <v>0</v>
      </c>
      <c r="M32" s="30">
        <f t="array" ref="M32">_xlfn.IFS(OR('balance-sheet'!M27=0,'balance-sheet'!M27="-"), 0, OR('balance-sheet'!M27&gt;0, 'balance-sheet'!M27&lt;0), 'balance-sheet'!M27)</f>
        <v>0</v>
      </c>
      <c r="N32" s="28">
        <f t="array" ref="N32">_xlfn.IFS(OR('balance-sheet'!N27=0,'balance-sheet'!N27="-"), 0, OR('balance-sheet'!N27&gt;0, 'balance-sheet'!N27&lt;0), 'balance-sheet'!N27)</f>
        <v>0</v>
      </c>
      <c r="O32" s="29">
        <f t="array" ref="O32">_xlfn.IFS(OR('balance-sheet'!O27=0,'balance-sheet'!O27="-"), 0, OR('balance-sheet'!O27&gt;0, 'balance-sheet'!O27&lt;0), 'balance-sheet'!O27)</f>
        <v>0</v>
      </c>
      <c r="P32" s="29">
        <f t="array" ref="P32">_xlfn.IFS(OR('balance-sheet'!P27=0,'balance-sheet'!P27="-"), 0, OR('balance-sheet'!P27&gt;0, 'balance-sheet'!P27&lt;0), 'balance-sheet'!P27)</f>
        <v>0</v>
      </c>
      <c r="Q32" s="30">
        <f t="array" ref="Q32">_xlfn.IFS(OR('balance-sheet'!Q27=0,'balance-sheet'!Q27="-"), 0, OR('balance-sheet'!Q27&gt;0, 'balance-sheet'!Q27&lt;0), 'balance-sheet'!Q27)</f>
        <v>0</v>
      </c>
      <c r="R32" s="28">
        <f t="array" ref="R32">_xlfn.IFS(OR('balance-sheet'!R27=0,'balance-sheet'!R27="-"), 0, OR('balance-sheet'!R27&gt;0, 'balance-sheet'!R27&lt;0), 'balance-sheet'!R27)</f>
        <v>0</v>
      </c>
      <c r="S32" s="29">
        <f t="array" ref="S32">_xlfn.IFS(OR('balance-sheet'!S27=0,'balance-sheet'!S27="-"), 0, OR('balance-sheet'!S27&gt;0, 'balance-sheet'!S27&lt;0), 'balance-sheet'!S27)</f>
        <v>0</v>
      </c>
      <c r="T32" s="29">
        <f t="array" ref="T32">_xlfn.IFS(OR('balance-sheet'!T27=0,'balance-sheet'!T27="-"), 0, OR('balance-sheet'!T27&gt;0, 'balance-sheet'!T27&lt;0), 'balance-sheet'!T27)</f>
        <v>0</v>
      </c>
      <c r="U32" s="30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7" t="str">
        <f>'balance-sheet'!A29</f>
        <v>Retained Earnings</v>
      </c>
      <c r="B33" s="28">
        <f t="array" ref="B33">_xlfn.IFS(OR('balance-sheet'!B29=0,'balance-sheet'!B29="-"), 0, OR('balance-sheet'!B29&gt;0, 'balance-sheet'!B29&lt;0), 'balance-sheet'!B29)</f>
        <v>0</v>
      </c>
      <c r="C33" s="29">
        <f t="array" ref="C33">_xlfn.IFS(OR('balance-sheet'!C29=0,'balance-sheet'!C29="-"), 0, OR('balance-sheet'!C29&gt;0, 'balance-sheet'!C29&lt;0), 'balance-sheet'!C29)</f>
        <v>0</v>
      </c>
      <c r="D33" s="29">
        <f t="array" ref="D33">_xlfn.IFS(OR('balance-sheet'!D29=0,'balance-sheet'!D29="-"), 0, OR('balance-sheet'!D29&gt;0, 'balance-sheet'!D29&lt;0), 'balance-sheet'!D29)</f>
        <v>0</v>
      </c>
      <c r="E33" s="30">
        <f t="array" ref="E33">_xlfn.IFS(OR('balance-sheet'!E29=0,'balance-sheet'!E29="-"), 0, OR('balance-sheet'!E29&gt;0, 'balance-sheet'!E29&lt;0), 'balance-sheet'!E29)</f>
        <v>0</v>
      </c>
      <c r="F33" s="28">
        <f t="array" ref="F33">_xlfn.IFS(OR('balance-sheet'!F29=0,'balance-sheet'!F29="-"), 0, OR('balance-sheet'!F29&gt;0, 'balance-sheet'!F29&lt;0), 'balance-sheet'!F29)</f>
        <v>0</v>
      </c>
      <c r="G33" s="29">
        <f t="array" ref="G33">_xlfn.IFS(OR('balance-sheet'!G29=0,'balance-sheet'!G29="-"), 0, OR('balance-sheet'!G29&gt;0, 'balance-sheet'!G29&lt;0), 'balance-sheet'!G29)</f>
        <v>0</v>
      </c>
      <c r="H33" s="29">
        <f t="array" ref="H33">_xlfn.IFS(OR('balance-sheet'!H29=0,'balance-sheet'!H29="-"), 0, OR('balance-sheet'!H29&gt;0, 'balance-sheet'!H29&lt;0), 'balance-sheet'!H29)</f>
        <v>0</v>
      </c>
      <c r="I33" s="30">
        <f t="array" ref="I33">_xlfn.IFS(OR('balance-sheet'!I29=0,'balance-sheet'!I29="-"), 0, OR('balance-sheet'!I29&gt;0, 'balance-sheet'!I29&lt;0), 'balance-sheet'!I29)</f>
        <v>0</v>
      </c>
      <c r="J33" s="28">
        <f t="array" ref="J33">_xlfn.IFS(OR('balance-sheet'!J29=0,'balance-sheet'!J29="-"), 0, OR('balance-sheet'!J29&gt;0, 'balance-sheet'!J29&lt;0), 'balance-sheet'!J29)</f>
        <v>0</v>
      </c>
      <c r="K33" s="29">
        <f t="array" ref="K33">_xlfn.IFS(OR('balance-sheet'!K29=0,'balance-sheet'!K29="-"), 0, OR('balance-sheet'!K29&gt;0, 'balance-sheet'!K29&lt;0), 'balance-sheet'!K29)</f>
        <v>0</v>
      </c>
      <c r="L33" s="29">
        <f t="array" ref="L33">_xlfn.IFS(OR('balance-sheet'!L29=0,'balance-sheet'!L29="-"), 0, OR('balance-sheet'!L29&gt;0, 'balance-sheet'!L29&lt;0), 'balance-sheet'!L29)</f>
        <v>0</v>
      </c>
      <c r="M33" s="30">
        <f t="array" ref="M33">_xlfn.IFS(OR('balance-sheet'!M29=0,'balance-sheet'!M29="-"), 0, OR('balance-sheet'!M29&gt;0, 'balance-sheet'!M29&lt;0), 'balance-sheet'!M29)</f>
        <v>0</v>
      </c>
      <c r="N33" s="28">
        <f t="array" ref="N33">_xlfn.IFS(OR('balance-sheet'!N29=0,'balance-sheet'!N29="-"), 0, OR('balance-sheet'!N29&gt;0, 'balance-sheet'!N29&lt;0), 'balance-sheet'!N29)</f>
        <v>0</v>
      </c>
      <c r="O33" s="29">
        <f t="array" ref="O33">_xlfn.IFS(OR('balance-sheet'!O29=0,'balance-sheet'!O29="-"), 0, OR('balance-sheet'!O29&gt;0, 'balance-sheet'!O29&lt;0), 'balance-sheet'!O29)</f>
        <v>0</v>
      </c>
      <c r="P33" s="29">
        <f t="array" ref="P33">_xlfn.IFS(OR('balance-sheet'!P29=0,'balance-sheet'!P29="-"), 0, OR('balance-sheet'!P29&gt;0, 'balance-sheet'!P29&lt;0), 'balance-sheet'!P29)</f>
        <v>0</v>
      </c>
      <c r="Q33" s="30">
        <f t="array" ref="Q33">_xlfn.IFS(OR('balance-sheet'!Q29=0,'balance-sheet'!Q29="-"), 0, OR('balance-sheet'!Q29&gt;0, 'balance-sheet'!Q29&lt;0), 'balance-sheet'!Q29)</f>
        <v>0</v>
      </c>
      <c r="R33" s="28">
        <f t="array" ref="R33">_xlfn.IFS(OR('balance-sheet'!R29=0,'balance-sheet'!R29="-"), 0, OR('balance-sheet'!R29&gt;0, 'balance-sheet'!R29&lt;0), 'balance-sheet'!R29)</f>
        <v>0</v>
      </c>
      <c r="S33" s="29">
        <f t="array" ref="S33">_xlfn.IFS(OR('balance-sheet'!S29=0,'balance-sheet'!S29="-"), 0, OR('balance-sheet'!S29&gt;0, 'balance-sheet'!S29&lt;0), 'balance-sheet'!S29)</f>
        <v>0</v>
      </c>
      <c r="T33" s="29">
        <f t="array" ref="T33">_xlfn.IFS(OR('balance-sheet'!T29=0,'balance-sheet'!T29="-"), 0, OR('balance-sheet'!T29&gt;0, 'balance-sheet'!T29&lt;0), 'balance-sheet'!T29)</f>
        <v>0</v>
      </c>
      <c r="U33" s="30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7" t="str">
        <f>'balance-sheet'!A31</f>
        <v>Shareholders' Equity</v>
      </c>
      <c r="B34" s="28">
        <f t="array" ref="B34">_xlfn.IFS(OR('balance-sheet'!B31=0,'balance-sheet'!B31="-"), 0, OR('balance-sheet'!B31&gt;0, 'balance-sheet'!B31&lt;0), 'balance-sheet'!B31)</f>
        <v>0</v>
      </c>
      <c r="C34" s="29">
        <f t="array" ref="C34">_xlfn.IFS(OR('balance-sheet'!C31=0,'balance-sheet'!C31="-"), 0, OR('balance-sheet'!C31&gt;0, 'balance-sheet'!C31&lt;0), 'balance-sheet'!C31)</f>
        <v>0</v>
      </c>
      <c r="D34" s="29">
        <f t="array" ref="D34">_xlfn.IFS(OR('balance-sheet'!D31=0,'balance-sheet'!D31="-"), 0, OR('balance-sheet'!D31&gt;0, 'balance-sheet'!D31&lt;0), 'balance-sheet'!D31)</f>
        <v>0</v>
      </c>
      <c r="E34" s="30">
        <f t="array" ref="E34">_xlfn.IFS(OR('balance-sheet'!E31=0,'balance-sheet'!E31="-"), 0, OR('balance-sheet'!E31&gt;0, 'balance-sheet'!E31&lt;0), 'balance-sheet'!E31)</f>
        <v>0</v>
      </c>
      <c r="F34" s="28">
        <f t="array" ref="F34">_xlfn.IFS(OR('balance-sheet'!F31=0,'balance-sheet'!F31="-"), 0, OR('balance-sheet'!F31&gt;0, 'balance-sheet'!F31&lt;0), 'balance-sheet'!F31)</f>
        <v>0</v>
      </c>
      <c r="G34" s="29">
        <f t="array" ref="G34">_xlfn.IFS(OR('balance-sheet'!G31=0,'balance-sheet'!G31="-"), 0, OR('balance-sheet'!G31&gt;0, 'balance-sheet'!G31&lt;0), 'balance-sheet'!G31)</f>
        <v>0</v>
      </c>
      <c r="H34" s="29">
        <f t="array" ref="H34">_xlfn.IFS(OR('balance-sheet'!H31=0,'balance-sheet'!H31="-"), 0, OR('balance-sheet'!H31&gt;0, 'balance-sheet'!H31&lt;0), 'balance-sheet'!H31)</f>
        <v>0</v>
      </c>
      <c r="I34" s="30">
        <f t="array" ref="I34">_xlfn.IFS(OR('balance-sheet'!I31=0,'balance-sheet'!I31="-"), 0, OR('balance-sheet'!I31&gt;0, 'balance-sheet'!I31&lt;0), 'balance-sheet'!I31)</f>
        <v>0</v>
      </c>
      <c r="J34" s="28">
        <f t="array" ref="J34">_xlfn.IFS(OR('balance-sheet'!J31=0,'balance-sheet'!J31="-"), 0, OR('balance-sheet'!J31&gt;0, 'balance-sheet'!J31&lt;0), 'balance-sheet'!J31)</f>
        <v>0</v>
      </c>
      <c r="K34" s="29">
        <f t="array" ref="K34">_xlfn.IFS(OR('balance-sheet'!K31=0,'balance-sheet'!K31="-"), 0, OR('balance-sheet'!K31&gt;0, 'balance-sheet'!K31&lt;0), 'balance-sheet'!K31)</f>
        <v>0</v>
      </c>
      <c r="L34" s="29">
        <f t="array" ref="L34">_xlfn.IFS(OR('balance-sheet'!L31=0,'balance-sheet'!L31="-"), 0, OR('balance-sheet'!L31&gt;0, 'balance-sheet'!L31&lt;0), 'balance-sheet'!L31)</f>
        <v>0</v>
      </c>
      <c r="M34" s="30">
        <f t="array" ref="M34">_xlfn.IFS(OR('balance-sheet'!M31=0,'balance-sheet'!M31="-"), 0, OR('balance-sheet'!M31&gt;0, 'balance-sheet'!M31&lt;0), 'balance-sheet'!M31)</f>
        <v>0</v>
      </c>
      <c r="N34" s="28">
        <f t="array" ref="N34">_xlfn.IFS(OR('balance-sheet'!N31=0,'balance-sheet'!N31="-"), 0, OR('balance-sheet'!N31&gt;0, 'balance-sheet'!N31&lt;0), 'balance-sheet'!N31)</f>
        <v>0</v>
      </c>
      <c r="O34" s="29">
        <f t="array" ref="O34">_xlfn.IFS(OR('balance-sheet'!O31=0,'balance-sheet'!O31="-"), 0, OR('balance-sheet'!O31&gt;0, 'balance-sheet'!O31&lt;0), 'balance-sheet'!O31)</f>
        <v>0</v>
      </c>
      <c r="P34" s="29">
        <f t="array" ref="P34">_xlfn.IFS(OR('balance-sheet'!P31=0,'balance-sheet'!P31="-"), 0, OR('balance-sheet'!P31&gt;0, 'balance-sheet'!P31&lt;0), 'balance-sheet'!P31)</f>
        <v>0</v>
      </c>
      <c r="Q34" s="30">
        <f t="array" ref="Q34">_xlfn.IFS(OR('balance-sheet'!Q31=0,'balance-sheet'!Q31="-"), 0, OR('balance-sheet'!Q31&gt;0, 'balance-sheet'!Q31&lt;0), 'balance-sheet'!Q31)</f>
        <v>0</v>
      </c>
      <c r="R34" s="28">
        <f t="array" ref="R34">_xlfn.IFS(OR('balance-sheet'!R31=0,'balance-sheet'!R31="-"), 0, OR('balance-sheet'!R31&gt;0, 'balance-sheet'!R31&lt;0), 'balance-sheet'!R31)</f>
        <v>0</v>
      </c>
      <c r="S34" s="29">
        <f t="array" ref="S34">_xlfn.IFS(OR('balance-sheet'!S31=0,'balance-sheet'!S31="-"), 0, OR('balance-sheet'!S31&gt;0, 'balance-sheet'!S31&lt;0), 'balance-sheet'!S31)</f>
        <v>0</v>
      </c>
      <c r="T34" s="29">
        <f t="array" ref="T34">_xlfn.IFS(OR('balance-sheet'!T31=0,'balance-sheet'!T31="-"), 0, OR('balance-sheet'!T31&gt;0, 'balance-sheet'!T31&lt;0), 'balance-sheet'!T31)</f>
        <v>0</v>
      </c>
      <c r="U34" s="30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7" t="str">
        <f>'balance-sheet'!A35</f>
        <v>Working Capital</v>
      </c>
      <c r="B37" s="28">
        <f t="array" ref="B37">_xlfn.IFS(OR('balance-sheet'!B35=0,'balance-sheet'!B35="-"), 0, OR('balance-sheet'!B35&gt;0, 'balance-sheet'!B35&lt;0), 'balance-sheet'!B35)</f>
        <v>0</v>
      </c>
      <c r="C37" s="29">
        <f t="array" ref="C37">_xlfn.IFS(OR('balance-sheet'!C35=0,'balance-sheet'!C35="-"), 0, OR('balance-sheet'!C35&gt;0, 'balance-sheet'!C35&lt;0), 'balance-sheet'!C35)</f>
        <v>0</v>
      </c>
      <c r="D37" s="29">
        <f t="array" ref="D37">_xlfn.IFS(OR('balance-sheet'!D35=0,'balance-sheet'!D35="-"), 0, OR('balance-sheet'!D35&gt;0, 'balance-sheet'!D35&lt;0), 'balance-sheet'!D35)</f>
        <v>0</v>
      </c>
      <c r="E37" s="30">
        <f t="array" ref="E37">_xlfn.IFS(OR('balance-sheet'!E35=0,'balance-sheet'!E35="-"), 0, OR('balance-sheet'!E35&gt;0, 'balance-sheet'!E35&lt;0), 'balance-sheet'!E35)</f>
        <v>0</v>
      </c>
      <c r="F37" s="28">
        <f t="array" ref="F37">_xlfn.IFS(OR('balance-sheet'!F35=0,'balance-sheet'!F35="-"), 0, OR('balance-sheet'!F35&gt;0, 'balance-sheet'!F35&lt;0), 'balance-sheet'!F35)</f>
        <v>0</v>
      </c>
      <c r="G37" s="29">
        <f t="array" ref="G37">_xlfn.IFS(OR('balance-sheet'!G35=0,'balance-sheet'!G35="-"), 0, OR('balance-sheet'!G35&gt;0, 'balance-sheet'!G35&lt;0), 'balance-sheet'!G35)</f>
        <v>0</v>
      </c>
      <c r="H37" s="29">
        <f t="array" ref="H37">_xlfn.IFS(OR('balance-sheet'!H35=0,'balance-sheet'!H35="-"), 0, OR('balance-sheet'!H35&gt;0, 'balance-sheet'!H35&lt;0), 'balance-sheet'!H35)</f>
        <v>0</v>
      </c>
      <c r="I37" s="30">
        <f t="array" ref="I37">_xlfn.IFS(OR('balance-sheet'!I35=0,'balance-sheet'!I35="-"), 0, OR('balance-sheet'!I35&gt;0, 'balance-sheet'!I35&lt;0), 'balance-sheet'!I35)</f>
        <v>0</v>
      </c>
      <c r="J37" s="28">
        <f t="array" ref="J37">_xlfn.IFS(OR('balance-sheet'!J35=0,'balance-sheet'!J35="-"), 0, OR('balance-sheet'!J35&gt;0, 'balance-sheet'!J35&lt;0), 'balance-sheet'!J35)</f>
        <v>0</v>
      </c>
      <c r="K37" s="29">
        <f t="array" ref="K37">_xlfn.IFS(OR('balance-sheet'!K35=0,'balance-sheet'!K35="-"), 0, OR('balance-sheet'!K35&gt;0, 'balance-sheet'!K35&lt;0), 'balance-sheet'!K35)</f>
        <v>0</v>
      </c>
      <c r="L37" s="29">
        <f t="array" ref="L37">_xlfn.IFS(OR('balance-sheet'!L35=0,'balance-sheet'!L35="-"), 0, OR('balance-sheet'!L35&gt;0, 'balance-sheet'!L35&lt;0), 'balance-sheet'!L35)</f>
        <v>0</v>
      </c>
      <c r="M37" s="30">
        <f t="array" ref="M37">_xlfn.IFS(OR('balance-sheet'!M35=0,'balance-sheet'!M35="-"), 0, OR('balance-sheet'!M35&gt;0, 'balance-sheet'!M35&lt;0), 'balance-sheet'!M35)</f>
        <v>0</v>
      </c>
      <c r="N37" s="28">
        <f t="array" ref="N37">_xlfn.IFS(OR('balance-sheet'!N35=0,'balance-sheet'!N35="-"), 0, OR('balance-sheet'!N35&gt;0, 'balance-sheet'!N35&lt;0), 'balance-sheet'!N35)</f>
        <v>0</v>
      </c>
      <c r="O37" s="29">
        <f t="array" ref="O37">_xlfn.IFS(OR('balance-sheet'!O35=0,'balance-sheet'!O35="-"), 0, OR('balance-sheet'!O35&gt;0, 'balance-sheet'!O35&lt;0), 'balance-sheet'!O35)</f>
        <v>0</v>
      </c>
      <c r="P37" s="29">
        <f t="array" ref="P37">_xlfn.IFS(OR('balance-sheet'!P35=0,'balance-sheet'!P35="-"), 0, OR('balance-sheet'!P35&gt;0, 'balance-sheet'!P35&lt;0), 'balance-sheet'!P35)</f>
        <v>0</v>
      </c>
      <c r="Q37" s="30">
        <f t="array" ref="Q37">_xlfn.IFS(OR('balance-sheet'!Q35=0,'balance-sheet'!Q35="-"), 0, OR('balance-sheet'!Q35&gt;0, 'balance-sheet'!Q35&lt;0), 'balance-sheet'!Q35)</f>
        <v>0</v>
      </c>
      <c r="R37" s="28">
        <f t="array" ref="R37">_xlfn.IFS(OR('balance-sheet'!R35=0,'balance-sheet'!R35="-"), 0, OR('balance-sheet'!R35&gt;0, 'balance-sheet'!R35&lt;0), 'balance-sheet'!R35)</f>
        <v>0</v>
      </c>
      <c r="S37" s="29">
        <f t="array" ref="S37">_xlfn.IFS(OR('balance-sheet'!S35=0,'balance-sheet'!S35="-"), 0, OR('balance-sheet'!S35&gt;0, 'balance-sheet'!S35&lt;0), 'balance-sheet'!S35)</f>
        <v>0</v>
      </c>
      <c r="T37" s="29">
        <f t="array" ref="T37">_xlfn.IFS(OR('balance-sheet'!T35=0,'balance-sheet'!T35="-"), 0, OR('balance-sheet'!T35&gt;0, 'balance-sheet'!T35&lt;0), 'balance-sheet'!T35)</f>
        <v>0</v>
      </c>
      <c r="U37" s="30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1" t="str">
        <f>'balance-sheet'!A36</f>
        <v>Book Value Per Share</v>
      </c>
      <c r="B38" s="32">
        <f t="array" ref="B38">_xlfn.IFS(OR('balance-sheet'!B36=0,'balance-sheet'!B36="-"), 0, OR('balance-sheet'!B36&gt;0, 'balance-sheet'!B36&lt;0), 'balance-sheet'!B36)</f>
        <v>0</v>
      </c>
      <c r="C38" s="33">
        <f t="array" ref="C38">_xlfn.IFS(OR('balance-sheet'!C36=0,'balance-sheet'!C36="-"), 0, OR('balance-sheet'!C36&gt;0, 'balance-sheet'!C36&lt;0), 'balance-sheet'!C36)</f>
        <v>0</v>
      </c>
      <c r="D38" s="33">
        <f t="array" ref="D38">_xlfn.IFS(OR('balance-sheet'!D36=0,'balance-sheet'!D36="-"), 0, OR('balance-sheet'!D36&gt;0, 'balance-sheet'!D36&lt;0), 'balance-sheet'!D36)</f>
        <v>0</v>
      </c>
      <c r="E38" s="34">
        <f t="array" ref="E38">_xlfn.IFS(OR('balance-sheet'!E36=0,'balance-sheet'!E36="-"), 0, OR('balance-sheet'!E36&gt;0, 'balance-sheet'!E36&lt;0), 'balance-sheet'!E36)</f>
        <v>0</v>
      </c>
      <c r="F38" s="32">
        <f t="array" ref="F38">_xlfn.IFS(OR('balance-sheet'!F36=0,'balance-sheet'!F36="-"), 0, OR('balance-sheet'!F36&gt;0, 'balance-sheet'!F36&lt;0), 'balance-sheet'!F36)</f>
        <v>0</v>
      </c>
      <c r="G38" s="33">
        <f t="array" ref="G38">_xlfn.IFS(OR('balance-sheet'!G36=0,'balance-sheet'!G36="-"), 0, OR('balance-sheet'!G36&gt;0, 'balance-sheet'!G36&lt;0), 'balance-sheet'!G36)</f>
        <v>0</v>
      </c>
      <c r="H38" s="33">
        <f t="array" ref="H38">_xlfn.IFS(OR('balance-sheet'!H36=0,'balance-sheet'!H36="-"), 0, OR('balance-sheet'!H36&gt;0, 'balance-sheet'!H36&lt;0), 'balance-sheet'!H36)</f>
        <v>0</v>
      </c>
      <c r="I38" s="34">
        <f t="array" ref="I38">_xlfn.IFS(OR('balance-sheet'!I36=0,'balance-sheet'!I36="-"), 0, OR('balance-sheet'!I36&gt;0, 'balance-sheet'!I36&lt;0), 'balance-sheet'!I36)</f>
        <v>0</v>
      </c>
      <c r="J38" s="32">
        <f t="array" ref="J38">_xlfn.IFS(OR('balance-sheet'!J36=0,'balance-sheet'!J36="-"), 0, OR('balance-sheet'!J36&gt;0, 'balance-sheet'!J36&lt;0), 'balance-sheet'!J36)</f>
        <v>0</v>
      </c>
      <c r="K38" s="33">
        <f t="array" ref="K38">_xlfn.IFS(OR('balance-sheet'!K36=0,'balance-sheet'!K36="-"), 0, OR('balance-sheet'!K36&gt;0, 'balance-sheet'!K36&lt;0), 'balance-sheet'!K36)</f>
        <v>0</v>
      </c>
      <c r="L38" s="33">
        <f t="array" ref="L38">_xlfn.IFS(OR('balance-sheet'!L36=0,'balance-sheet'!L36="-"), 0, OR('balance-sheet'!L36&gt;0, 'balance-sheet'!L36&lt;0), 'balance-sheet'!L36)</f>
        <v>0</v>
      </c>
      <c r="M38" s="34">
        <f t="array" ref="M38">_xlfn.IFS(OR('balance-sheet'!M36=0,'balance-sheet'!M36="-"), 0, OR('balance-sheet'!M36&gt;0, 'balance-sheet'!M36&lt;0), 'balance-sheet'!M36)</f>
        <v>0</v>
      </c>
      <c r="N38" s="32">
        <f t="array" ref="N38">_xlfn.IFS(OR('balance-sheet'!N36=0,'balance-sheet'!N36="-"), 0, OR('balance-sheet'!N36&gt;0, 'balance-sheet'!N36&lt;0), 'balance-sheet'!N36)</f>
        <v>0</v>
      </c>
      <c r="O38" s="33">
        <f t="array" ref="O38">_xlfn.IFS(OR('balance-sheet'!O36=0,'balance-sheet'!O36="-"), 0, OR('balance-sheet'!O36&gt;0, 'balance-sheet'!O36&lt;0), 'balance-sheet'!O36)</f>
        <v>0</v>
      </c>
      <c r="P38" s="33">
        <f t="array" ref="P38">_xlfn.IFS(OR('balance-sheet'!P36=0,'balance-sheet'!P36="-"), 0, OR('balance-sheet'!P36&gt;0, 'balance-sheet'!P36&lt;0), 'balance-sheet'!P36)</f>
        <v>0</v>
      </c>
      <c r="Q38" s="34">
        <f t="array" ref="Q38">_xlfn.IFS(OR('balance-sheet'!Q36=0,'balance-sheet'!Q36="-"), 0, OR('balance-sheet'!Q36&gt;0, 'balance-sheet'!Q36&lt;0), 'balance-sheet'!Q36)</f>
        <v>0</v>
      </c>
      <c r="R38" s="32">
        <f t="array" ref="R38">_xlfn.IFS(OR('balance-sheet'!R36=0,'balance-sheet'!R36="-"), 0, OR('balance-sheet'!R36&gt;0, 'balance-sheet'!R36&lt;0), 'balance-sheet'!R36)</f>
        <v>0</v>
      </c>
      <c r="S38" s="33">
        <f t="array" ref="S38">_xlfn.IFS(OR('balance-sheet'!S36=0,'balance-sheet'!S36="-"), 0, OR('balance-sheet'!S36&gt;0, 'balance-sheet'!S36&lt;0), 'balance-sheet'!S36)</f>
        <v>0</v>
      </c>
      <c r="T38" s="33">
        <f t="array" ref="T38">_xlfn.IFS(OR('balance-sheet'!T36=0,'balance-sheet'!T36="-"), 0, OR('balance-sheet'!T36&gt;0, 'balance-sheet'!T36&lt;0), 'balance-sheet'!T36)</f>
        <v>0</v>
      </c>
      <c r="U38" s="34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70"/>
  <sheetViews>
    <sheetView tabSelected="1" zoomScaleNormal="100" workbookViewId="0">
      <pane xSplit="1" topLeftCell="W1" activePane="topRight" state="frozen"/>
      <selection pane="topRight" activeCell="AM27" sqref="AM2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5.7109375" style="8" customWidth="1"/>
    <col min="15" max="16" width="10.7109375" style="8" customWidth="1"/>
    <col min="17" max="17" width="20.7109375" customWidth="1"/>
    <col min="18" max="18" width="8.28515625" style="42" customWidth="1"/>
    <col min="19" max="19" width="20.7109375" customWidth="1"/>
    <col min="20" max="20" width="8.28515625" style="42" customWidth="1"/>
    <col min="21" max="21" width="20.7109375" customWidth="1"/>
    <col min="22" max="22" width="8.28515625" style="42" customWidth="1"/>
    <col min="23" max="23" width="20.7109375" customWidth="1"/>
    <col min="24" max="24" width="8.28515625" style="42" customWidth="1"/>
    <col min="25" max="25" width="20.7109375" customWidth="1"/>
    <col min="26" max="26" width="8.28515625" customWidth="1"/>
    <col min="27" max="27" width="20.7109375" customWidth="1"/>
    <col min="28" max="28" width="8.28515625" customWidth="1"/>
    <col min="29" max="29" width="20.7109375" customWidth="1"/>
    <col min="30" max="30" width="8.28515625" customWidth="1"/>
    <col min="31" max="31" width="10.7109375" customWidth="1"/>
    <col min="32" max="32" width="10.7109375" style="49" customWidth="1"/>
    <col min="33" max="35" width="20.7109375" style="50" customWidth="1"/>
    <col min="36" max="37" width="20.7109375" style="8" customWidth="1"/>
    <col min="38" max="38" width="10.7109375" style="8" customWidth="1"/>
    <col min="39" max="39" width="10.7109375" customWidth="1"/>
  </cols>
  <sheetData>
    <row r="1" spans="1:39" ht="15" customHeight="1" x14ac:dyDescent="0.25">
      <c r="A1" s="61"/>
      <c r="B1" s="62"/>
      <c r="C1" s="62"/>
      <c r="D1" s="62">
        <f>D3/1000000</f>
        <v>0</v>
      </c>
      <c r="E1" s="62"/>
      <c r="F1" s="62">
        <f>F3/1000000</f>
        <v>0</v>
      </c>
      <c r="G1" s="62"/>
      <c r="H1" s="62">
        <f>H3/1000000</f>
        <v>0</v>
      </c>
      <c r="I1" s="62"/>
      <c r="J1" s="62">
        <f>J3/1000000</f>
        <v>0</v>
      </c>
      <c r="K1" s="62"/>
      <c r="L1" s="63">
        <f>L3/1000000</f>
        <v>0</v>
      </c>
      <c r="M1" s="105"/>
      <c r="N1" s="64"/>
      <c r="O1" s="61"/>
      <c r="P1" s="62"/>
      <c r="Q1" s="65"/>
      <c r="R1" s="66">
        <f>R3/1000000</f>
        <v>0</v>
      </c>
      <c r="S1" s="65"/>
      <c r="T1" s="66">
        <f>T3/1000000</f>
        <v>0</v>
      </c>
      <c r="U1" s="65"/>
      <c r="V1" s="66">
        <f>V3/1000000</f>
        <v>0</v>
      </c>
      <c r="W1" s="65"/>
      <c r="X1" s="66">
        <f>X3/1000000</f>
        <v>0</v>
      </c>
      <c r="Y1" s="65"/>
      <c r="Z1" s="62">
        <f>Z3/1000000</f>
        <v>0</v>
      </c>
      <c r="AA1" s="65"/>
      <c r="AB1" s="62">
        <f>AB3/1000000</f>
        <v>0</v>
      </c>
      <c r="AC1" s="65"/>
      <c r="AD1" s="63">
        <f>AD3/1000000</f>
        <v>0</v>
      </c>
      <c r="AE1" s="73"/>
      <c r="AF1" s="131" t="e" vm="1">
        <f t="array" ref="AF1">_FV(AG1,"Ticker symbol",TRUE)</f>
        <v>#VALUE!</v>
      </c>
      <c r="AG1" s="129"/>
      <c r="AH1" s="130"/>
      <c r="AI1" s="130"/>
      <c r="AJ1" s="133" t="e" vm="2">
        <f t="array" ref="AJ1">_FV(AG1,"Price")</f>
        <v>#VALUE!</v>
      </c>
      <c r="AK1" s="125" t="e" vm="3">
        <f t="array" ref="AK1">_FV(AG1,"Market cap",TRUE)</f>
        <v>#VALUE!</v>
      </c>
      <c r="AL1" s="126"/>
      <c r="AM1" s="73"/>
    </row>
    <row r="2" spans="1:39" ht="15" customHeight="1" x14ac:dyDescent="0.25">
      <c r="A2" s="78"/>
      <c r="B2" s="64"/>
      <c r="C2" s="64"/>
      <c r="D2" s="64"/>
      <c r="E2" s="64"/>
      <c r="F2" s="64"/>
      <c r="G2" s="64"/>
      <c r="H2" s="64"/>
      <c r="I2" s="64"/>
      <c r="J2" s="64"/>
      <c r="K2" s="64"/>
      <c r="L2" s="79"/>
      <c r="M2" s="106"/>
      <c r="N2" s="64"/>
      <c r="O2" s="78"/>
      <c r="P2" s="64"/>
      <c r="Q2" s="80"/>
      <c r="R2" s="81"/>
      <c r="S2" s="80"/>
      <c r="T2" s="81"/>
      <c r="U2" s="80"/>
      <c r="V2" s="81"/>
      <c r="W2" s="80"/>
      <c r="X2" s="81"/>
      <c r="Y2" s="80"/>
      <c r="Z2" s="64"/>
      <c r="AA2" s="80"/>
      <c r="AB2" s="64"/>
      <c r="AC2" s="80"/>
      <c r="AD2" s="79"/>
      <c r="AE2" s="73"/>
      <c r="AF2" s="132"/>
      <c r="AG2" s="127"/>
      <c r="AH2" s="127"/>
      <c r="AI2" s="127"/>
      <c r="AJ2" s="127"/>
      <c r="AK2" s="127"/>
      <c r="AL2" s="128"/>
      <c r="AM2" s="73"/>
    </row>
    <row r="3" spans="1:39" x14ac:dyDescent="0.25">
      <c r="A3" s="67" t="s">
        <v>94</v>
      </c>
      <c r="B3" s="68"/>
      <c r="C3" s="69">
        <f t="array" ref="C3:D3">LINEST(C5:C24)</f>
        <v>0</v>
      </c>
      <c r="D3" s="68">
        <v>0</v>
      </c>
      <c r="E3" s="69">
        <f t="array" ref="E3:F3">LINEST(E5:E24)</f>
        <v>0</v>
      </c>
      <c r="F3" s="68">
        <v>0</v>
      </c>
      <c r="G3" s="69">
        <f t="array" ref="G3:H3">LINEST(G5:G24)</f>
        <v>0</v>
      </c>
      <c r="H3" s="68">
        <v>0</v>
      </c>
      <c r="I3" s="69">
        <f t="array" ref="I3:J3">LINEST(I5:I24)</f>
        <v>0</v>
      </c>
      <c r="J3" s="68">
        <v>0</v>
      </c>
      <c r="K3" s="69">
        <f t="array" ref="K3:L3">LINEST(K5:K24)</f>
        <v>0</v>
      </c>
      <c r="L3" s="70">
        <v>0</v>
      </c>
      <c r="M3" s="107"/>
      <c r="N3" s="71"/>
      <c r="O3" s="67" t="str">
        <f>A3</f>
        <v>LINEAR</v>
      </c>
      <c r="P3" s="68"/>
      <c r="Q3" s="69">
        <f t="array" ref="Q3:R3">LINEST(Q5:Q24)</f>
        <v>0</v>
      </c>
      <c r="R3" s="72">
        <v>0</v>
      </c>
      <c r="S3" s="69">
        <f t="array" ref="S3:T3">LINEST(S5:S24)</f>
        <v>0</v>
      </c>
      <c r="T3" s="72">
        <v>0</v>
      </c>
      <c r="U3" s="69">
        <f t="array" ref="U3:V3">LINEST(U5:U24)</f>
        <v>0</v>
      </c>
      <c r="V3" s="72">
        <v>0</v>
      </c>
      <c r="W3" s="69">
        <f t="array" ref="W3:X3">LINEST(W5:W24)</f>
        <v>0</v>
      </c>
      <c r="X3" s="72">
        <v>0</v>
      </c>
      <c r="Y3" s="69">
        <f t="array" ref="Y3:Z3">LINEST(Y5:Y24)</f>
        <v>0</v>
      </c>
      <c r="Z3" s="68">
        <v>0</v>
      </c>
      <c r="AA3" s="69">
        <f t="array" ref="AA3:AB3">LINEST(AA5:AA24)</f>
        <v>0</v>
      </c>
      <c r="AB3" s="68">
        <v>0</v>
      </c>
      <c r="AC3" s="69">
        <f t="array" ref="AC3:AD3">LINEST(AC5:AC24)</f>
        <v>0</v>
      </c>
      <c r="AD3" s="70">
        <v>0</v>
      </c>
      <c r="AE3" s="73"/>
      <c r="AF3" s="82"/>
      <c r="AG3" s="83"/>
      <c r="AH3" s="83"/>
      <c r="AI3" s="83"/>
      <c r="AJ3" s="84" t="e">
        <f t="array" ref="AJ3:AK3">LINEST(AJ5:AJ24)</f>
        <v>#VALUE!</v>
      </c>
      <c r="AK3" s="84" t="e">
        <v>#VALUE!</v>
      </c>
      <c r="AL3" s="86" t="e">
        <f>AJ3/1000000</f>
        <v>#VALUE!</v>
      </c>
      <c r="AM3" s="73"/>
    </row>
    <row r="4" spans="1:39" x14ac:dyDescent="0.25">
      <c r="A4" s="44" t="s">
        <v>1</v>
      </c>
      <c r="B4" s="22" t="s">
        <v>95</v>
      </c>
      <c r="C4" s="45" t="s">
        <v>6</v>
      </c>
      <c r="D4" s="46" t="s">
        <v>96</v>
      </c>
      <c r="E4" s="45" t="s">
        <v>13</v>
      </c>
      <c r="F4" s="46" t="s">
        <v>96</v>
      </c>
      <c r="G4" s="45" t="s">
        <v>18</v>
      </c>
      <c r="H4" s="46" t="s">
        <v>96</v>
      </c>
      <c r="I4" s="45" t="s">
        <v>97</v>
      </c>
      <c r="J4" s="46" t="s">
        <v>96</v>
      </c>
      <c r="K4" s="45" t="s">
        <v>26</v>
      </c>
      <c r="L4" s="47" t="s">
        <v>96</v>
      </c>
      <c r="M4" s="103" t="s">
        <v>141</v>
      </c>
      <c r="N4" s="104"/>
      <c r="O4" s="22" t="s">
        <v>1</v>
      </c>
      <c r="P4" s="22" t="s">
        <v>95</v>
      </c>
      <c r="Q4" s="43" t="s">
        <v>40</v>
      </c>
      <c r="R4" s="41" t="s">
        <v>96</v>
      </c>
      <c r="S4" s="39" t="s">
        <v>53</v>
      </c>
      <c r="T4" s="41" t="s">
        <v>96</v>
      </c>
      <c r="U4" s="39" t="s">
        <v>63</v>
      </c>
      <c r="V4" s="41" t="s">
        <v>96</v>
      </c>
      <c r="W4" s="39" t="s">
        <v>65</v>
      </c>
      <c r="X4" s="41" t="s">
        <v>96</v>
      </c>
      <c r="Y4" s="39" t="s">
        <v>98</v>
      </c>
      <c r="Z4" s="40" t="s">
        <v>96</v>
      </c>
      <c r="AA4" s="39" t="s">
        <v>71</v>
      </c>
      <c r="AB4" s="40" t="s">
        <v>96</v>
      </c>
      <c r="AC4" s="39" t="s">
        <v>72</v>
      </c>
      <c r="AD4" s="40" t="s">
        <v>96</v>
      </c>
      <c r="AE4" s="73"/>
      <c r="AF4" s="52" t="str">
        <f t="shared" ref="AF4:AF44" si="0">P4</f>
        <v>Date</v>
      </c>
      <c r="AG4" s="51" t="str">
        <f t="shared" ref="AG4:AG44" si="1">C4</f>
        <v>Revenue</v>
      </c>
      <c r="AH4" s="51" t="str">
        <f t="shared" ref="AH4:AH44" si="2">K4</f>
        <v>Free Cash Flow</v>
      </c>
      <c r="AI4" s="51" t="str">
        <f t="shared" ref="AI4:AI44" si="3">Y4</f>
        <v>Shareholder Equity</v>
      </c>
      <c r="AJ4" s="51" t="s">
        <v>91</v>
      </c>
      <c r="AK4" s="51" t="s">
        <v>99</v>
      </c>
      <c r="AL4" s="85" t="s">
        <v>100</v>
      </c>
      <c r="AM4" s="73"/>
    </row>
    <row r="5" spans="1:39" x14ac:dyDescent="0.25">
      <c r="A5" s="54" t="str">
        <f>'condense-sheets'!U3</f>
        <v>2019.Q1</v>
      </c>
      <c r="B5" s="55">
        <v>43555</v>
      </c>
      <c r="C5" s="54">
        <f>'condense-sheets'!U4</f>
        <v>0</v>
      </c>
      <c r="D5" s="56" t="e">
        <f>AVERAGE(D6:D24)</f>
        <v>#DIV/0!</v>
      </c>
      <c r="E5" s="57">
        <f>'condense-sheets'!U8</f>
        <v>0</v>
      </c>
      <c r="F5" s="56" t="e">
        <f>AVERAGE(F6:F24)</f>
        <v>#DIV/0!</v>
      </c>
      <c r="G5" s="57">
        <f>'condense-sheets'!U10</f>
        <v>0</v>
      </c>
      <c r="H5" s="56" t="e">
        <f>AVERAGE(H6:H24)</f>
        <v>#DIV/0!</v>
      </c>
      <c r="I5" s="57">
        <f>'condense-sheets'!U11</f>
        <v>0</v>
      </c>
      <c r="J5" s="56" t="e">
        <f>AVERAGE(J6:J24)</f>
        <v>#DIV/0!</v>
      </c>
      <c r="K5" s="57">
        <f>'condense-sheets'!U14</f>
        <v>0</v>
      </c>
      <c r="L5" s="58" t="e">
        <f>AVERAGE(L6:L24)</f>
        <v>#DIV/0!</v>
      </c>
      <c r="M5" s="58" t="e">
        <f>C5/I5</f>
        <v>#DIV/0!</v>
      </c>
      <c r="N5" s="58"/>
      <c r="O5" s="54" t="str">
        <f t="shared" ref="O5:O44" si="4">A5</f>
        <v>2019.Q1</v>
      </c>
      <c r="P5" s="55">
        <f t="shared" ref="P5:P44" si="5">B5</f>
        <v>43555</v>
      </c>
      <c r="Q5" s="59">
        <f>'condense-sheets'!U24</f>
        <v>0</v>
      </c>
      <c r="R5" s="56" t="e">
        <f>AVERAGE(R6:R24)</f>
        <v>#DIV/0!</v>
      </c>
      <c r="S5" s="60">
        <f>'condense-sheets'!U27</f>
        <v>0</v>
      </c>
      <c r="T5" s="56" t="e">
        <f>AVERAGE(T6:T24)</f>
        <v>#DIV/0!</v>
      </c>
      <c r="U5" s="60">
        <f>'condense-sheets'!U32</f>
        <v>0</v>
      </c>
      <c r="V5" s="56" t="e">
        <f>AVERAGE(V6:V24)</f>
        <v>#DIV/0!</v>
      </c>
      <c r="W5" s="60">
        <f>'condense-sheets'!U33</f>
        <v>0</v>
      </c>
      <c r="X5" s="56" t="e">
        <f>AVERAGE(X6:X24)</f>
        <v>#DIV/0!</v>
      </c>
      <c r="Y5" s="60">
        <f>'condense-sheets'!U34</f>
        <v>0</v>
      </c>
      <c r="Z5" s="56" t="e">
        <f>AVERAGE(Z6:Z24)</f>
        <v>#DIV/0!</v>
      </c>
      <c r="AA5" s="60">
        <f>'condense-sheets'!U37</f>
        <v>0</v>
      </c>
      <c r="AB5" s="56" t="e">
        <f>AVERAGE(AB6:AB24)</f>
        <v>#DIV/0!</v>
      </c>
      <c r="AC5" s="60">
        <f>'condense-sheets'!U38</f>
        <v>0</v>
      </c>
      <c r="AD5" s="56" t="e">
        <f>AVERAGE(AD6:AD24)</f>
        <v>#DIV/0!</v>
      </c>
      <c r="AE5" s="73"/>
      <c r="AF5" s="55">
        <f t="shared" si="0"/>
        <v>43555</v>
      </c>
      <c r="AG5" s="75">
        <f t="shared" si="1"/>
        <v>0</v>
      </c>
      <c r="AH5" s="75">
        <f t="shared" si="2"/>
        <v>0</v>
      </c>
      <c r="AI5" s="75">
        <f t="shared" si="3"/>
        <v>0</v>
      </c>
      <c r="AJ5" s="76">
        <f>'stock-history'!U4</f>
        <v>0</v>
      </c>
      <c r="AK5" s="76" t="e">
        <f>AJ5/I5</f>
        <v>#DIV/0!</v>
      </c>
      <c r="AL5" s="77" t="e">
        <f t="shared" ref="AL5:AL44" si="6">AH5/AJ5</f>
        <v>#DIV/0!</v>
      </c>
      <c r="AM5" s="73"/>
    </row>
    <row r="6" spans="1:39" x14ac:dyDescent="0.25">
      <c r="A6" s="54" t="str">
        <f>'condense-sheets'!T3</f>
        <v>2019.Q2</v>
      </c>
      <c r="B6" s="54" t="s">
        <v>101</v>
      </c>
      <c r="C6" s="54">
        <f>'condense-sheets'!T4</f>
        <v>0</v>
      </c>
      <c r="D6" s="56" t="e">
        <f t="shared" ref="D6:D44" si="7">(C6-C5)/C5</f>
        <v>#DIV/0!</v>
      </c>
      <c r="E6" s="57">
        <f>'condense-sheets'!T8</f>
        <v>0</v>
      </c>
      <c r="F6" s="56" t="e">
        <f t="shared" ref="F6:F24" si="8">(E6-E5)/E5</f>
        <v>#DIV/0!</v>
      </c>
      <c r="G6" s="57">
        <f>'condense-sheets'!T10</f>
        <v>0</v>
      </c>
      <c r="H6" s="56" t="e">
        <f t="shared" ref="H6:H24" si="9">(G6-G5)/G5</f>
        <v>#DIV/0!</v>
      </c>
      <c r="I6" s="57">
        <f>'condense-sheets'!T11</f>
        <v>0</v>
      </c>
      <c r="J6" s="56" t="e">
        <f t="shared" ref="J6:J44" si="10">(I6-I5)/I5</f>
        <v>#DIV/0!</v>
      </c>
      <c r="K6" s="57">
        <f>'condense-sheets'!T14</f>
        <v>0</v>
      </c>
      <c r="L6" s="58" t="e">
        <f t="shared" ref="L6:L24" si="11">(K6-K5)/K5</f>
        <v>#DIV/0!</v>
      </c>
      <c r="M6" s="58" t="e">
        <f t="shared" ref="M6:M24" si="12">C6/I6</f>
        <v>#DIV/0!</v>
      </c>
      <c r="N6" s="58"/>
      <c r="O6" s="54" t="str">
        <f t="shared" si="4"/>
        <v>2019.Q2</v>
      </c>
      <c r="P6" s="55" t="str">
        <f t="shared" si="5"/>
        <v>6/31/2019</v>
      </c>
      <c r="Q6" s="59">
        <f>'condense-sheets'!T24</f>
        <v>0</v>
      </c>
      <c r="R6" s="56" t="e">
        <f t="shared" ref="R6:R24" si="13">(Q6-Q5)/Q5</f>
        <v>#DIV/0!</v>
      </c>
      <c r="S6" s="60">
        <f>'condense-sheets'!T27</f>
        <v>0</v>
      </c>
      <c r="T6" s="56" t="e">
        <f t="shared" ref="T6:T24" si="14">(S6-S5)/S5</f>
        <v>#DIV/0!</v>
      </c>
      <c r="U6" s="60">
        <f>'condense-sheets'!T32</f>
        <v>0</v>
      </c>
      <c r="V6" s="56" t="e">
        <f t="shared" ref="V6:V24" si="15">(U6-U5)/U5</f>
        <v>#DIV/0!</v>
      </c>
      <c r="W6" s="60">
        <f>'condense-sheets'!T33</f>
        <v>0</v>
      </c>
      <c r="X6" s="56" t="e">
        <f t="shared" ref="X6:X24" si="16">(W6-W5)/W5</f>
        <v>#DIV/0!</v>
      </c>
      <c r="Y6" s="60">
        <f>'condense-sheets'!T34</f>
        <v>0</v>
      </c>
      <c r="Z6" s="56" t="e">
        <f t="shared" ref="Z6:Z24" si="17">(Y6-Y5)/Y5</f>
        <v>#DIV/0!</v>
      </c>
      <c r="AA6" s="60">
        <f>'condense-sheets'!T37</f>
        <v>0</v>
      </c>
      <c r="AB6" s="56" t="e">
        <f t="shared" ref="AB6:AB24" si="18">(AA6-AA5)/AA5</f>
        <v>#DIV/0!</v>
      </c>
      <c r="AC6" s="60">
        <f>'condense-sheets'!T38</f>
        <v>0</v>
      </c>
      <c r="AD6" s="56" t="e">
        <f t="shared" ref="AD6:AD24" si="19">(AC6-AC5)/AC5</f>
        <v>#DIV/0!</v>
      </c>
      <c r="AE6" s="73"/>
      <c r="AF6" s="55" t="str">
        <f t="shared" si="0"/>
        <v>6/31/2019</v>
      </c>
      <c r="AG6" s="75">
        <f t="shared" si="1"/>
        <v>0</v>
      </c>
      <c r="AH6" s="75">
        <f t="shared" si="2"/>
        <v>0</v>
      </c>
      <c r="AI6" s="75">
        <f t="shared" si="3"/>
        <v>0</v>
      </c>
      <c r="AJ6" s="76">
        <f>'stock-history'!T4</f>
        <v>0</v>
      </c>
      <c r="AK6" s="76" t="e">
        <f t="shared" ref="AK6:AK23" si="20">AJ6/I6</f>
        <v>#DIV/0!</v>
      </c>
      <c r="AL6" s="77" t="e">
        <f t="shared" si="6"/>
        <v>#DIV/0!</v>
      </c>
      <c r="AM6" s="73"/>
    </row>
    <row r="7" spans="1:39" x14ac:dyDescent="0.25">
      <c r="A7" s="54" t="str">
        <f>'condense-sheets'!S3</f>
        <v>2019.Q3</v>
      </c>
      <c r="B7" s="54" t="s">
        <v>102</v>
      </c>
      <c r="C7" s="54">
        <f>'condense-sheets'!S4</f>
        <v>0</v>
      </c>
      <c r="D7" s="56" t="e">
        <f t="shared" si="7"/>
        <v>#DIV/0!</v>
      </c>
      <c r="E7" s="57">
        <f>'condense-sheets'!S8</f>
        <v>0</v>
      </c>
      <c r="F7" s="56" t="e">
        <f t="shared" si="8"/>
        <v>#DIV/0!</v>
      </c>
      <c r="G7" s="57">
        <f>'condense-sheets'!S10</f>
        <v>0</v>
      </c>
      <c r="H7" s="56" t="e">
        <f t="shared" si="9"/>
        <v>#DIV/0!</v>
      </c>
      <c r="I7" s="57">
        <f>'condense-sheets'!S11</f>
        <v>0</v>
      </c>
      <c r="J7" s="56" t="e">
        <f t="shared" si="10"/>
        <v>#DIV/0!</v>
      </c>
      <c r="K7" s="57">
        <f>'condense-sheets'!S14</f>
        <v>0</v>
      </c>
      <c r="L7" s="58" t="e">
        <f t="shared" si="11"/>
        <v>#DIV/0!</v>
      </c>
      <c r="M7" s="58" t="e">
        <f t="shared" si="12"/>
        <v>#DIV/0!</v>
      </c>
      <c r="N7" s="58"/>
      <c r="O7" s="54" t="str">
        <f t="shared" si="4"/>
        <v>2019.Q3</v>
      </c>
      <c r="P7" s="55" t="str">
        <f t="shared" si="5"/>
        <v>9/31/2019</v>
      </c>
      <c r="Q7" s="59">
        <f>'condense-sheets'!S24</f>
        <v>0</v>
      </c>
      <c r="R7" s="56" t="e">
        <f t="shared" si="13"/>
        <v>#DIV/0!</v>
      </c>
      <c r="S7" s="60">
        <f>'condense-sheets'!S27</f>
        <v>0</v>
      </c>
      <c r="T7" s="56" t="e">
        <f t="shared" si="14"/>
        <v>#DIV/0!</v>
      </c>
      <c r="U7" s="60">
        <f>'condense-sheets'!S32</f>
        <v>0</v>
      </c>
      <c r="V7" s="56" t="e">
        <f t="shared" si="15"/>
        <v>#DIV/0!</v>
      </c>
      <c r="W7" s="60">
        <f>'condense-sheets'!S33</f>
        <v>0</v>
      </c>
      <c r="X7" s="56" t="e">
        <f t="shared" si="16"/>
        <v>#DIV/0!</v>
      </c>
      <c r="Y7" s="60">
        <f>'condense-sheets'!S34</f>
        <v>0</v>
      </c>
      <c r="Z7" s="56" t="e">
        <f t="shared" si="17"/>
        <v>#DIV/0!</v>
      </c>
      <c r="AA7" s="60">
        <f>'condense-sheets'!S37</f>
        <v>0</v>
      </c>
      <c r="AB7" s="56" t="e">
        <f t="shared" si="18"/>
        <v>#DIV/0!</v>
      </c>
      <c r="AC7" s="60">
        <f>'condense-sheets'!S38</f>
        <v>0</v>
      </c>
      <c r="AD7" s="56" t="e">
        <f t="shared" si="19"/>
        <v>#DIV/0!</v>
      </c>
      <c r="AE7" s="73"/>
      <c r="AF7" s="55" t="str">
        <f t="shared" si="0"/>
        <v>9/31/2019</v>
      </c>
      <c r="AG7" s="75">
        <f t="shared" si="1"/>
        <v>0</v>
      </c>
      <c r="AH7" s="75">
        <f t="shared" si="2"/>
        <v>0</v>
      </c>
      <c r="AI7" s="75">
        <f t="shared" si="3"/>
        <v>0</v>
      </c>
      <c r="AJ7" s="76">
        <f>'stock-history'!S4</f>
        <v>0</v>
      </c>
      <c r="AK7" s="76" t="e">
        <f t="shared" si="20"/>
        <v>#DIV/0!</v>
      </c>
      <c r="AL7" s="77" t="e">
        <f t="shared" si="6"/>
        <v>#DIV/0!</v>
      </c>
      <c r="AM7" s="73"/>
    </row>
    <row r="8" spans="1:39" x14ac:dyDescent="0.25">
      <c r="A8" s="54" t="str">
        <f>'condense-sheets'!R3</f>
        <v>2019.Q4</v>
      </c>
      <c r="B8" s="55">
        <v>43830</v>
      </c>
      <c r="C8" s="54">
        <f>'condense-sheets'!R4</f>
        <v>0</v>
      </c>
      <c r="D8" s="56" t="e">
        <f t="shared" si="7"/>
        <v>#DIV/0!</v>
      </c>
      <c r="E8" s="57">
        <f>'condense-sheets'!R8</f>
        <v>0</v>
      </c>
      <c r="F8" s="56" t="e">
        <f t="shared" si="8"/>
        <v>#DIV/0!</v>
      </c>
      <c r="G8" s="57">
        <f>'condense-sheets'!R10</f>
        <v>0</v>
      </c>
      <c r="H8" s="56" t="e">
        <f t="shared" si="9"/>
        <v>#DIV/0!</v>
      </c>
      <c r="I8" s="57">
        <f>'condense-sheets'!R11</f>
        <v>0</v>
      </c>
      <c r="J8" s="56" t="e">
        <f t="shared" si="10"/>
        <v>#DIV/0!</v>
      </c>
      <c r="K8" s="57">
        <f>'condense-sheets'!R14</f>
        <v>0</v>
      </c>
      <c r="L8" s="58" t="e">
        <f t="shared" si="11"/>
        <v>#DIV/0!</v>
      </c>
      <c r="M8" s="58" t="e">
        <f t="shared" si="12"/>
        <v>#DIV/0!</v>
      </c>
      <c r="N8" s="58"/>
      <c r="O8" s="54" t="str">
        <f t="shared" si="4"/>
        <v>2019.Q4</v>
      </c>
      <c r="P8" s="55">
        <f t="shared" si="5"/>
        <v>43830</v>
      </c>
      <c r="Q8" s="59">
        <f>'condense-sheets'!R24</f>
        <v>0</v>
      </c>
      <c r="R8" s="56" t="e">
        <f t="shared" si="13"/>
        <v>#DIV/0!</v>
      </c>
      <c r="S8" s="60">
        <f>'condense-sheets'!R27</f>
        <v>0</v>
      </c>
      <c r="T8" s="56" t="e">
        <f t="shared" si="14"/>
        <v>#DIV/0!</v>
      </c>
      <c r="U8" s="60">
        <f>'condense-sheets'!R32</f>
        <v>0</v>
      </c>
      <c r="V8" s="56" t="e">
        <f t="shared" si="15"/>
        <v>#DIV/0!</v>
      </c>
      <c r="W8" s="60">
        <f>'condense-sheets'!R33</f>
        <v>0</v>
      </c>
      <c r="X8" s="56" t="e">
        <f t="shared" si="16"/>
        <v>#DIV/0!</v>
      </c>
      <c r="Y8" s="60">
        <f>'condense-sheets'!R34</f>
        <v>0</v>
      </c>
      <c r="Z8" s="56" t="e">
        <f t="shared" si="17"/>
        <v>#DIV/0!</v>
      </c>
      <c r="AA8" s="60">
        <f>'condense-sheets'!R37</f>
        <v>0</v>
      </c>
      <c r="AB8" s="56" t="e">
        <f t="shared" si="18"/>
        <v>#DIV/0!</v>
      </c>
      <c r="AC8" s="60">
        <f>'condense-sheets'!R38</f>
        <v>0</v>
      </c>
      <c r="AD8" s="56" t="e">
        <f t="shared" si="19"/>
        <v>#DIV/0!</v>
      </c>
      <c r="AE8" s="73"/>
      <c r="AF8" s="55">
        <f t="shared" si="0"/>
        <v>43830</v>
      </c>
      <c r="AG8" s="75">
        <f t="shared" si="1"/>
        <v>0</v>
      </c>
      <c r="AH8" s="75">
        <f t="shared" si="2"/>
        <v>0</v>
      </c>
      <c r="AI8" s="75">
        <f t="shared" si="3"/>
        <v>0</v>
      </c>
      <c r="AJ8" s="76">
        <f>'stock-history'!R4</f>
        <v>0</v>
      </c>
      <c r="AK8" s="76" t="e">
        <f t="shared" si="20"/>
        <v>#DIV/0!</v>
      </c>
      <c r="AL8" s="77" t="e">
        <f t="shared" si="6"/>
        <v>#DIV/0!</v>
      </c>
      <c r="AM8" s="73"/>
    </row>
    <row r="9" spans="1:39" x14ac:dyDescent="0.25">
      <c r="A9" s="54" t="str">
        <f>'condense-sheets'!Q3</f>
        <v>2020.Q1</v>
      </c>
      <c r="B9" s="55">
        <v>43921</v>
      </c>
      <c r="C9" s="54">
        <f>'condense-sheets'!Q4</f>
        <v>0</v>
      </c>
      <c r="D9" s="56" t="e">
        <f t="shared" si="7"/>
        <v>#DIV/0!</v>
      </c>
      <c r="E9" s="57">
        <f>'condense-sheets'!Q8</f>
        <v>0</v>
      </c>
      <c r="F9" s="56" t="e">
        <f t="shared" si="8"/>
        <v>#DIV/0!</v>
      </c>
      <c r="G9" s="57">
        <f>'condense-sheets'!Q10</f>
        <v>0</v>
      </c>
      <c r="H9" s="56" t="e">
        <f t="shared" si="9"/>
        <v>#DIV/0!</v>
      </c>
      <c r="I9" s="57">
        <f>'condense-sheets'!Q11</f>
        <v>0</v>
      </c>
      <c r="J9" s="56" t="e">
        <f t="shared" si="10"/>
        <v>#DIV/0!</v>
      </c>
      <c r="K9" s="57">
        <f>'condense-sheets'!Q14</f>
        <v>0</v>
      </c>
      <c r="L9" s="58" t="e">
        <f t="shared" si="11"/>
        <v>#DIV/0!</v>
      </c>
      <c r="M9" s="58" t="e">
        <f t="shared" si="12"/>
        <v>#DIV/0!</v>
      </c>
      <c r="N9" s="58"/>
      <c r="O9" s="54" t="str">
        <f t="shared" si="4"/>
        <v>2020.Q1</v>
      </c>
      <c r="P9" s="55">
        <f t="shared" si="5"/>
        <v>43921</v>
      </c>
      <c r="Q9" s="59">
        <f>'condense-sheets'!Q24</f>
        <v>0</v>
      </c>
      <c r="R9" s="56" t="e">
        <f t="shared" si="13"/>
        <v>#DIV/0!</v>
      </c>
      <c r="S9" s="60">
        <f>'condense-sheets'!Q27</f>
        <v>0</v>
      </c>
      <c r="T9" s="56" t="e">
        <f t="shared" si="14"/>
        <v>#DIV/0!</v>
      </c>
      <c r="U9" s="60">
        <f>'condense-sheets'!Q32</f>
        <v>0</v>
      </c>
      <c r="V9" s="56" t="e">
        <f t="shared" si="15"/>
        <v>#DIV/0!</v>
      </c>
      <c r="W9" s="60">
        <f>'condense-sheets'!Q33</f>
        <v>0</v>
      </c>
      <c r="X9" s="56" t="e">
        <f t="shared" si="16"/>
        <v>#DIV/0!</v>
      </c>
      <c r="Y9" s="60">
        <f>'condense-sheets'!Q34</f>
        <v>0</v>
      </c>
      <c r="Z9" s="56" t="e">
        <f t="shared" si="17"/>
        <v>#DIV/0!</v>
      </c>
      <c r="AA9" s="60">
        <f>'condense-sheets'!Q37</f>
        <v>0</v>
      </c>
      <c r="AB9" s="56" t="e">
        <f t="shared" si="18"/>
        <v>#DIV/0!</v>
      </c>
      <c r="AC9" s="60">
        <f>'condense-sheets'!Q38</f>
        <v>0</v>
      </c>
      <c r="AD9" s="56" t="e">
        <f t="shared" si="19"/>
        <v>#DIV/0!</v>
      </c>
      <c r="AE9" s="73"/>
      <c r="AF9" s="55">
        <f t="shared" si="0"/>
        <v>43921</v>
      </c>
      <c r="AG9" s="75">
        <f t="shared" si="1"/>
        <v>0</v>
      </c>
      <c r="AH9" s="75">
        <f t="shared" si="2"/>
        <v>0</v>
      </c>
      <c r="AI9" s="75">
        <f t="shared" si="3"/>
        <v>0</v>
      </c>
      <c r="AJ9" s="76">
        <f>'stock-history'!Q4</f>
        <v>0</v>
      </c>
      <c r="AK9" s="76" t="e">
        <f t="shared" si="20"/>
        <v>#DIV/0!</v>
      </c>
      <c r="AL9" s="77" t="e">
        <f t="shared" si="6"/>
        <v>#DIV/0!</v>
      </c>
      <c r="AM9" s="73"/>
    </row>
    <row r="10" spans="1:39" x14ac:dyDescent="0.25">
      <c r="A10" s="54" t="str">
        <f>'condense-sheets'!P3</f>
        <v>2020.Q2</v>
      </c>
      <c r="B10" s="54" t="s">
        <v>103</v>
      </c>
      <c r="C10" s="54">
        <f>'condense-sheets'!P4</f>
        <v>0</v>
      </c>
      <c r="D10" s="56" t="e">
        <f t="shared" si="7"/>
        <v>#DIV/0!</v>
      </c>
      <c r="E10" s="57">
        <f>'condense-sheets'!P8</f>
        <v>0</v>
      </c>
      <c r="F10" s="56" t="e">
        <f t="shared" si="8"/>
        <v>#DIV/0!</v>
      </c>
      <c r="G10" s="57">
        <f>'condense-sheets'!P10</f>
        <v>0</v>
      </c>
      <c r="H10" s="56" t="e">
        <f t="shared" si="9"/>
        <v>#DIV/0!</v>
      </c>
      <c r="I10" s="57">
        <f>'condense-sheets'!P11</f>
        <v>0</v>
      </c>
      <c r="J10" s="56" t="e">
        <f t="shared" si="10"/>
        <v>#DIV/0!</v>
      </c>
      <c r="K10" s="57">
        <f>'condense-sheets'!P14</f>
        <v>0</v>
      </c>
      <c r="L10" s="58" t="e">
        <f t="shared" si="11"/>
        <v>#DIV/0!</v>
      </c>
      <c r="M10" s="58" t="e">
        <f t="shared" si="12"/>
        <v>#DIV/0!</v>
      </c>
      <c r="N10" s="58"/>
      <c r="O10" s="54" t="str">
        <f t="shared" si="4"/>
        <v>2020.Q2</v>
      </c>
      <c r="P10" s="55" t="str">
        <f t="shared" si="5"/>
        <v>6/31/2020</v>
      </c>
      <c r="Q10" s="59">
        <f>'condense-sheets'!P24</f>
        <v>0</v>
      </c>
      <c r="R10" s="56" t="e">
        <f t="shared" si="13"/>
        <v>#DIV/0!</v>
      </c>
      <c r="S10" s="60">
        <f>'condense-sheets'!P27</f>
        <v>0</v>
      </c>
      <c r="T10" s="56" t="e">
        <f t="shared" si="14"/>
        <v>#DIV/0!</v>
      </c>
      <c r="U10" s="60">
        <f>'condense-sheets'!P32</f>
        <v>0</v>
      </c>
      <c r="V10" s="56" t="e">
        <f t="shared" si="15"/>
        <v>#DIV/0!</v>
      </c>
      <c r="W10" s="60">
        <f>'condense-sheets'!P33</f>
        <v>0</v>
      </c>
      <c r="X10" s="56" t="e">
        <f t="shared" si="16"/>
        <v>#DIV/0!</v>
      </c>
      <c r="Y10" s="60">
        <f>'condense-sheets'!P34</f>
        <v>0</v>
      </c>
      <c r="Z10" s="56" t="e">
        <f t="shared" si="17"/>
        <v>#DIV/0!</v>
      </c>
      <c r="AA10" s="60">
        <f>'condense-sheets'!P37</f>
        <v>0</v>
      </c>
      <c r="AB10" s="56" t="e">
        <f t="shared" si="18"/>
        <v>#DIV/0!</v>
      </c>
      <c r="AC10" s="60">
        <f>'condense-sheets'!P38</f>
        <v>0</v>
      </c>
      <c r="AD10" s="56" t="e">
        <f t="shared" si="19"/>
        <v>#DIV/0!</v>
      </c>
      <c r="AE10" s="73"/>
      <c r="AF10" s="55" t="str">
        <f t="shared" si="0"/>
        <v>6/31/2020</v>
      </c>
      <c r="AG10" s="75">
        <f t="shared" si="1"/>
        <v>0</v>
      </c>
      <c r="AH10" s="75">
        <f t="shared" si="2"/>
        <v>0</v>
      </c>
      <c r="AI10" s="75">
        <f t="shared" si="3"/>
        <v>0</v>
      </c>
      <c r="AJ10" s="76">
        <f>'stock-history'!P4</f>
        <v>0</v>
      </c>
      <c r="AK10" s="76" t="e">
        <f t="shared" si="20"/>
        <v>#DIV/0!</v>
      </c>
      <c r="AL10" s="77" t="e">
        <f t="shared" si="6"/>
        <v>#DIV/0!</v>
      </c>
      <c r="AM10" s="73"/>
    </row>
    <row r="11" spans="1:39" x14ac:dyDescent="0.25">
      <c r="A11" s="54" t="str">
        <f>'condense-sheets'!O3</f>
        <v>2020.Q3</v>
      </c>
      <c r="B11" s="54" t="s">
        <v>104</v>
      </c>
      <c r="C11" s="54">
        <f>'condense-sheets'!O4</f>
        <v>0</v>
      </c>
      <c r="D11" s="56" t="e">
        <f t="shared" si="7"/>
        <v>#DIV/0!</v>
      </c>
      <c r="E11" s="57">
        <f>'condense-sheets'!O8</f>
        <v>0</v>
      </c>
      <c r="F11" s="56" t="e">
        <f t="shared" si="8"/>
        <v>#DIV/0!</v>
      </c>
      <c r="G11" s="57">
        <f>'condense-sheets'!O10</f>
        <v>0</v>
      </c>
      <c r="H11" s="56" t="e">
        <f t="shared" si="9"/>
        <v>#DIV/0!</v>
      </c>
      <c r="I11" s="57">
        <f>'condense-sheets'!O11</f>
        <v>0</v>
      </c>
      <c r="J11" s="56" t="e">
        <f t="shared" si="10"/>
        <v>#DIV/0!</v>
      </c>
      <c r="K11" s="57">
        <f>'condense-sheets'!O14</f>
        <v>0</v>
      </c>
      <c r="L11" s="58" t="e">
        <f t="shared" si="11"/>
        <v>#DIV/0!</v>
      </c>
      <c r="M11" s="58" t="e">
        <f t="shared" si="12"/>
        <v>#DIV/0!</v>
      </c>
      <c r="N11" s="58"/>
      <c r="O11" s="54" t="str">
        <f t="shared" si="4"/>
        <v>2020.Q3</v>
      </c>
      <c r="P11" s="55" t="str">
        <f t="shared" si="5"/>
        <v>9/31/2020</v>
      </c>
      <c r="Q11" s="59">
        <f>'condense-sheets'!O24</f>
        <v>0</v>
      </c>
      <c r="R11" s="56" t="e">
        <f t="shared" si="13"/>
        <v>#DIV/0!</v>
      </c>
      <c r="S11" s="60">
        <f>'condense-sheets'!O27</f>
        <v>0</v>
      </c>
      <c r="T11" s="56" t="e">
        <f t="shared" si="14"/>
        <v>#DIV/0!</v>
      </c>
      <c r="U11" s="60">
        <f>'condense-sheets'!O32</f>
        <v>0</v>
      </c>
      <c r="V11" s="56" t="e">
        <f t="shared" si="15"/>
        <v>#DIV/0!</v>
      </c>
      <c r="W11" s="60">
        <f>'condense-sheets'!O33</f>
        <v>0</v>
      </c>
      <c r="X11" s="56" t="e">
        <f t="shared" si="16"/>
        <v>#DIV/0!</v>
      </c>
      <c r="Y11" s="60">
        <f>'condense-sheets'!O34</f>
        <v>0</v>
      </c>
      <c r="Z11" s="56" t="e">
        <f t="shared" si="17"/>
        <v>#DIV/0!</v>
      </c>
      <c r="AA11" s="60">
        <f>'condense-sheets'!O37</f>
        <v>0</v>
      </c>
      <c r="AB11" s="56" t="e">
        <f t="shared" si="18"/>
        <v>#DIV/0!</v>
      </c>
      <c r="AC11" s="60">
        <f>'condense-sheets'!O38</f>
        <v>0</v>
      </c>
      <c r="AD11" s="56" t="e">
        <f t="shared" si="19"/>
        <v>#DIV/0!</v>
      </c>
      <c r="AE11" s="73"/>
      <c r="AF11" s="55" t="str">
        <f t="shared" si="0"/>
        <v>9/31/2020</v>
      </c>
      <c r="AG11" s="75">
        <f t="shared" si="1"/>
        <v>0</v>
      </c>
      <c r="AH11" s="75">
        <f t="shared" si="2"/>
        <v>0</v>
      </c>
      <c r="AI11" s="75">
        <f t="shared" si="3"/>
        <v>0</v>
      </c>
      <c r="AJ11" s="76">
        <f>'stock-history'!O4</f>
        <v>0</v>
      </c>
      <c r="AK11" s="76" t="e">
        <f t="shared" si="20"/>
        <v>#DIV/0!</v>
      </c>
      <c r="AL11" s="77" t="e">
        <f t="shared" si="6"/>
        <v>#DIV/0!</v>
      </c>
      <c r="AM11" s="73"/>
    </row>
    <row r="12" spans="1:39" x14ac:dyDescent="0.25">
      <c r="A12" s="54" t="str">
        <f>'condense-sheets'!N3</f>
        <v>2020.Q4</v>
      </c>
      <c r="B12" s="55">
        <v>44196</v>
      </c>
      <c r="C12" s="54">
        <f>'condense-sheets'!N4</f>
        <v>0</v>
      </c>
      <c r="D12" s="56" t="e">
        <f t="shared" si="7"/>
        <v>#DIV/0!</v>
      </c>
      <c r="E12" s="57">
        <f>'condense-sheets'!N8</f>
        <v>0</v>
      </c>
      <c r="F12" s="56" t="e">
        <f t="shared" si="8"/>
        <v>#DIV/0!</v>
      </c>
      <c r="G12" s="57">
        <f>'condense-sheets'!N10</f>
        <v>0</v>
      </c>
      <c r="H12" s="56" t="e">
        <f t="shared" si="9"/>
        <v>#DIV/0!</v>
      </c>
      <c r="I12" s="57">
        <f>'condense-sheets'!N11</f>
        <v>0</v>
      </c>
      <c r="J12" s="56" t="e">
        <f t="shared" si="10"/>
        <v>#DIV/0!</v>
      </c>
      <c r="K12" s="57">
        <f>'condense-sheets'!N14</f>
        <v>0</v>
      </c>
      <c r="L12" s="58" t="e">
        <f t="shared" si="11"/>
        <v>#DIV/0!</v>
      </c>
      <c r="M12" s="58" t="e">
        <f t="shared" si="12"/>
        <v>#DIV/0!</v>
      </c>
      <c r="N12" s="58"/>
      <c r="O12" s="54" t="str">
        <f t="shared" si="4"/>
        <v>2020.Q4</v>
      </c>
      <c r="P12" s="55">
        <f t="shared" si="5"/>
        <v>44196</v>
      </c>
      <c r="Q12" s="59">
        <f>'condense-sheets'!N24</f>
        <v>0</v>
      </c>
      <c r="R12" s="56" t="e">
        <f t="shared" si="13"/>
        <v>#DIV/0!</v>
      </c>
      <c r="S12" s="60">
        <f>'condense-sheets'!N27</f>
        <v>0</v>
      </c>
      <c r="T12" s="56" t="e">
        <f t="shared" si="14"/>
        <v>#DIV/0!</v>
      </c>
      <c r="U12" s="60">
        <f>'condense-sheets'!N32</f>
        <v>0</v>
      </c>
      <c r="V12" s="56" t="e">
        <f t="shared" si="15"/>
        <v>#DIV/0!</v>
      </c>
      <c r="W12" s="60">
        <f>'condense-sheets'!N33</f>
        <v>0</v>
      </c>
      <c r="X12" s="56" t="e">
        <f t="shared" si="16"/>
        <v>#DIV/0!</v>
      </c>
      <c r="Y12" s="60">
        <f>'condense-sheets'!N34</f>
        <v>0</v>
      </c>
      <c r="Z12" s="56" t="e">
        <f t="shared" si="17"/>
        <v>#DIV/0!</v>
      </c>
      <c r="AA12" s="60">
        <f>'condense-sheets'!N37</f>
        <v>0</v>
      </c>
      <c r="AB12" s="56" t="e">
        <f t="shared" si="18"/>
        <v>#DIV/0!</v>
      </c>
      <c r="AC12" s="60">
        <f>'condense-sheets'!N38</f>
        <v>0</v>
      </c>
      <c r="AD12" s="56" t="e">
        <f t="shared" si="19"/>
        <v>#DIV/0!</v>
      </c>
      <c r="AE12" s="73"/>
      <c r="AF12" s="55">
        <f t="shared" si="0"/>
        <v>44196</v>
      </c>
      <c r="AG12" s="75">
        <f t="shared" si="1"/>
        <v>0</v>
      </c>
      <c r="AH12" s="75">
        <f t="shared" si="2"/>
        <v>0</v>
      </c>
      <c r="AI12" s="75">
        <f t="shared" si="3"/>
        <v>0</v>
      </c>
      <c r="AJ12" s="76">
        <f>'stock-history'!N4</f>
        <v>0</v>
      </c>
      <c r="AK12" s="76" t="e">
        <f t="shared" si="20"/>
        <v>#DIV/0!</v>
      </c>
      <c r="AL12" s="77" t="e">
        <f t="shared" si="6"/>
        <v>#DIV/0!</v>
      </c>
      <c r="AM12" s="73"/>
    </row>
    <row r="13" spans="1:39" x14ac:dyDescent="0.25">
      <c r="A13" s="54" t="str">
        <f>'condense-sheets'!M3</f>
        <v>2021.Q1</v>
      </c>
      <c r="B13" s="55">
        <v>44286</v>
      </c>
      <c r="C13" s="54">
        <f>'condense-sheets'!M4</f>
        <v>0</v>
      </c>
      <c r="D13" s="56" t="e">
        <f t="shared" si="7"/>
        <v>#DIV/0!</v>
      </c>
      <c r="E13" s="57">
        <f>'condense-sheets'!M8</f>
        <v>0</v>
      </c>
      <c r="F13" s="56" t="e">
        <f t="shared" si="8"/>
        <v>#DIV/0!</v>
      </c>
      <c r="G13" s="57">
        <f>'condense-sheets'!M10</f>
        <v>0</v>
      </c>
      <c r="H13" s="56" t="e">
        <f t="shared" si="9"/>
        <v>#DIV/0!</v>
      </c>
      <c r="I13" s="57">
        <f>'condense-sheets'!M11</f>
        <v>0</v>
      </c>
      <c r="J13" s="56" t="e">
        <f t="shared" si="10"/>
        <v>#DIV/0!</v>
      </c>
      <c r="K13" s="57">
        <f>'condense-sheets'!M14</f>
        <v>0</v>
      </c>
      <c r="L13" s="58" t="e">
        <f t="shared" si="11"/>
        <v>#DIV/0!</v>
      </c>
      <c r="M13" s="58" t="e">
        <f t="shared" si="12"/>
        <v>#DIV/0!</v>
      </c>
      <c r="N13" s="58"/>
      <c r="O13" s="54" t="str">
        <f t="shared" si="4"/>
        <v>2021.Q1</v>
      </c>
      <c r="P13" s="55">
        <f t="shared" si="5"/>
        <v>44286</v>
      </c>
      <c r="Q13" s="59">
        <f>'condense-sheets'!M24</f>
        <v>0</v>
      </c>
      <c r="R13" s="56" t="e">
        <f t="shared" si="13"/>
        <v>#DIV/0!</v>
      </c>
      <c r="S13" s="60">
        <f>'condense-sheets'!M27</f>
        <v>0</v>
      </c>
      <c r="T13" s="56" t="e">
        <f t="shared" si="14"/>
        <v>#DIV/0!</v>
      </c>
      <c r="U13" s="60">
        <f>'condense-sheets'!M32</f>
        <v>0</v>
      </c>
      <c r="V13" s="56" t="e">
        <f t="shared" si="15"/>
        <v>#DIV/0!</v>
      </c>
      <c r="W13" s="60">
        <f>'condense-sheets'!M33</f>
        <v>0</v>
      </c>
      <c r="X13" s="56" t="e">
        <f t="shared" si="16"/>
        <v>#DIV/0!</v>
      </c>
      <c r="Y13" s="60">
        <f>'condense-sheets'!M34</f>
        <v>0</v>
      </c>
      <c r="Z13" s="56" t="e">
        <f t="shared" si="17"/>
        <v>#DIV/0!</v>
      </c>
      <c r="AA13" s="60">
        <f>'condense-sheets'!M37</f>
        <v>0</v>
      </c>
      <c r="AB13" s="56" t="e">
        <f t="shared" si="18"/>
        <v>#DIV/0!</v>
      </c>
      <c r="AC13" s="60">
        <f>'condense-sheets'!M38</f>
        <v>0</v>
      </c>
      <c r="AD13" s="56" t="e">
        <f t="shared" si="19"/>
        <v>#DIV/0!</v>
      </c>
      <c r="AE13" s="73"/>
      <c r="AF13" s="55">
        <f t="shared" si="0"/>
        <v>44286</v>
      </c>
      <c r="AG13" s="75">
        <f t="shared" si="1"/>
        <v>0</v>
      </c>
      <c r="AH13" s="75">
        <f t="shared" si="2"/>
        <v>0</v>
      </c>
      <c r="AI13" s="75">
        <f t="shared" si="3"/>
        <v>0</v>
      </c>
      <c r="AJ13" s="76">
        <f>'stock-history'!M4</f>
        <v>0</v>
      </c>
      <c r="AK13" s="76" t="e">
        <f t="shared" si="20"/>
        <v>#DIV/0!</v>
      </c>
      <c r="AL13" s="77" t="e">
        <f t="shared" si="6"/>
        <v>#DIV/0!</v>
      </c>
      <c r="AM13" s="73"/>
    </row>
    <row r="14" spans="1:39" x14ac:dyDescent="0.25">
      <c r="A14" s="54" t="str">
        <f>'condense-sheets'!L3</f>
        <v>2021.Q2</v>
      </c>
      <c r="B14" s="54" t="s">
        <v>105</v>
      </c>
      <c r="C14" s="54">
        <f>'condense-sheets'!L4</f>
        <v>0</v>
      </c>
      <c r="D14" s="56" t="e">
        <f t="shared" si="7"/>
        <v>#DIV/0!</v>
      </c>
      <c r="E14" s="57">
        <f>'condense-sheets'!L8</f>
        <v>0</v>
      </c>
      <c r="F14" s="56" t="e">
        <f t="shared" si="8"/>
        <v>#DIV/0!</v>
      </c>
      <c r="G14" s="57">
        <f>'condense-sheets'!L10</f>
        <v>0</v>
      </c>
      <c r="H14" s="56" t="e">
        <f t="shared" si="9"/>
        <v>#DIV/0!</v>
      </c>
      <c r="I14" s="57">
        <f>'condense-sheets'!L11</f>
        <v>0</v>
      </c>
      <c r="J14" s="56" t="e">
        <f t="shared" si="10"/>
        <v>#DIV/0!</v>
      </c>
      <c r="K14" s="57">
        <f>'condense-sheets'!L14</f>
        <v>0</v>
      </c>
      <c r="L14" s="58" t="e">
        <f t="shared" si="11"/>
        <v>#DIV/0!</v>
      </c>
      <c r="M14" s="58" t="e">
        <f t="shared" si="12"/>
        <v>#DIV/0!</v>
      </c>
      <c r="N14" s="58"/>
      <c r="O14" s="54" t="str">
        <f t="shared" si="4"/>
        <v>2021.Q2</v>
      </c>
      <c r="P14" s="55" t="str">
        <f t="shared" si="5"/>
        <v>6/31/2021</v>
      </c>
      <c r="Q14" s="59">
        <f>'condense-sheets'!L24</f>
        <v>0</v>
      </c>
      <c r="R14" s="56" t="e">
        <f t="shared" si="13"/>
        <v>#DIV/0!</v>
      </c>
      <c r="S14" s="60">
        <f>'condense-sheets'!L27</f>
        <v>0</v>
      </c>
      <c r="T14" s="56" t="e">
        <f t="shared" si="14"/>
        <v>#DIV/0!</v>
      </c>
      <c r="U14" s="60">
        <f>'condense-sheets'!L32</f>
        <v>0</v>
      </c>
      <c r="V14" s="56" t="e">
        <f t="shared" si="15"/>
        <v>#DIV/0!</v>
      </c>
      <c r="W14" s="60">
        <f>'condense-sheets'!L33</f>
        <v>0</v>
      </c>
      <c r="X14" s="56" t="e">
        <f t="shared" si="16"/>
        <v>#DIV/0!</v>
      </c>
      <c r="Y14" s="60">
        <f>'condense-sheets'!L34</f>
        <v>0</v>
      </c>
      <c r="Z14" s="56" t="e">
        <f t="shared" si="17"/>
        <v>#DIV/0!</v>
      </c>
      <c r="AA14" s="60">
        <f>'condense-sheets'!L37</f>
        <v>0</v>
      </c>
      <c r="AB14" s="56" t="e">
        <f t="shared" si="18"/>
        <v>#DIV/0!</v>
      </c>
      <c r="AC14" s="60">
        <f>'condense-sheets'!L38</f>
        <v>0</v>
      </c>
      <c r="AD14" s="56" t="e">
        <f t="shared" si="19"/>
        <v>#DIV/0!</v>
      </c>
      <c r="AE14" s="73"/>
      <c r="AF14" s="55" t="str">
        <f t="shared" si="0"/>
        <v>6/31/2021</v>
      </c>
      <c r="AG14" s="75">
        <f t="shared" si="1"/>
        <v>0</v>
      </c>
      <c r="AH14" s="75">
        <f t="shared" si="2"/>
        <v>0</v>
      </c>
      <c r="AI14" s="75">
        <f t="shared" si="3"/>
        <v>0</v>
      </c>
      <c r="AJ14" s="76">
        <f>'stock-history'!L4</f>
        <v>0</v>
      </c>
      <c r="AK14" s="76" t="e">
        <f t="shared" si="20"/>
        <v>#DIV/0!</v>
      </c>
      <c r="AL14" s="77" t="e">
        <f t="shared" si="6"/>
        <v>#DIV/0!</v>
      </c>
      <c r="AM14" s="73"/>
    </row>
    <row r="15" spans="1:39" x14ac:dyDescent="0.25">
      <c r="A15" s="54" t="str">
        <f>'condense-sheets'!K3</f>
        <v>2021.Q3</v>
      </c>
      <c r="B15" s="54" t="s">
        <v>106</v>
      </c>
      <c r="C15" s="54">
        <f>'condense-sheets'!K4</f>
        <v>0</v>
      </c>
      <c r="D15" s="56" t="e">
        <f t="shared" si="7"/>
        <v>#DIV/0!</v>
      </c>
      <c r="E15" s="57">
        <f>'condense-sheets'!K8</f>
        <v>0</v>
      </c>
      <c r="F15" s="56" t="e">
        <f t="shared" si="8"/>
        <v>#DIV/0!</v>
      </c>
      <c r="G15" s="57">
        <f>'condense-sheets'!K10</f>
        <v>0</v>
      </c>
      <c r="H15" s="56" t="e">
        <f t="shared" si="9"/>
        <v>#DIV/0!</v>
      </c>
      <c r="I15" s="57">
        <f>'condense-sheets'!K11</f>
        <v>0</v>
      </c>
      <c r="J15" s="56" t="e">
        <f t="shared" si="10"/>
        <v>#DIV/0!</v>
      </c>
      <c r="K15" s="57">
        <f>'condense-sheets'!K14</f>
        <v>0</v>
      </c>
      <c r="L15" s="58" t="e">
        <f t="shared" si="11"/>
        <v>#DIV/0!</v>
      </c>
      <c r="M15" s="58" t="e">
        <f t="shared" si="12"/>
        <v>#DIV/0!</v>
      </c>
      <c r="N15" s="58"/>
      <c r="O15" s="54" t="str">
        <f t="shared" si="4"/>
        <v>2021.Q3</v>
      </c>
      <c r="P15" s="55" t="str">
        <f t="shared" si="5"/>
        <v>9/31/2021</v>
      </c>
      <c r="Q15" s="59">
        <f>'condense-sheets'!K24</f>
        <v>0</v>
      </c>
      <c r="R15" s="56" t="e">
        <f t="shared" si="13"/>
        <v>#DIV/0!</v>
      </c>
      <c r="S15" s="60">
        <f>'condense-sheets'!K27</f>
        <v>0</v>
      </c>
      <c r="T15" s="56" t="e">
        <f t="shared" si="14"/>
        <v>#DIV/0!</v>
      </c>
      <c r="U15" s="60">
        <f>'condense-sheets'!K32</f>
        <v>0</v>
      </c>
      <c r="V15" s="56" t="e">
        <f t="shared" si="15"/>
        <v>#DIV/0!</v>
      </c>
      <c r="W15" s="60">
        <f>'condense-sheets'!K33</f>
        <v>0</v>
      </c>
      <c r="X15" s="56" t="e">
        <f t="shared" si="16"/>
        <v>#DIV/0!</v>
      </c>
      <c r="Y15" s="60">
        <f>'condense-sheets'!K34</f>
        <v>0</v>
      </c>
      <c r="Z15" s="56" t="e">
        <f t="shared" si="17"/>
        <v>#DIV/0!</v>
      </c>
      <c r="AA15" s="60">
        <f>'condense-sheets'!K37</f>
        <v>0</v>
      </c>
      <c r="AB15" s="56" t="e">
        <f t="shared" si="18"/>
        <v>#DIV/0!</v>
      </c>
      <c r="AC15" s="60">
        <f>'condense-sheets'!K38</f>
        <v>0</v>
      </c>
      <c r="AD15" s="56" t="e">
        <f t="shared" si="19"/>
        <v>#DIV/0!</v>
      </c>
      <c r="AE15" s="73"/>
      <c r="AF15" s="55" t="str">
        <f t="shared" si="0"/>
        <v>9/31/2021</v>
      </c>
      <c r="AG15" s="75">
        <f t="shared" si="1"/>
        <v>0</v>
      </c>
      <c r="AH15" s="75">
        <f t="shared" si="2"/>
        <v>0</v>
      </c>
      <c r="AI15" s="75">
        <f t="shared" si="3"/>
        <v>0</v>
      </c>
      <c r="AJ15" s="76">
        <f>'stock-history'!K4</f>
        <v>0</v>
      </c>
      <c r="AK15" s="76" t="e">
        <f t="shared" si="20"/>
        <v>#DIV/0!</v>
      </c>
      <c r="AL15" s="77" t="e">
        <f t="shared" si="6"/>
        <v>#DIV/0!</v>
      </c>
      <c r="AM15" s="73"/>
    </row>
    <row r="16" spans="1:39" x14ac:dyDescent="0.25">
      <c r="A16" s="54" t="str">
        <f>'condense-sheets'!J3</f>
        <v>2021.Q4</v>
      </c>
      <c r="B16" s="55">
        <v>44561</v>
      </c>
      <c r="C16" s="54">
        <f>'condense-sheets'!J4</f>
        <v>0</v>
      </c>
      <c r="D16" s="56" t="e">
        <f t="shared" si="7"/>
        <v>#DIV/0!</v>
      </c>
      <c r="E16" s="57">
        <f>'condense-sheets'!J8</f>
        <v>0</v>
      </c>
      <c r="F16" s="56" t="e">
        <f t="shared" si="8"/>
        <v>#DIV/0!</v>
      </c>
      <c r="G16" s="57">
        <f>'condense-sheets'!J10</f>
        <v>0</v>
      </c>
      <c r="H16" s="56" t="e">
        <f t="shared" si="9"/>
        <v>#DIV/0!</v>
      </c>
      <c r="I16" s="57">
        <f>'condense-sheets'!J11</f>
        <v>0</v>
      </c>
      <c r="J16" s="56" t="e">
        <f t="shared" si="10"/>
        <v>#DIV/0!</v>
      </c>
      <c r="K16" s="57">
        <f>'condense-sheets'!J14</f>
        <v>0</v>
      </c>
      <c r="L16" s="58" t="e">
        <f t="shared" si="11"/>
        <v>#DIV/0!</v>
      </c>
      <c r="M16" s="58" t="e">
        <f t="shared" si="12"/>
        <v>#DIV/0!</v>
      </c>
      <c r="N16" s="58"/>
      <c r="O16" s="54" t="str">
        <f t="shared" si="4"/>
        <v>2021.Q4</v>
      </c>
      <c r="P16" s="55">
        <f t="shared" si="5"/>
        <v>44561</v>
      </c>
      <c r="Q16" s="59">
        <f>'condense-sheets'!J24</f>
        <v>0</v>
      </c>
      <c r="R16" s="56" t="e">
        <f t="shared" si="13"/>
        <v>#DIV/0!</v>
      </c>
      <c r="S16" s="60">
        <f>'condense-sheets'!J27</f>
        <v>0</v>
      </c>
      <c r="T16" s="56" t="e">
        <f t="shared" si="14"/>
        <v>#DIV/0!</v>
      </c>
      <c r="U16" s="60">
        <f>'condense-sheets'!J32</f>
        <v>0</v>
      </c>
      <c r="V16" s="56" t="e">
        <f t="shared" si="15"/>
        <v>#DIV/0!</v>
      </c>
      <c r="W16" s="60">
        <f>'condense-sheets'!J33</f>
        <v>0</v>
      </c>
      <c r="X16" s="56" t="e">
        <f t="shared" si="16"/>
        <v>#DIV/0!</v>
      </c>
      <c r="Y16" s="60">
        <f>'condense-sheets'!J34</f>
        <v>0</v>
      </c>
      <c r="Z16" s="56" t="e">
        <f t="shared" si="17"/>
        <v>#DIV/0!</v>
      </c>
      <c r="AA16" s="60">
        <f>'condense-sheets'!J37</f>
        <v>0</v>
      </c>
      <c r="AB16" s="56" t="e">
        <f t="shared" si="18"/>
        <v>#DIV/0!</v>
      </c>
      <c r="AC16" s="60">
        <f>'condense-sheets'!J38</f>
        <v>0</v>
      </c>
      <c r="AD16" s="56" t="e">
        <f t="shared" si="19"/>
        <v>#DIV/0!</v>
      </c>
      <c r="AE16" s="73"/>
      <c r="AF16" s="55">
        <f t="shared" si="0"/>
        <v>44561</v>
      </c>
      <c r="AG16" s="75">
        <f t="shared" si="1"/>
        <v>0</v>
      </c>
      <c r="AH16" s="75">
        <f t="shared" si="2"/>
        <v>0</v>
      </c>
      <c r="AI16" s="75">
        <f t="shared" si="3"/>
        <v>0</v>
      </c>
      <c r="AJ16" s="76">
        <f>'stock-history'!J4</f>
        <v>0</v>
      </c>
      <c r="AK16" s="76" t="e">
        <f t="shared" si="20"/>
        <v>#DIV/0!</v>
      </c>
      <c r="AL16" s="77" t="e">
        <f t="shared" si="6"/>
        <v>#DIV/0!</v>
      </c>
      <c r="AM16" s="73"/>
    </row>
    <row r="17" spans="1:39" x14ac:dyDescent="0.25">
      <c r="A17" s="54" t="str">
        <f>'condense-sheets'!I3</f>
        <v>2022.Q1</v>
      </c>
      <c r="B17" s="55">
        <v>44651</v>
      </c>
      <c r="C17" s="54">
        <f>'condense-sheets'!I4</f>
        <v>0</v>
      </c>
      <c r="D17" s="56" t="e">
        <f t="shared" si="7"/>
        <v>#DIV/0!</v>
      </c>
      <c r="E17" s="57">
        <f>'condense-sheets'!I8</f>
        <v>0</v>
      </c>
      <c r="F17" s="56" t="e">
        <f t="shared" si="8"/>
        <v>#DIV/0!</v>
      </c>
      <c r="G17" s="57">
        <f>'condense-sheets'!I10</f>
        <v>0</v>
      </c>
      <c r="H17" s="56" t="e">
        <f t="shared" si="9"/>
        <v>#DIV/0!</v>
      </c>
      <c r="I17" s="57">
        <f>'condense-sheets'!I11</f>
        <v>0</v>
      </c>
      <c r="J17" s="56" t="e">
        <f t="shared" si="10"/>
        <v>#DIV/0!</v>
      </c>
      <c r="K17" s="57">
        <f>'condense-sheets'!I14</f>
        <v>0</v>
      </c>
      <c r="L17" s="58" t="e">
        <f t="shared" si="11"/>
        <v>#DIV/0!</v>
      </c>
      <c r="M17" s="58" t="e">
        <f t="shared" si="12"/>
        <v>#DIV/0!</v>
      </c>
      <c r="N17" s="58"/>
      <c r="O17" s="54" t="str">
        <f t="shared" si="4"/>
        <v>2022.Q1</v>
      </c>
      <c r="P17" s="55">
        <f t="shared" si="5"/>
        <v>44651</v>
      </c>
      <c r="Q17" s="59">
        <f>'condense-sheets'!I24</f>
        <v>0</v>
      </c>
      <c r="R17" s="56" t="e">
        <f t="shared" si="13"/>
        <v>#DIV/0!</v>
      </c>
      <c r="S17" s="60">
        <f>'condense-sheets'!I27</f>
        <v>0</v>
      </c>
      <c r="T17" s="56" t="e">
        <f t="shared" si="14"/>
        <v>#DIV/0!</v>
      </c>
      <c r="U17" s="60">
        <f>'condense-sheets'!I32</f>
        <v>0</v>
      </c>
      <c r="V17" s="56" t="e">
        <f t="shared" si="15"/>
        <v>#DIV/0!</v>
      </c>
      <c r="W17" s="60">
        <f>'condense-sheets'!I33</f>
        <v>0</v>
      </c>
      <c r="X17" s="56" t="e">
        <f t="shared" si="16"/>
        <v>#DIV/0!</v>
      </c>
      <c r="Y17" s="60">
        <f>'condense-sheets'!I34</f>
        <v>0</v>
      </c>
      <c r="Z17" s="56" t="e">
        <f t="shared" si="17"/>
        <v>#DIV/0!</v>
      </c>
      <c r="AA17" s="60">
        <f>'condense-sheets'!I37</f>
        <v>0</v>
      </c>
      <c r="AB17" s="56" t="e">
        <f t="shared" si="18"/>
        <v>#DIV/0!</v>
      </c>
      <c r="AC17" s="60">
        <f>'condense-sheets'!I38</f>
        <v>0</v>
      </c>
      <c r="AD17" s="56" t="e">
        <f t="shared" si="19"/>
        <v>#DIV/0!</v>
      </c>
      <c r="AE17" s="73"/>
      <c r="AF17" s="55">
        <f t="shared" si="0"/>
        <v>44651</v>
      </c>
      <c r="AG17" s="75">
        <f t="shared" si="1"/>
        <v>0</v>
      </c>
      <c r="AH17" s="75">
        <f t="shared" si="2"/>
        <v>0</v>
      </c>
      <c r="AI17" s="75">
        <f t="shared" si="3"/>
        <v>0</v>
      </c>
      <c r="AJ17" s="76">
        <f>'stock-history'!I4</f>
        <v>0</v>
      </c>
      <c r="AK17" s="76" t="e">
        <f t="shared" si="20"/>
        <v>#DIV/0!</v>
      </c>
      <c r="AL17" s="77" t="e">
        <f t="shared" si="6"/>
        <v>#DIV/0!</v>
      </c>
      <c r="AM17" s="73"/>
    </row>
    <row r="18" spans="1:39" x14ac:dyDescent="0.25">
      <c r="A18" s="54" t="str">
        <f>'condense-sheets'!H3</f>
        <v>2022.Q2</v>
      </c>
      <c r="B18" s="54" t="s">
        <v>107</v>
      </c>
      <c r="C18" s="54">
        <f>'condense-sheets'!H4</f>
        <v>0</v>
      </c>
      <c r="D18" s="56" t="e">
        <f t="shared" si="7"/>
        <v>#DIV/0!</v>
      </c>
      <c r="E18" s="57">
        <f>'condense-sheets'!H8</f>
        <v>0</v>
      </c>
      <c r="F18" s="56" t="e">
        <f t="shared" si="8"/>
        <v>#DIV/0!</v>
      </c>
      <c r="G18" s="57">
        <f>'condense-sheets'!H10</f>
        <v>0</v>
      </c>
      <c r="H18" s="56" t="e">
        <f t="shared" si="9"/>
        <v>#DIV/0!</v>
      </c>
      <c r="I18" s="57">
        <f>'condense-sheets'!H11</f>
        <v>0</v>
      </c>
      <c r="J18" s="56" t="e">
        <f t="shared" si="10"/>
        <v>#DIV/0!</v>
      </c>
      <c r="K18" s="57">
        <f>'condense-sheets'!H14</f>
        <v>0</v>
      </c>
      <c r="L18" s="58" t="e">
        <f t="shared" si="11"/>
        <v>#DIV/0!</v>
      </c>
      <c r="M18" s="58" t="e">
        <f t="shared" si="12"/>
        <v>#DIV/0!</v>
      </c>
      <c r="N18" s="58"/>
      <c r="O18" s="54" t="str">
        <f t="shared" si="4"/>
        <v>2022.Q2</v>
      </c>
      <c r="P18" s="55" t="str">
        <f t="shared" si="5"/>
        <v>6/31/2022</v>
      </c>
      <c r="Q18" s="59">
        <f>'condense-sheets'!H24</f>
        <v>0</v>
      </c>
      <c r="R18" s="56" t="e">
        <f t="shared" si="13"/>
        <v>#DIV/0!</v>
      </c>
      <c r="S18" s="60">
        <f>'condense-sheets'!H27</f>
        <v>0</v>
      </c>
      <c r="T18" s="56" t="e">
        <f t="shared" si="14"/>
        <v>#DIV/0!</v>
      </c>
      <c r="U18" s="60">
        <f>'condense-sheets'!H32</f>
        <v>0</v>
      </c>
      <c r="V18" s="56" t="e">
        <f t="shared" si="15"/>
        <v>#DIV/0!</v>
      </c>
      <c r="W18" s="60">
        <f>'condense-sheets'!H33</f>
        <v>0</v>
      </c>
      <c r="X18" s="56" t="e">
        <f t="shared" si="16"/>
        <v>#DIV/0!</v>
      </c>
      <c r="Y18" s="60">
        <f>'condense-sheets'!H34</f>
        <v>0</v>
      </c>
      <c r="Z18" s="56" t="e">
        <f t="shared" si="17"/>
        <v>#DIV/0!</v>
      </c>
      <c r="AA18" s="60">
        <f>'condense-sheets'!H37</f>
        <v>0</v>
      </c>
      <c r="AB18" s="56" t="e">
        <f t="shared" si="18"/>
        <v>#DIV/0!</v>
      </c>
      <c r="AC18" s="60">
        <f>'condense-sheets'!H38</f>
        <v>0</v>
      </c>
      <c r="AD18" s="56" t="e">
        <f t="shared" si="19"/>
        <v>#DIV/0!</v>
      </c>
      <c r="AE18" s="73"/>
      <c r="AF18" s="55" t="str">
        <f t="shared" si="0"/>
        <v>6/31/2022</v>
      </c>
      <c r="AG18" s="75">
        <f t="shared" si="1"/>
        <v>0</v>
      </c>
      <c r="AH18" s="75">
        <f t="shared" si="2"/>
        <v>0</v>
      </c>
      <c r="AI18" s="75">
        <f t="shared" si="3"/>
        <v>0</v>
      </c>
      <c r="AJ18" s="76">
        <f>'stock-history'!H4</f>
        <v>0</v>
      </c>
      <c r="AK18" s="76" t="e">
        <f t="shared" si="20"/>
        <v>#DIV/0!</v>
      </c>
      <c r="AL18" s="77" t="e">
        <f t="shared" si="6"/>
        <v>#DIV/0!</v>
      </c>
      <c r="AM18" s="73"/>
    </row>
    <row r="19" spans="1:39" x14ac:dyDescent="0.25">
      <c r="A19" s="54" t="str">
        <f>'condense-sheets'!G3</f>
        <v>2022.Q3</v>
      </c>
      <c r="B19" s="54" t="s">
        <v>108</v>
      </c>
      <c r="C19" s="54">
        <f>'condense-sheets'!G4</f>
        <v>0</v>
      </c>
      <c r="D19" s="56" t="e">
        <f t="shared" si="7"/>
        <v>#DIV/0!</v>
      </c>
      <c r="E19" s="57">
        <f>'condense-sheets'!G8</f>
        <v>0</v>
      </c>
      <c r="F19" s="56" t="e">
        <f t="shared" si="8"/>
        <v>#DIV/0!</v>
      </c>
      <c r="G19" s="57">
        <f>'condense-sheets'!G10</f>
        <v>0</v>
      </c>
      <c r="H19" s="56" t="e">
        <f t="shared" si="9"/>
        <v>#DIV/0!</v>
      </c>
      <c r="I19" s="57">
        <f>'condense-sheets'!G11</f>
        <v>0</v>
      </c>
      <c r="J19" s="56" t="e">
        <f t="shared" si="10"/>
        <v>#DIV/0!</v>
      </c>
      <c r="K19" s="57">
        <f>'condense-sheets'!G14</f>
        <v>0</v>
      </c>
      <c r="L19" s="58" t="e">
        <f t="shared" si="11"/>
        <v>#DIV/0!</v>
      </c>
      <c r="M19" s="58" t="e">
        <f t="shared" si="12"/>
        <v>#DIV/0!</v>
      </c>
      <c r="N19" s="58"/>
      <c r="O19" s="54" t="str">
        <f t="shared" si="4"/>
        <v>2022.Q3</v>
      </c>
      <c r="P19" s="55" t="str">
        <f t="shared" si="5"/>
        <v>9/31/2022</v>
      </c>
      <c r="Q19" s="59">
        <f>'condense-sheets'!G24</f>
        <v>0</v>
      </c>
      <c r="R19" s="56" t="e">
        <f t="shared" si="13"/>
        <v>#DIV/0!</v>
      </c>
      <c r="S19" s="60">
        <f>'condense-sheets'!G27</f>
        <v>0</v>
      </c>
      <c r="T19" s="56" t="e">
        <f t="shared" si="14"/>
        <v>#DIV/0!</v>
      </c>
      <c r="U19" s="60">
        <f>'condense-sheets'!G32</f>
        <v>0</v>
      </c>
      <c r="V19" s="56" t="e">
        <f t="shared" si="15"/>
        <v>#DIV/0!</v>
      </c>
      <c r="W19" s="60">
        <f>'condense-sheets'!G33</f>
        <v>0</v>
      </c>
      <c r="X19" s="56" t="e">
        <f t="shared" si="16"/>
        <v>#DIV/0!</v>
      </c>
      <c r="Y19" s="60">
        <f>'condense-sheets'!G34</f>
        <v>0</v>
      </c>
      <c r="Z19" s="56" t="e">
        <f t="shared" si="17"/>
        <v>#DIV/0!</v>
      </c>
      <c r="AA19" s="60">
        <f>'condense-sheets'!G37</f>
        <v>0</v>
      </c>
      <c r="AB19" s="56" t="e">
        <f t="shared" si="18"/>
        <v>#DIV/0!</v>
      </c>
      <c r="AC19" s="60">
        <f>'condense-sheets'!G38</f>
        <v>0</v>
      </c>
      <c r="AD19" s="56" t="e">
        <f t="shared" si="19"/>
        <v>#DIV/0!</v>
      </c>
      <c r="AE19" s="73"/>
      <c r="AF19" s="55" t="str">
        <f t="shared" si="0"/>
        <v>9/31/2022</v>
      </c>
      <c r="AG19" s="75">
        <f t="shared" si="1"/>
        <v>0</v>
      </c>
      <c r="AH19" s="75">
        <f t="shared" si="2"/>
        <v>0</v>
      </c>
      <c r="AI19" s="75">
        <f t="shared" si="3"/>
        <v>0</v>
      </c>
      <c r="AJ19" s="76">
        <f>'stock-history'!G4</f>
        <v>0</v>
      </c>
      <c r="AK19" s="76" t="e">
        <f t="shared" si="20"/>
        <v>#DIV/0!</v>
      </c>
      <c r="AL19" s="77" t="e">
        <f t="shared" si="6"/>
        <v>#DIV/0!</v>
      </c>
      <c r="AM19" s="73"/>
    </row>
    <row r="20" spans="1:39" x14ac:dyDescent="0.25">
      <c r="A20" s="54" t="str">
        <f>'condense-sheets'!F3</f>
        <v>2022.Q4</v>
      </c>
      <c r="B20" s="55">
        <v>44926</v>
      </c>
      <c r="C20" s="54">
        <f>'condense-sheets'!F4</f>
        <v>0</v>
      </c>
      <c r="D20" s="56" t="e">
        <f t="shared" si="7"/>
        <v>#DIV/0!</v>
      </c>
      <c r="E20" s="57">
        <f>'condense-sheets'!F8</f>
        <v>0</v>
      </c>
      <c r="F20" s="56" t="e">
        <f t="shared" si="8"/>
        <v>#DIV/0!</v>
      </c>
      <c r="G20" s="57">
        <f>'condense-sheets'!F10</f>
        <v>0</v>
      </c>
      <c r="H20" s="56" t="e">
        <f t="shared" si="9"/>
        <v>#DIV/0!</v>
      </c>
      <c r="I20" s="57">
        <f>'condense-sheets'!F11</f>
        <v>0</v>
      </c>
      <c r="J20" s="56" t="e">
        <f t="shared" si="10"/>
        <v>#DIV/0!</v>
      </c>
      <c r="K20" s="57">
        <f>'condense-sheets'!F14</f>
        <v>0</v>
      </c>
      <c r="L20" s="58" t="e">
        <f t="shared" si="11"/>
        <v>#DIV/0!</v>
      </c>
      <c r="M20" s="58" t="e">
        <f t="shared" si="12"/>
        <v>#DIV/0!</v>
      </c>
      <c r="N20" s="58"/>
      <c r="O20" s="54" t="str">
        <f t="shared" si="4"/>
        <v>2022.Q4</v>
      </c>
      <c r="P20" s="55">
        <f t="shared" si="5"/>
        <v>44926</v>
      </c>
      <c r="Q20" s="59">
        <f>'condense-sheets'!F24</f>
        <v>0</v>
      </c>
      <c r="R20" s="56" t="e">
        <f t="shared" si="13"/>
        <v>#DIV/0!</v>
      </c>
      <c r="S20" s="60">
        <f>'condense-sheets'!F27</f>
        <v>0</v>
      </c>
      <c r="T20" s="56" t="e">
        <f t="shared" si="14"/>
        <v>#DIV/0!</v>
      </c>
      <c r="U20" s="60">
        <f>'condense-sheets'!F32</f>
        <v>0</v>
      </c>
      <c r="V20" s="56" t="e">
        <f t="shared" si="15"/>
        <v>#DIV/0!</v>
      </c>
      <c r="W20" s="60">
        <f>'condense-sheets'!F33</f>
        <v>0</v>
      </c>
      <c r="X20" s="56" t="e">
        <f t="shared" si="16"/>
        <v>#DIV/0!</v>
      </c>
      <c r="Y20" s="60">
        <f>'condense-sheets'!F34</f>
        <v>0</v>
      </c>
      <c r="Z20" s="56" t="e">
        <f t="shared" si="17"/>
        <v>#DIV/0!</v>
      </c>
      <c r="AA20" s="60">
        <f>'condense-sheets'!F37</f>
        <v>0</v>
      </c>
      <c r="AB20" s="56" t="e">
        <f t="shared" si="18"/>
        <v>#DIV/0!</v>
      </c>
      <c r="AC20" s="60">
        <f>'condense-sheets'!F38</f>
        <v>0</v>
      </c>
      <c r="AD20" s="56" t="e">
        <f t="shared" si="19"/>
        <v>#DIV/0!</v>
      </c>
      <c r="AE20" s="73"/>
      <c r="AF20" s="55">
        <f t="shared" si="0"/>
        <v>44926</v>
      </c>
      <c r="AG20" s="75">
        <f t="shared" si="1"/>
        <v>0</v>
      </c>
      <c r="AH20" s="75">
        <f t="shared" si="2"/>
        <v>0</v>
      </c>
      <c r="AI20" s="75">
        <f t="shared" si="3"/>
        <v>0</v>
      </c>
      <c r="AJ20" s="76">
        <f>'stock-history'!F4</f>
        <v>0</v>
      </c>
      <c r="AK20" s="76" t="e">
        <f t="shared" si="20"/>
        <v>#DIV/0!</v>
      </c>
      <c r="AL20" s="77" t="e">
        <f t="shared" si="6"/>
        <v>#DIV/0!</v>
      </c>
      <c r="AM20" s="73"/>
    </row>
    <row r="21" spans="1:39" x14ac:dyDescent="0.25">
      <c r="A21" s="54" t="str">
        <f>'condense-sheets'!E3</f>
        <v>2023.Q1</v>
      </c>
      <c r="B21" s="55">
        <v>45016</v>
      </c>
      <c r="C21" s="54">
        <f>'condense-sheets'!E4</f>
        <v>0</v>
      </c>
      <c r="D21" s="56" t="e">
        <f t="shared" si="7"/>
        <v>#DIV/0!</v>
      </c>
      <c r="E21" s="57">
        <f>'condense-sheets'!E8</f>
        <v>0</v>
      </c>
      <c r="F21" s="56" t="e">
        <f t="shared" si="8"/>
        <v>#DIV/0!</v>
      </c>
      <c r="G21" s="57">
        <f>'condense-sheets'!E10</f>
        <v>0</v>
      </c>
      <c r="H21" s="56" t="e">
        <f t="shared" si="9"/>
        <v>#DIV/0!</v>
      </c>
      <c r="I21" s="57">
        <f>'condense-sheets'!E11</f>
        <v>0</v>
      </c>
      <c r="J21" s="56" t="e">
        <f t="shared" si="10"/>
        <v>#DIV/0!</v>
      </c>
      <c r="K21" s="57">
        <f>'condense-sheets'!E14</f>
        <v>0</v>
      </c>
      <c r="L21" s="58" t="e">
        <f t="shared" si="11"/>
        <v>#DIV/0!</v>
      </c>
      <c r="M21" s="58" t="e">
        <f t="shared" si="12"/>
        <v>#DIV/0!</v>
      </c>
      <c r="N21" s="58"/>
      <c r="O21" s="54" t="str">
        <f t="shared" si="4"/>
        <v>2023.Q1</v>
      </c>
      <c r="P21" s="55">
        <f t="shared" si="5"/>
        <v>45016</v>
      </c>
      <c r="Q21" s="59">
        <f>'condense-sheets'!E24</f>
        <v>0</v>
      </c>
      <c r="R21" s="56" t="e">
        <f t="shared" si="13"/>
        <v>#DIV/0!</v>
      </c>
      <c r="S21" s="60">
        <f>'condense-sheets'!E27</f>
        <v>0</v>
      </c>
      <c r="T21" s="56" t="e">
        <f t="shared" si="14"/>
        <v>#DIV/0!</v>
      </c>
      <c r="U21" s="60">
        <f>'condense-sheets'!E32</f>
        <v>0</v>
      </c>
      <c r="V21" s="56" t="e">
        <f t="shared" si="15"/>
        <v>#DIV/0!</v>
      </c>
      <c r="W21" s="60">
        <f>'condense-sheets'!E33</f>
        <v>0</v>
      </c>
      <c r="X21" s="56" t="e">
        <f t="shared" si="16"/>
        <v>#DIV/0!</v>
      </c>
      <c r="Y21" s="60">
        <f>'condense-sheets'!E34</f>
        <v>0</v>
      </c>
      <c r="Z21" s="56" t="e">
        <f t="shared" si="17"/>
        <v>#DIV/0!</v>
      </c>
      <c r="AA21" s="60">
        <f>'condense-sheets'!E37</f>
        <v>0</v>
      </c>
      <c r="AB21" s="56" t="e">
        <f t="shared" si="18"/>
        <v>#DIV/0!</v>
      </c>
      <c r="AC21" s="60">
        <f>'condense-sheets'!E38</f>
        <v>0</v>
      </c>
      <c r="AD21" s="56" t="e">
        <f t="shared" si="19"/>
        <v>#DIV/0!</v>
      </c>
      <c r="AE21" s="73"/>
      <c r="AF21" s="55">
        <f t="shared" si="0"/>
        <v>45016</v>
      </c>
      <c r="AG21" s="75">
        <f t="shared" si="1"/>
        <v>0</v>
      </c>
      <c r="AH21" s="75">
        <f t="shared" si="2"/>
        <v>0</v>
      </c>
      <c r="AI21" s="75">
        <f t="shared" si="3"/>
        <v>0</v>
      </c>
      <c r="AJ21" s="76">
        <f>'stock-history'!E4</f>
        <v>0</v>
      </c>
      <c r="AK21" s="76" t="e">
        <f t="shared" si="20"/>
        <v>#DIV/0!</v>
      </c>
      <c r="AL21" s="77" t="e">
        <f t="shared" si="6"/>
        <v>#DIV/0!</v>
      </c>
      <c r="AM21" s="73"/>
    </row>
    <row r="22" spans="1:39" x14ac:dyDescent="0.25">
      <c r="A22" s="54" t="str">
        <f>'condense-sheets'!D3</f>
        <v>2023.Q2</v>
      </c>
      <c r="B22" s="54" t="s">
        <v>109</v>
      </c>
      <c r="C22" s="54">
        <f>'condense-sheets'!D4</f>
        <v>0</v>
      </c>
      <c r="D22" s="56" t="e">
        <f t="shared" si="7"/>
        <v>#DIV/0!</v>
      </c>
      <c r="E22" s="57">
        <f>'condense-sheets'!D8</f>
        <v>0</v>
      </c>
      <c r="F22" s="56" t="e">
        <f t="shared" si="8"/>
        <v>#DIV/0!</v>
      </c>
      <c r="G22" s="57">
        <f>'condense-sheets'!D10</f>
        <v>0</v>
      </c>
      <c r="H22" s="56" t="e">
        <f t="shared" si="9"/>
        <v>#DIV/0!</v>
      </c>
      <c r="I22" s="57">
        <f>'condense-sheets'!D11</f>
        <v>0</v>
      </c>
      <c r="J22" s="56" t="e">
        <f t="shared" si="10"/>
        <v>#DIV/0!</v>
      </c>
      <c r="K22" s="57">
        <f>'condense-sheets'!D14</f>
        <v>0</v>
      </c>
      <c r="L22" s="58" t="e">
        <f t="shared" si="11"/>
        <v>#DIV/0!</v>
      </c>
      <c r="M22" s="58" t="e">
        <f t="shared" si="12"/>
        <v>#DIV/0!</v>
      </c>
      <c r="N22" s="58"/>
      <c r="O22" s="54" t="str">
        <f t="shared" si="4"/>
        <v>2023.Q2</v>
      </c>
      <c r="P22" s="55" t="str">
        <f t="shared" si="5"/>
        <v>6/31/2023</v>
      </c>
      <c r="Q22" s="59">
        <f>'condense-sheets'!D24</f>
        <v>0</v>
      </c>
      <c r="R22" s="56" t="e">
        <f t="shared" si="13"/>
        <v>#DIV/0!</v>
      </c>
      <c r="S22" s="60">
        <f>'condense-sheets'!D27</f>
        <v>0</v>
      </c>
      <c r="T22" s="56" t="e">
        <f t="shared" si="14"/>
        <v>#DIV/0!</v>
      </c>
      <c r="U22" s="60">
        <f>'condense-sheets'!D32</f>
        <v>0</v>
      </c>
      <c r="V22" s="56" t="e">
        <f t="shared" si="15"/>
        <v>#DIV/0!</v>
      </c>
      <c r="W22" s="60">
        <f>'condense-sheets'!D33</f>
        <v>0</v>
      </c>
      <c r="X22" s="56" t="e">
        <f t="shared" si="16"/>
        <v>#DIV/0!</v>
      </c>
      <c r="Y22" s="60">
        <f>'condense-sheets'!D34</f>
        <v>0</v>
      </c>
      <c r="Z22" s="56" t="e">
        <f t="shared" si="17"/>
        <v>#DIV/0!</v>
      </c>
      <c r="AA22" s="60">
        <f>'condense-sheets'!D37</f>
        <v>0</v>
      </c>
      <c r="AB22" s="56" t="e">
        <f t="shared" si="18"/>
        <v>#DIV/0!</v>
      </c>
      <c r="AC22" s="60">
        <f>'condense-sheets'!D38</f>
        <v>0</v>
      </c>
      <c r="AD22" s="56" t="e">
        <f t="shared" si="19"/>
        <v>#DIV/0!</v>
      </c>
      <c r="AE22" s="73"/>
      <c r="AF22" s="55" t="str">
        <f t="shared" si="0"/>
        <v>6/31/2023</v>
      </c>
      <c r="AG22" s="75">
        <f t="shared" si="1"/>
        <v>0</v>
      </c>
      <c r="AH22" s="75">
        <f t="shared" si="2"/>
        <v>0</v>
      </c>
      <c r="AI22" s="75">
        <f t="shared" si="3"/>
        <v>0</v>
      </c>
      <c r="AJ22" s="76">
        <f>'stock-history'!D4</f>
        <v>0</v>
      </c>
      <c r="AK22" s="76" t="e">
        <f t="shared" si="20"/>
        <v>#DIV/0!</v>
      </c>
      <c r="AL22" s="77" t="e">
        <f t="shared" si="6"/>
        <v>#DIV/0!</v>
      </c>
      <c r="AM22" s="73"/>
    </row>
    <row r="23" spans="1:39" x14ac:dyDescent="0.25">
      <c r="A23" s="54" t="str">
        <f>'condense-sheets'!C3</f>
        <v>2023.Q3</v>
      </c>
      <c r="B23" s="54" t="s">
        <v>110</v>
      </c>
      <c r="C23" s="54">
        <f>'condense-sheets'!C4</f>
        <v>0</v>
      </c>
      <c r="D23" s="56" t="e">
        <f t="shared" si="7"/>
        <v>#DIV/0!</v>
      </c>
      <c r="E23" s="57">
        <f>'condense-sheets'!C8</f>
        <v>0</v>
      </c>
      <c r="F23" s="56" t="e">
        <f t="shared" si="8"/>
        <v>#DIV/0!</v>
      </c>
      <c r="G23" s="57">
        <f>'condense-sheets'!C10</f>
        <v>0</v>
      </c>
      <c r="H23" s="56" t="e">
        <f t="shared" si="9"/>
        <v>#DIV/0!</v>
      </c>
      <c r="I23" s="57">
        <f>'condense-sheets'!C11</f>
        <v>0</v>
      </c>
      <c r="J23" s="56" t="e">
        <f t="shared" si="10"/>
        <v>#DIV/0!</v>
      </c>
      <c r="K23" s="57">
        <f>'condense-sheets'!C14</f>
        <v>0</v>
      </c>
      <c r="L23" s="58" t="e">
        <f t="shared" si="11"/>
        <v>#DIV/0!</v>
      </c>
      <c r="M23" s="58" t="e">
        <f t="shared" si="12"/>
        <v>#DIV/0!</v>
      </c>
      <c r="N23" s="58"/>
      <c r="O23" s="54" t="str">
        <f t="shared" si="4"/>
        <v>2023.Q3</v>
      </c>
      <c r="P23" s="55" t="str">
        <f t="shared" si="5"/>
        <v>9/31/2023</v>
      </c>
      <c r="Q23" s="59">
        <f>'condense-sheets'!C24</f>
        <v>0</v>
      </c>
      <c r="R23" s="56" t="e">
        <f t="shared" si="13"/>
        <v>#DIV/0!</v>
      </c>
      <c r="S23" s="60">
        <f>'condense-sheets'!C27</f>
        <v>0</v>
      </c>
      <c r="T23" s="56" t="e">
        <f t="shared" si="14"/>
        <v>#DIV/0!</v>
      </c>
      <c r="U23" s="60">
        <f>'condense-sheets'!C32</f>
        <v>0</v>
      </c>
      <c r="V23" s="56" t="e">
        <f t="shared" si="15"/>
        <v>#DIV/0!</v>
      </c>
      <c r="W23" s="60">
        <f>'condense-sheets'!C33</f>
        <v>0</v>
      </c>
      <c r="X23" s="56" t="e">
        <f t="shared" si="16"/>
        <v>#DIV/0!</v>
      </c>
      <c r="Y23" s="60">
        <f>'condense-sheets'!C34</f>
        <v>0</v>
      </c>
      <c r="Z23" s="56" t="e">
        <f t="shared" si="17"/>
        <v>#DIV/0!</v>
      </c>
      <c r="AA23" s="60">
        <f>'condense-sheets'!C37</f>
        <v>0</v>
      </c>
      <c r="AB23" s="56" t="e">
        <f t="shared" si="18"/>
        <v>#DIV/0!</v>
      </c>
      <c r="AC23" s="60">
        <f>'condense-sheets'!C38</f>
        <v>0</v>
      </c>
      <c r="AD23" s="56" t="e">
        <f t="shared" si="19"/>
        <v>#DIV/0!</v>
      </c>
      <c r="AE23" s="73"/>
      <c r="AF23" s="55" t="str">
        <f t="shared" si="0"/>
        <v>9/31/2023</v>
      </c>
      <c r="AG23" s="75">
        <f t="shared" si="1"/>
        <v>0</v>
      </c>
      <c r="AH23" s="75">
        <f t="shared" si="2"/>
        <v>0</v>
      </c>
      <c r="AI23" s="75">
        <f t="shared" si="3"/>
        <v>0</v>
      </c>
      <c r="AJ23" s="76">
        <f>'stock-history'!C4</f>
        <v>0</v>
      </c>
      <c r="AK23" s="76" t="e">
        <f t="shared" si="20"/>
        <v>#DIV/0!</v>
      </c>
      <c r="AL23" s="77" t="e">
        <f t="shared" si="6"/>
        <v>#DIV/0!</v>
      </c>
      <c r="AM23" s="73"/>
    </row>
    <row r="24" spans="1:39" x14ac:dyDescent="0.25">
      <c r="A24" s="54" t="str">
        <f>'condense-sheets'!B3</f>
        <v>2023.Q4</v>
      </c>
      <c r="B24" s="55">
        <v>45291</v>
      </c>
      <c r="C24" s="54">
        <f>'condense-sheets'!B4</f>
        <v>0</v>
      </c>
      <c r="D24" s="56" t="e">
        <f t="shared" si="7"/>
        <v>#DIV/0!</v>
      </c>
      <c r="E24" s="57">
        <f>'condense-sheets'!B8</f>
        <v>0</v>
      </c>
      <c r="F24" s="56" t="e">
        <f t="shared" si="8"/>
        <v>#DIV/0!</v>
      </c>
      <c r="G24" s="57">
        <f>'condense-sheets'!B10</f>
        <v>0</v>
      </c>
      <c r="H24" s="56" t="e">
        <f t="shared" si="9"/>
        <v>#DIV/0!</v>
      </c>
      <c r="I24" s="57">
        <f>'condense-sheets'!B11</f>
        <v>0</v>
      </c>
      <c r="J24" s="56" t="e">
        <f t="shared" si="10"/>
        <v>#DIV/0!</v>
      </c>
      <c r="K24" s="57">
        <f>'condense-sheets'!B14</f>
        <v>0</v>
      </c>
      <c r="L24" s="58" t="e">
        <f t="shared" si="11"/>
        <v>#DIV/0!</v>
      </c>
      <c r="M24" s="58" t="e">
        <f t="shared" si="12"/>
        <v>#DIV/0!</v>
      </c>
      <c r="N24" s="58"/>
      <c r="O24" s="54" t="str">
        <f t="shared" si="4"/>
        <v>2023.Q4</v>
      </c>
      <c r="P24" s="55">
        <f t="shared" si="5"/>
        <v>45291</v>
      </c>
      <c r="Q24" s="59">
        <f>'condense-sheets'!B24</f>
        <v>0</v>
      </c>
      <c r="R24" s="56" t="e">
        <f t="shared" si="13"/>
        <v>#DIV/0!</v>
      </c>
      <c r="S24" s="60">
        <f>'condense-sheets'!B27</f>
        <v>0</v>
      </c>
      <c r="T24" s="56" t="e">
        <f t="shared" si="14"/>
        <v>#DIV/0!</v>
      </c>
      <c r="U24" s="60">
        <f>'condense-sheets'!B32</f>
        <v>0</v>
      </c>
      <c r="V24" s="56" t="e">
        <f t="shared" si="15"/>
        <v>#DIV/0!</v>
      </c>
      <c r="W24" s="60">
        <f>'condense-sheets'!B33</f>
        <v>0</v>
      </c>
      <c r="X24" s="56" t="e">
        <f t="shared" si="16"/>
        <v>#DIV/0!</v>
      </c>
      <c r="Y24" s="60">
        <f>'condense-sheets'!B34</f>
        <v>0</v>
      </c>
      <c r="Z24" s="56" t="e">
        <f t="shared" si="17"/>
        <v>#DIV/0!</v>
      </c>
      <c r="AA24" s="60">
        <f>'condense-sheets'!B37</f>
        <v>0</v>
      </c>
      <c r="AB24" s="56" t="e">
        <f t="shared" si="18"/>
        <v>#DIV/0!</v>
      </c>
      <c r="AC24" s="60">
        <f>'condense-sheets'!B38</f>
        <v>0</v>
      </c>
      <c r="AD24" s="56" t="e">
        <f t="shared" si="19"/>
        <v>#DIV/0!</v>
      </c>
      <c r="AE24" s="73"/>
      <c r="AF24" s="115">
        <f t="shared" si="0"/>
        <v>45291</v>
      </c>
      <c r="AG24" s="116">
        <f t="shared" si="1"/>
        <v>0</v>
      </c>
      <c r="AH24" s="116">
        <f t="shared" si="2"/>
        <v>0</v>
      </c>
      <c r="AI24" s="116">
        <f t="shared" si="3"/>
        <v>0</v>
      </c>
      <c r="AJ24" s="53" t="e" vm="4">
        <f>AK1/1000000</f>
        <v>#VALUE!</v>
      </c>
      <c r="AK24" s="53" t="e" vm="4">
        <f>AJ1</f>
        <v>#VALUE!</v>
      </c>
      <c r="AL24" s="117" t="e" vm="4">
        <f t="shared" si="6"/>
        <v>#VALUE!</v>
      </c>
      <c r="AM24" s="73"/>
    </row>
    <row r="25" spans="1:39" s="48" customFormat="1" x14ac:dyDescent="0.25">
      <c r="A25" s="108" t="s">
        <v>111</v>
      </c>
      <c r="B25" s="109">
        <v>45382</v>
      </c>
      <c r="C25" s="110" t="e">
        <f>C24*(1+AVERAGE(D5,$D$1)^2)-(ABS(C5)^0.5)</f>
        <v>#DIV/0!</v>
      </c>
      <c r="D25" s="111" t="e">
        <f t="shared" si="7"/>
        <v>#DIV/0!</v>
      </c>
      <c r="E25" s="110"/>
      <c r="F25" s="111"/>
      <c r="G25" s="110"/>
      <c r="H25" s="111"/>
      <c r="I25" s="110" t="e">
        <f>I24*(1+AVERAGE(J5,$J$1))</f>
        <v>#DIV/0!</v>
      </c>
      <c r="J25" s="111" t="e">
        <f t="shared" si="10"/>
        <v>#DIV/0!</v>
      </c>
      <c r="K25" s="110"/>
      <c r="L25" s="111"/>
      <c r="M25" s="111" t="e">
        <f>(C25/I25)-(M5^0.5)</f>
        <v>#DIV/0!</v>
      </c>
      <c r="N25" s="111"/>
      <c r="O25" s="108" t="str">
        <f t="shared" si="4"/>
        <v>2024.Q1</v>
      </c>
      <c r="P25" s="109">
        <f t="shared" si="5"/>
        <v>45382</v>
      </c>
      <c r="Q25" s="110" t="e">
        <f t="shared" ref="Q25:Q44" si="21">Q24*(1+AVERAGE(R5,$R$1)^2)</f>
        <v>#DIV/0!</v>
      </c>
      <c r="R25" s="111"/>
      <c r="S25" s="110" t="e">
        <f t="shared" ref="S25:S44" si="22">S24*(1+AVERAGE(T5,$T$1)^2)</f>
        <v>#DIV/0!</v>
      </c>
      <c r="T25" s="111"/>
      <c r="U25" s="110" t="e">
        <f t="shared" ref="U25:U44" si="23">U24*(1+AVERAGE(V5,$V$1)^2)</f>
        <v>#DIV/0!</v>
      </c>
      <c r="V25" s="111"/>
      <c r="W25" s="110" t="e">
        <f t="shared" ref="W25:W44" si="24">W24*(1+AVERAGE(X5,$X$1)^2)</f>
        <v>#DIV/0!</v>
      </c>
      <c r="X25" s="111"/>
      <c r="Y25" s="110" t="e">
        <f t="shared" ref="Y25:Y44" si="25">Y24*(1+AVERAGE(Z5,$Z$1)^2)</f>
        <v>#DIV/0!</v>
      </c>
      <c r="Z25" s="108"/>
      <c r="AA25" s="110" t="e">
        <f t="shared" ref="AA25:AA44" si="26">AA24*(1+AVERAGE(AB5,$AB$1)^2)</f>
        <v>#DIV/0!</v>
      </c>
      <c r="AB25" s="108"/>
      <c r="AC25" s="111" t="e">
        <f t="shared" ref="AC25:AC44" si="27">AC24*(1+AVERAGE(AD5,$AD$1)^2)</f>
        <v>#DIV/0!</v>
      </c>
      <c r="AD25" s="108"/>
      <c r="AE25" s="74"/>
      <c r="AF25" s="109">
        <f t="shared" si="0"/>
        <v>45382</v>
      </c>
      <c r="AG25" s="112" t="e">
        <f t="shared" si="1"/>
        <v>#DIV/0!</v>
      </c>
      <c r="AH25" s="112">
        <f t="shared" si="2"/>
        <v>0</v>
      </c>
      <c r="AI25" s="112" t="e">
        <f t="shared" si="3"/>
        <v>#DIV/0!</v>
      </c>
      <c r="AJ25" s="113" t="e" vm="4">
        <f t="shared" ref="AJ25:AJ44" si="28">AJ24*(1+AVERAGE(AL5,$AL$3))</f>
        <v>#VALUE!</v>
      </c>
      <c r="AK25" s="113" t="e" vm="4">
        <f t="shared" ref="AK25:AK44" si="29">AJ25/I25</f>
        <v>#VALUE!</v>
      </c>
      <c r="AL25" s="114" t="e" vm="4">
        <f t="shared" si="6"/>
        <v>#VALUE!</v>
      </c>
      <c r="AM25" s="74"/>
    </row>
    <row r="26" spans="1:39" s="48" customFormat="1" x14ac:dyDescent="0.25">
      <c r="A26" s="108" t="s">
        <v>112</v>
      </c>
      <c r="B26" s="108" t="s">
        <v>113</v>
      </c>
      <c r="C26" s="110" t="e">
        <f t="shared" ref="C26:C44" si="30">C25*(1+AVERAGE(D6,$D$1)^2)-(ABS(C6)^0.5)</f>
        <v>#DIV/0!</v>
      </c>
      <c r="D26" s="111" t="e">
        <f t="shared" si="7"/>
        <v>#DIV/0!</v>
      </c>
      <c r="E26" s="110"/>
      <c r="F26" s="111"/>
      <c r="G26" s="110"/>
      <c r="H26" s="111"/>
      <c r="I26" s="110" t="e">
        <f t="shared" ref="I26:I44" si="31">I25*(1+AVERAGE(J6,$J$1))</f>
        <v>#DIV/0!</v>
      </c>
      <c r="J26" s="111" t="e">
        <f t="shared" si="10"/>
        <v>#DIV/0!</v>
      </c>
      <c r="K26" s="110"/>
      <c r="L26" s="111"/>
      <c r="M26" s="111" t="e">
        <f t="shared" ref="M26:M44" si="32">(C26/I26)-(M6^0.5)</f>
        <v>#DIV/0!</v>
      </c>
      <c r="N26" s="111"/>
      <c r="O26" s="108" t="str">
        <f t="shared" si="4"/>
        <v>2024.Q2</v>
      </c>
      <c r="P26" s="109" t="str">
        <f t="shared" si="5"/>
        <v>6/31/2024</v>
      </c>
      <c r="Q26" s="110" t="e">
        <f t="shared" si="21"/>
        <v>#DIV/0!</v>
      </c>
      <c r="R26" s="111"/>
      <c r="S26" s="110" t="e">
        <f t="shared" si="22"/>
        <v>#DIV/0!</v>
      </c>
      <c r="T26" s="111"/>
      <c r="U26" s="110" t="e">
        <f t="shared" si="23"/>
        <v>#DIV/0!</v>
      </c>
      <c r="V26" s="111"/>
      <c r="W26" s="110" t="e">
        <f t="shared" si="24"/>
        <v>#DIV/0!</v>
      </c>
      <c r="X26" s="111"/>
      <c r="Y26" s="110" t="e">
        <f t="shared" si="25"/>
        <v>#DIV/0!</v>
      </c>
      <c r="Z26" s="108"/>
      <c r="AA26" s="110" t="e">
        <f t="shared" si="26"/>
        <v>#DIV/0!</v>
      </c>
      <c r="AB26" s="108"/>
      <c r="AC26" s="111" t="e">
        <f t="shared" si="27"/>
        <v>#DIV/0!</v>
      </c>
      <c r="AD26" s="108"/>
      <c r="AE26" s="74"/>
      <c r="AF26" s="109" t="str">
        <f t="shared" si="0"/>
        <v>6/31/2024</v>
      </c>
      <c r="AG26" s="112" t="e">
        <f t="shared" si="1"/>
        <v>#DIV/0!</v>
      </c>
      <c r="AH26" s="112">
        <f t="shared" si="2"/>
        <v>0</v>
      </c>
      <c r="AI26" s="112" t="e">
        <f t="shared" si="3"/>
        <v>#DIV/0!</v>
      </c>
      <c r="AJ26" s="113" t="e" vm="4">
        <f t="shared" si="28"/>
        <v>#VALUE!</v>
      </c>
      <c r="AK26" s="113" t="e" vm="4">
        <f t="shared" si="29"/>
        <v>#VALUE!</v>
      </c>
      <c r="AL26" s="114" t="e" vm="4">
        <f t="shared" si="6"/>
        <v>#VALUE!</v>
      </c>
      <c r="AM26" s="74"/>
    </row>
    <row r="27" spans="1:39" s="48" customFormat="1" x14ac:dyDescent="0.25">
      <c r="A27" s="108" t="s">
        <v>114</v>
      </c>
      <c r="B27" s="108" t="s">
        <v>115</v>
      </c>
      <c r="C27" s="110" t="e">
        <f t="shared" si="30"/>
        <v>#DIV/0!</v>
      </c>
      <c r="D27" s="111" t="e">
        <f t="shared" si="7"/>
        <v>#DIV/0!</v>
      </c>
      <c r="E27" s="110"/>
      <c r="F27" s="111"/>
      <c r="G27" s="110"/>
      <c r="H27" s="111"/>
      <c r="I27" s="110" t="e">
        <f t="shared" si="31"/>
        <v>#DIV/0!</v>
      </c>
      <c r="J27" s="111" t="e">
        <f t="shared" si="10"/>
        <v>#DIV/0!</v>
      </c>
      <c r="K27" s="110"/>
      <c r="L27" s="111"/>
      <c r="M27" s="111" t="e">
        <f t="shared" si="32"/>
        <v>#DIV/0!</v>
      </c>
      <c r="N27" s="111"/>
      <c r="O27" s="108" t="str">
        <f t="shared" si="4"/>
        <v>2024.Q3</v>
      </c>
      <c r="P27" s="109" t="str">
        <f t="shared" si="5"/>
        <v>9/31/2024</v>
      </c>
      <c r="Q27" s="110" t="e">
        <f t="shared" si="21"/>
        <v>#DIV/0!</v>
      </c>
      <c r="R27" s="111"/>
      <c r="S27" s="110" t="e">
        <f t="shared" si="22"/>
        <v>#DIV/0!</v>
      </c>
      <c r="T27" s="111"/>
      <c r="U27" s="110" t="e">
        <f t="shared" si="23"/>
        <v>#DIV/0!</v>
      </c>
      <c r="V27" s="111"/>
      <c r="W27" s="110" t="e">
        <f t="shared" si="24"/>
        <v>#DIV/0!</v>
      </c>
      <c r="X27" s="111"/>
      <c r="Y27" s="110" t="e">
        <f t="shared" si="25"/>
        <v>#DIV/0!</v>
      </c>
      <c r="Z27" s="108"/>
      <c r="AA27" s="110" t="e">
        <f t="shared" si="26"/>
        <v>#DIV/0!</v>
      </c>
      <c r="AB27" s="108"/>
      <c r="AC27" s="111" t="e">
        <f t="shared" si="27"/>
        <v>#DIV/0!</v>
      </c>
      <c r="AD27" s="108"/>
      <c r="AE27" s="74"/>
      <c r="AF27" s="109" t="str">
        <f t="shared" si="0"/>
        <v>9/31/2024</v>
      </c>
      <c r="AG27" s="112" t="e">
        <f t="shared" si="1"/>
        <v>#DIV/0!</v>
      </c>
      <c r="AH27" s="112">
        <f t="shared" si="2"/>
        <v>0</v>
      </c>
      <c r="AI27" s="112" t="e">
        <f t="shared" si="3"/>
        <v>#DIV/0!</v>
      </c>
      <c r="AJ27" s="113" t="e" vm="4">
        <f t="shared" si="28"/>
        <v>#VALUE!</v>
      </c>
      <c r="AK27" s="113" t="e" vm="4">
        <f t="shared" si="29"/>
        <v>#VALUE!</v>
      </c>
      <c r="AL27" s="114" t="e" vm="4">
        <f t="shared" si="6"/>
        <v>#VALUE!</v>
      </c>
      <c r="AM27" s="74"/>
    </row>
    <row r="28" spans="1:39" s="48" customFormat="1" x14ac:dyDescent="0.25">
      <c r="A28" s="108" t="s">
        <v>116</v>
      </c>
      <c r="B28" s="109">
        <v>45657</v>
      </c>
      <c r="C28" s="110" t="e">
        <f t="shared" si="30"/>
        <v>#DIV/0!</v>
      </c>
      <c r="D28" s="111" t="e">
        <f t="shared" si="7"/>
        <v>#DIV/0!</v>
      </c>
      <c r="E28" s="110"/>
      <c r="F28" s="111"/>
      <c r="G28" s="110"/>
      <c r="H28" s="111"/>
      <c r="I28" s="110" t="e">
        <f t="shared" si="31"/>
        <v>#DIV/0!</v>
      </c>
      <c r="J28" s="111" t="e">
        <f t="shared" si="10"/>
        <v>#DIV/0!</v>
      </c>
      <c r="K28" s="110"/>
      <c r="L28" s="111"/>
      <c r="M28" s="111" t="e">
        <f t="shared" si="32"/>
        <v>#DIV/0!</v>
      </c>
      <c r="N28" s="111"/>
      <c r="O28" s="108" t="str">
        <f t="shared" si="4"/>
        <v>2024.Q4</v>
      </c>
      <c r="P28" s="109">
        <f t="shared" si="5"/>
        <v>45657</v>
      </c>
      <c r="Q28" s="110" t="e">
        <f t="shared" si="21"/>
        <v>#DIV/0!</v>
      </c>
      <c r="R28" s="111"/>
      <c r="S28" s="110" t="e">
        <f t="shared" si="22"/>
        <v>#DIV/0!</v>
      </c>
      <c r="T28" s="111"/>
      <c r="U28" s="110" t="e">
        <f t="shared" si="23"/>
        <v>#DIV/0!</v>
      </c>
      <c r="V28" s="111"/>
      <c r="W28" s="110" t="e">
        <f t="shared" si="24"/>
        <v>#DIV/0!</v>
      </c>
      <c r="X28" s="111"/>
      <c r="Y28" s="110" t="e">
        <f t="shared" si="25"/>
        <v>#DIV/0!</v>
      </c>
      <c r="Z28" s="108"/>
      <c r="AA28" s="110" t="e">
        <f t="shared" si="26"/>
        <v>#DIV/0!</v>
      </c>
      <c r="AB28" s="108"/>
      <c r="AC28" s="111" t="e">
        <f t="shared" si="27"/>
        <v>#DIV/0!</v>
      </c>
      <c r="AD28" s="108"/>
      <c r="AE28" s="74"/>
      <c r="AF28" s="109">
        <f t="shared" si="0"/>
        <v>45657</v>
      </c>
      <c r="AG28" s="112" t="e">
        <f t="shared" si="1"/>
        <v>#DIV/0!</v>
      </c>
      <c r="AH28" s="112">
        <f t="shared" si="2"/>
        <v>0</v>
      </c>
      <c r="AI28" s="112" t="e">
        <f t="shared" si="3"/>
        <v>#DIV/0!</v>
      </c>
      <c r="AJ28" s="113" t="e" vm="4">
        <f t="shared" si="28"/>
        <v>#VALUE!</v>
      </c>
      <c r="AK28" s="113" t="e" vm="4">
        <f t="shared" si="29"/>
        <v>#VALUE!</v>
      </c>
      <c r="AL28" s="114" t="e" vm="4">
        <f t="shared" si="6"/>
        <v>#VALUE!</v>
      </c>
      <c r="AM28" s="74"/>
    </row>
    <row r="29" spans="1:39" s="48" customFormat="1" x14ac:dyDescent="0.25">
      <c r="A29" s="108" t="s">
        <v>117</v>
      </c>
      <c r="B29" s="109">
        <v>45747</v>
      </c>
      <c r="C29" s="110" t="e">
        <f t="shared" si="30"/>
        <v>#DIV/0!</v>
      </c>
      <c r="D29" s="111" t="e">
        <f t="shared" si="7"/>
        <v>#DIV/0!</v>
      </c>
      <c r="E29" s="110"/>
      <c r="F29" s="111"/>
      <c r="G29" s="110"/>
      <c r="H29" s="111"/>
      <c r="I29" s="110" t="e">
        <f t="shared" si="31"/>
        <v>#DIV/0!</v>
      </c>
      <c r="J29" s="111" t="e">
        <f t="shared" si="10"/>
        <v>#DIV/0!</v>
      </c>
      <c r="K29" s="110"/>
      <c r="L29" s="111"/>
      <c r="M29" s="111" t="e">
        <f t="shared" si="32"/>
        <v>#DIV/0!</v>
      </c>
      <c r="N29" s="111"/>
      <c r="O29" s="108" t="str">
        <f t="shared" si="4"/>
        <v>2025.Q1</v>
      </c>
      <c r="P29" s="109">
        <f t="shared" si="5"/>
        <v>45747</v>
      </c>
      <c r="Q29" s="110" t="e">
        <f t="shared" si="21"/>
        <v>#DIV/0!</v>
      </c>
      <c r="R29" s="111"/>
      <c r="S29" s="110" t="e">
        <f t="shared" si="22"/>
        <v>#DIV/0!</v>
      </c>
      <c r="T29" s="111"/>
      <c r="U29" s="110" t="e">
        <f t="shared" si="23"/>
        <v>#DIV/0!</v>
      </c>
      <c r="V29" s="111"/>
      <c r="W29" s="110" t="e">
        <f t="shared" si="24"/>
        <v>#DIV/0!</v>
      </c>
      <c r="X29" s="111"/>
      <c r="Y29" s="110" t="e">
        <f t="shared" si="25"/>
        <v>#DIV/0!</v>
      </c>
      <c r="Z29" s="108"/>
      <c r="AA29" s="110" t="e">
        <f t="shared" si="26"/>
        <v>#DIV/0!</v>
      </c>
      <c r="AB29" s="108"/>
      <c r="AC29" s="111" t="e">
        <f t="shared" si="27"/>
        <v>#DIV/0!</v>
      </c>
      <c r="AD29" s="108"/>
      <c r="AE29" s="74"/>
      <c r="AF29" s="109">
        <f t="shared" si="0"/>
        <v>45747</v>
      </c>
      <c r="AG29" s="112" t="e">
        <f t="shared" si="1"/>
        <v>#DIV/0!</v>
      </c>
      <c r="AH29" s="112">
        <f t="shared" si="2"/>
        <v>0</v>
      </c>
      <c r="AI29" s="112" t="e">
        <f t="shared" si="3"/>
        <v>#DIV/0!</v>
      </c>
      <c r="AJ29" s="113" t="e" vm="4">
        <f t="shared" si="28"/>
        <v>#VALUE!</v>
      </c>
      <c r="AK29" s="113" t="e" vm="4">
        <f t="shared" si="29"/>
        <v>#VALUE!</v>
      </c>
      <c r="AL29" s="114" t="e" vm="4">
        <f t="shared" si="6"/>
        <v>#VALUE!</v>
      </c>
      <c r="AM29" s="74"/>
    </row>
    <row r="30" spans="1:39" s="48" customFormat="1" x14ac:dyDescent="0.25">
      <c r="A30" s="108" t="s">
        <v>118</v>
      </c>
      <c r="B30" s="108" t="s">
        <v>119</v>
      </c>
      <c r="C30" s="110" t="e">
        <f t="shared" si="30"/>
        <v>#DIV/0!</v>
      </c>
      <c r="D30" s="111" t="e">
        <f t="shared" si="7"/>
        <v>#DIV/0!</v>
      </c>
      <c r="E30" s="110"/>
      <c r="F30" s="111"/>
      <c r="G30" s="110"/>
      <c r="H30" s="111"/>
      <c r="I30" s="110" t="e">
        <f t="shared" si="31"/>
        <v>#DIV/0!</v>
      </c>
      <c r="J30" s="111" t="e">
        <f t="shared" si="10"/>
        <v>#DIV/0!</v>
      </c>
      <c r="K30" s="110"/>
      <c r="L30" s="111"/>
      <c r="M30" s="111" t="e">
        <f t="shared" si="32"/>
        <v>#DIV/0!</v>
      </c>
      <c r="N30" s="111"/>
      <c r="O30" s="108" t="str">
        <f t="shared" si="4"/>
        <v>2025.Q2</v>
      </c>
      <c r="P30" s="109" t="str">
        <f t="shared" si="5"/>
        <v>6/31/2025</v>
      </c>
      <c r="Q30" s="110" t="e">
        <f t="shared" si="21"/>
        <v>#DIV/0!</v>
      </c>
      <c r="R30" s="111"/>
      <c r="S30" s="110" t="e">
        <f t="shared" si="22"/>
        <v>#DIV/0!</v>
      </c>
      <c r="T30" s="111"/>
      <c r="U30" s="110" t="e">
        <f t="shared" si="23"/>
        <v>#DIV/0!</v>
      </c>
      <c r="V30" s="111"/>
      <c r="W30" s="110" t="e">
        <f t="shared" si="24"/>
        <v>#DIV/0!</v>
      </c>
      <c r="X30" s="111"/>
      <c r="Y30" s="110" t="e">
        <f t="shared" si="25"/>
        <v>#DIV/0!</v>
      </c>
      <c r="Z30" s="108"/>
      <c r="AA30" s="110" t="e">
        <f t="shared" si="26"/>
        <v>#DIV/0!</v>
      </c>
      <c r="AB30" s="108"/>
      <c r="AC30" s="111" t="e">
        <f t="shared" si="27"/>
        <v>#DIV/0!</v>
      </c>
      <c r="AD30" s="108"/>
      <c r="AE30" s="74"/>
      <c r="AF30" s="109" t="str">
        <f t="shared" si="0"/>
        <v>6/31/2025</v>
      </c>
      <c r="AG30" s="112" t="e">
        <f t="shared" si="1"/>
        <v>#DIV/0!</v>
      </c>
      <c r="AH30" s="112">
        <f t="shared" si="2"/>
        <v>0</v>
      </c>
      <c r="AI30" s="112" t="e">
        <f t="shared" si="3"/>
        <v>#DIV/0!</v>
      </c>
      <c r="AJ30" s="113" t="e" vm="4">
        <f t="shared" si="28"/>
        <v>#VALUE!</v>
      </c>
      <c r="AK30" s="113" t="e" vm="4">
        <f t="shared" si="29"/>
        <v>#VALUE!</v>
      </c>
      <c r="AL30" s="114" t="e" vm="4">
        <f t="shared" si="6"/>
        <v>#VALUE!</v>
      </c>
      <c r="AM30" s="74"/>
    </row>
    <row r="31" spans="1:39" s="48" customFormat="1" x14ac:dyDescent="0.25">
      <c r="A31" s="108" t="s">
        <v>120</v>
      </c>
      <c r="B31" s="108" t="s">
        <v>121</v>
      </c>
      <c r="C31" s="110" t="e">
        <f t="shared" si="30"/>
        <v>#DIV/0!</v>
      </c>
      <c r="D31" s="111" t="e">
        <f t="shared" si="7"/>
        <v>#DIV/0!</v>
      </c>
      <c r="E31" s="110"/>
      <c r="F31" s="111"/>
      <c r="G31" s="110"/>
      <c r="H31" s="111"/>
      <c r="I31" s="110" t="e">
        <f t="shared" si="31"/>
        <v>#DIV/0!</v>
      </c>
      <c r="J31" s="111" t="e">
        <f t="shared" si="10"/>
        <v>#DIV/0!</v>
      </c>
      <c r="K31" s="110"/>
      <c r="L31" s="111"/>
      <c r="M31" s="111" t="e">
        <f t="shared" si="32"/>
        <v>#DIV/0!</v>
      </c>
      <c r="N31" s="111"/>
      <c r="O31" s="108" t="str">
        <f t="shared" si="4"/>
        <v>2025.Q3</v>
      </c>
      <c r="P31" s="109" t="str">
        <f t="shared" si="5"/>
        <v>9/31/2025</v>
      </c>
      <c r="Q31" s="110" t="e">
        <f t="shared" si="21"/>
        <v>#DIV/0!</v>
      </c>
      <c r="R31" s="111"/>
      <c r="S31" s="110" t="e">
        <f t="shared" si="22"/>
        <v>#DIV/0!</v>
      </c>
      <c r="T31" s="111"/>
      <c r="U31" s="110" t="e">
        <f t="shared" si="23"/>
        <v>#DIV/0!</v>
      </c>
      <c r="V31" s="111"/>
      <c r="W31" s="110" t="e">
        <f t="shared" si="24"/>
        <v>#DIV/0!</v>
      </c>
      <c r="X31" s="111"/>
      <c r="Y31" s="110" t="e">
        <f t="shared" si="25"/>
        <v>#DIV/0!</v>
      </c>
      <c r="Z31" s="108"/>
      <c r="AA31" s="110" t="e">
        <f t="shared" si="26"/>
        <v>#DIV/0!</v>
      </c>
      <c r="AB31" s="108"/>
      <c r="AC31" s="111" t="e">
        <f t="shared" si="27"/>
        <v>#DIV/0!</v>
      </c>
      <c r="AD31" s="108"/>
      <c r="AE31" s="74"/>
      <c r="AF31" s="109" t="str">
        <f t="shared" si="0"/>
        <v>9/31/2025</v>
      </c>
      <c r="AG31" s="112" t="e">
        <f t="shared" si="1"/>
        <v>#DIV/0!</v>
      </c>
      <c r="AH31" s="112">
        <f t="shared" si="2"/>
        <v>0</v>
      </c>
      <c r="AI31" s="112" t="e">
        <f t="shared" si="3"/>
        <v>#DIV/0!</v>
      </c>
      <c r="AJ31" s="113" t="e" vm="4">
        <f t="shared" si="28"/>
        <v>#VALUE!</v>
      </c>
      <c r="AK31" s="113" t="e" vm="4">
        <f t="shared" si="29"/>
        <v>#VALUE!</v>
      </c>
      <c r="AL31" s="114" t="e" vm="4">
        <f t="shared" si="6"/>
        <v>#VALUE!</v>
      </c>
      <c r="AM31" s="74"/>
    </row>
    <row r="32" spans="1:39" s="48" customFormat="1" x14ac:dyDescent="0.25">
      <c r="A32" s="108" t="s">
        <v>122</v>
      </c>
      <c r="B32" s="109">
        <v>46022</v>
      </c>
      <c r="C32" s="110" t="e">
        <f t="shared" si="30"/>
        <v>#DIV/0!</v>
      </c>
      <c r="D32" s="111" t="e">
        <f t="shared" si="7"/>
        <v>#DIV/0!</v>
      </c>
      <c r="E32" s="110"/>
      <c r="F32" s="111"/>
      <c r="G32" s="110"/>
      <c r="H32" s="111"/>
      <c r="I32" s="110" t="e">
        <f t="shared" si="31"/>
        <v>#DIV/0!</v>
      </c>
      <c r="J32" s="111" t="e">
        <f t="shared" si="10"/>
        <v>#DIV/0!</v>
      </c>
      <c r="K32" s="110"/>
      <c r="L32" s="111"/>
      <c r="M32" s="111" t="e">
        <f t="shared" si="32"/>
        <v>#DIV/0!</v>
      </c>
      <c r="N32" s="111"/>
      <c r="O32" s="108" t="str">
        <f t="shared" si="4"/>
        <v>2025.Q4</v>
      </c>
      <c r="P32" s="109">
        <f t="shared" si="5"/>
        <v>46022</v>
      </c>
      <c r="Q32" s="110" t="e">
        <f t="shared" si="21"/>
        <v>#DIV/0!</v>
      </c>
      <c r="R32" s="111"/>
      <c r="S32" s="110" t="e">
        <f t="shared" si="22"/>
        <v>#DIV/0!</v>
      </c>
      <c r="T32" s="111"/>
      <c r="U32" s="110" t="e">
        <f t="shared" si="23"/>
        <v>#DIV/0!</v>
      </c>
      <c r="V32" s="111"/>
      <c r="W32" s="110" t="e">
        <f t="shared" si="24"/>
        <v>#DIV/0!</v>
      </c>
      <c r="X32" s="111"/>
      <c r="Y32" s="110" t="e">
        <f t="shared" si="25"/>
        <v>#DIV/0!</v>
      </c>
      <c r="Z32" s="108"/>
      <c r="AA32" s="110" t="e">
        <f t="shared" si="26"/>
        <v>#DIV/0!</v>
      </c>
      <c r="AB32" s="108"/>
      <c r="AC32" s="111" t="e">
        <f t="shared" si="27"/>
        <v>#DIV/0!</v>
      </c>
      <c r="AD32" s="108"/>
      <c r="AE32" s="74"/>
      <c r="AF32" s="109">
        <f t="shared" si="0"/>
        <v>46022</v>
      </c>
      <c r="AG32" s="112" t="e">
        <f t="shared" si="1"/>
        <v>#DIV/0!</v>
      </c>
      <c r="AH32" s="112">
        <f t="shared" si="2"/>
        <v>0</v>
      </c>
      <c r="AI32" s="112" t="e">
        <f t="shared" si="3"/>
        <v>#DIV/0!</v>
      </c>
      <c r="AJ32" s="113" t="e" vm="4">
        <f t="shared" si="28"/>
        <v>#VALUE!</v>
      </c>
      <c r="AK32" s="113" t="e" vm="4">
        <f t="shared" si="29"/>
        <v>#VALUE!</v>
      </c>
      <c r="AL32" s="114" t="e" vm="4">
        <f t="shared" si="6"/>
        <v>#VALUE!</v>
      </c>
      <c r="AM32" s="74"/>
    </row>
    <row r="33" spans="1:39" s="48" customFormat="1" x14ac:dyDescent="0.25">
      <c r="A33" s="108" t="s">
        <v>123</v>
      </c>
      <c r="B33" s="109">
        <v>46112</v>
      </c>
      <c r="C33" s="110" t="e">
        <f t="shared" si="30"/>
        <v>#DIV/0!</v>
      </c>
      <c r="D33" s="111" t="e">
        <f t="shared" si="7"/>
        <v>#DIV/0!</v>
      </c>
      <c r="E33" s="110"/>
      <c r="F33" s="111"/>
      <c r="G33" s="110"/>
      <c r="H33" s="111"/>
      <c r="I33" s="110" t="e">
        <f t="shared" si="31"/>
        <v>#DIV/0!</v>
      </c>
      <c r="J33" s="111" t="e">
        <f t="shared" si="10"/>
        <v>#DIV/0!</v>
      </c>
      <c r="K33" s="110"/>
      <c r="L33" s="111"/>
      <c r="M33" s="111" t="e">
        <f t="shared" si="32"/>
        <v>#DIV/0!</v>
      </c>
      <c r="N33" s="111"/>
      <c r="O33" s="108" t="str">
        <f t="shared" si="4"/>
        <v>2026.Q1</v>
      </c>
      <c r="P33" s="109">
        <f t="shared" si="5"/>
        <v>46112</v>
      </c>
      <c r="Q33" s="110" t="e">
        <f t="shared" si="21"/>
        <v>#DIV/0!</v>
      </c>
      <c r="R33" s="111"/>
      <c r="S33" s="110" t="e">
        <f t="shared" si="22"/>
        <v>#DIV/0!</v>
      </c>
      <c r="T33" s="111"/>
      <c r="U33" s="110" t="e">
        <f t="shared" si="23"/>
        <v>#DIV/0!</v>
      </c>
      <c r="V33" s="111"/>
      <c r="W33" s="110" t="e">
        <f t="shared" si="24"/>
        <v>#DIV/0!</v>
      </c>
      <c r="X33" s="111"/>
      <c r="Y33" s="110" t="e">
        <f t="shared" si="25"/>
        <v>#DIV/0!</v>
      </c>
      <c r="Z33" s="108"/>
      <c r="AA33" s="110" t="e">
        <f t="shared" si="26"/>
        <v>#DIV/0!</v>
      </c>
      <c r="AB33" s="108"/>
      <c r="AC33" s="111" t="e">
        <f t="shared" si="27"/>
        <v>#DIV/0!</v>
      </c>
      <c r="AD33" s="108"/>
      <c r="AE33" s="74"/>
      <c r="AF33" s="109">
        <f t="shared" si="0"/>
        <v>46112</v>
      </c>
      <c r="AG33" s="112" t="e">
        <f t="shared" si="1"/>
        <v>#DIV/0!</v>
      </c>
      <c r="AH33" s="112">
        <f t="shared" si="2"/>
        <v>0</v>
      </c>
      <c r="AI33" s="112" t="e">
        <f t="shared" si="3"/>
        <v>#DIV/0!</v>
      </c>
      <c r="AJ33" s="113" t="e" vm="4">
        <f t="shared" si="28"/>
        <v>#VALUE!</v>
      </c>
      <c r="AK33" s="113" t="e" vm="4">
        <f t="shared" si="29"/>
        <v>#VALUE!</v>
      </c>
      <c r="AL33" s="114" t="e" vm="4">
        <f t="shared" si="6"/>
        <v>#VALUE!</v>
      </c>
      <c r="AM33" s="74"/>
    </row>
    <row r="34" spans="1:39" s="48" customFormat="1" x14ac:dyDescent="0.25">
      <c r="A34" s="108" t="s">
        <v>124</v>
      </c>
      <c r="B34" s="108" t="s">
        <v>125</v>
      </c>
      <c r="C34" s="110" t="e">
        <f t="shared" si="30"/>
        <v>#DIV/0!</v>
      </c>
      <c r="D34" s="111" t="e">
        <f t="shared" si="7"/>
        <v>#DIV/0!</v>
      </c>
      <c r="E34" s="110"/>
      <c r="F34" s="111"/>
      <c r="G34" s="110"/>
      <c r="H34" s="111"/>
      <c r="I34" s="110" t="e">
        <f t="shared" si="31"/>
        <v>#DIV/0!</v>
      </c>
      <c r="J34" s="111" t="e">
        <f t="shared" si="10"/>
        <v>#DIV/0!</v>
      </c>
      <c r="K34" s="110"/>
      <c r="L34" s="111"/>
      <c r="M34" s="111" t="e">
        <f t="shared" si="32"/>
        <v>#DIV/0!</v>
      </c>
      <c r="N34" s="111"/>
      <c r="O34" s="108" t="str">
        <f t="shared" si="4"/>
        <v>2026.Q2</v>
      </c>
      <c r="P34" s="109" t="str">
        <f t="shared" si="5"/>
        <v>6/31/2026</v>
      </c>
      <c r="Q34" s="110" t="e">
        <f t="shared" si="21"/>
        <v>#DIV/0!</v>
      </c>
      <c r="R34" s="111"/>
      <c r="S34" s="110" t="e">
        <f t="shared" si="22"/>
        <v>#DIV/0!</v>
      </c>
      <c r="T34" s="111"/>
      <c r="U34" s="110" t="e">
        <f t="shared" si="23"/>
        <v>#DIV/0!</v>
      </c>
      <c r="V34" s="111"/>
      <c r="W34" s="110" t="e">
        <f t="shared" si="24"/>
        <v>#DIV/0!</v>
      </c>
      <c r="X34" s="111"/>
      <c r="Y34" s="110" t="e">
        <f t="shared" si="25"/>
        <v>#DIV/0!</v>
      </c>
      <c r="Z34" s="108"/>
      <c r="AA34" s="110" t="e">
        <f t="shared" si="26"/>
        <v>#DIV/0!</v>
      </c>
      <c r="AB34" s="108"/>
      <c r="AC34" s="111" t="e">
        <f t="shared" si="27"/>
        <v>#DIV/0!</v>
      </c>
      <c r="AD34" s="108"/>
      <c r="AE34" s="74"/>
      <c r="AF34" s="109" t="str">
        <f t="shared" si="0"/>
        <v>6/31/2026</v>
      </c>
      <c r="AG34" s="112" t="e">
        <f t="shared" si="1"/>
        <v>#DIV/0!</v>
      </c>
      <c r="AH34" s="112">
        <f t="shared" si="2"/>
        <v>0</v>
      </c>
      <c r="AI34" s="112" t="e">
        <f t="shared" si="3"/>
        <v>#DIV/0!</v>
      </c>
      <c r="AJ34" s="113" t="e" vm="4">
        <f t="shared" si="28"/>
        <v>#VALUE!</v>
      </c>
      <c r="AK34" s="113" t="e" vm="4">
        <f t="shared" si="29"/>
        <v>#VALUE!</v>
      </c>
      <c r="AL34" s="114" t="e" vm="4">
        <f t="shared" si="6"/>
        <v>#VALUE!</v>
      </c>
      <c r="AM34" s="74"/>
    </row>
    <row r="35" spans="1:39" s="48" customFormat="1" x14ac:dyDescent="0.25">
      <c r="A35" s="108" t="s">
        <v>126</v>
      </c>
      <c r="B35" s="108" t="s">
        <v>127</v>
      </c>
      <c r="C35" s="110" t="e">
        <f t="shared" si="30"/>
        <v>#DIV/0!</v>
      </c>
      <c r="D35" s="111" t="e">
        <f t="shared" si="7"/>
        <v>#DIV/0!</v>
      </c>
      <c r="E35" s="110"/>
      <c r="F35" s="111"/>
      <c r="G35" s="110"/>
      <c r="H35" s="111"/>
      <c r="I35" s="110" t="e">
        <f t="shared" si="31"/>
        <v>#DIV/0!</v>
      </c>
      <c r="J35" s="111" t="e">
        <f t="shared" si="10"/>
        <v>#DIV/0!</v>
      </c>
      <c r="K35" s="110"/>
      <c r="L35" s="111"/>
      <c r="M35" s="111" t="e">
        <f t="shared" si="32"/>
        <v>#DIV/0!</v>
      </c>
      <c r="N35" s="111"/>
      <c r="O35" s="108" t="str">
        <f t="shared" si="4"/>
        <v>2026.Q3</v>
      </c>
      <c r="P35" s="109" t="str">
        <f t="shared" si="5"/>
        <v>9/31/2026</v>
      </c>
      <c r="Q35" s="110" t="e">
        <f t="shared" si="21"/>
        <v>#DIV/0!</v>
      </c>
      <c r="R35" s="111"/>
      <c r="S35" s="110" t="e">
        <f t="shared" si="22"/>
        <v>#DIV/0!</v>
      </c>
      <c r="T35" s="111"/>
      <c r="U35" s="110" t="e">
        <f t="shared" si="23"/>
        <v>#DIV/0!</v>
      </c>
      <c r="V35" s="111"/>
      <c r="W35" s="110" t="e">
        <f t="shared" si="24"/>
        <v>#DIV/0!</v>
      </c>
      <c r="X35" s="111"/>
      <c r="Y35" s="110" t="e">
        <f t="shared" si="25"/>
        <v>#DIV/0!</v>
      </c>
      <c r="Z35" s="108"/>
      <c r="AA35" s="110" t="e">
        <f t="shared" si="26"/>
        <v>#DIV/0!</v>
      </c>
      <c r="AB35" s="108"/>
      <c r="AC35" s="111" t="e">
        <f t="shared" si="27"/>
        <v>#DIV/0!</v>
      </c>
      <c r="AD35" s="108"/>
      <c r="AE35" s="74"/>
      <c r="AF35" s="109" t="str">
        <f t="shared" si="0"/>
        <v>9/31/2026</v>
      </c>
      <c r="AG35" s="112" t="e">
        <f t="shared" si="1"/>
        <v>#DIV/0!</v>
      </c>
      <c r="AH35" s="112">
        <f t="shared" si="2"/>
        <v>0</v>
      </c>
      <c r="AI35" s="112" t="e">
        <f t="shared" si="3"/>
        <v>#DIV/0!</v>
      </c>
      <c r="AJ35" s="113" t="e" vm="4">
        <f t="shared" si="28"/>
        <v>#VALUE!</v>
      </c>
      <c r="AK35" s="113" t="e" vm="4">
        <f t="shared" si="29"/>
        <v>#VALUE!</v>
      </c>
      <c r="AL35" s="114" t="e" vm="4">
        <f t="shared" si="6"/>
        <v>#VALUE!</v>
      </c>
      <c r="AM35" s="74"/>
    </row>
    <row r="36" spans="1:39" s="48" customFormat="1" x14ac:dyDescent="0.25">
      <c r="A36" s="108" t="s">
        <v>128</v>
      </c>
      <c r="B36" s="109">
        <v>46387</v>
      </c>
      <c r="C36" s="110" t="e">
        <f t="shared" si="30"/>
        <v>#DIV/0!</v>
      </c>
      <c r="D36" s="111" t="e">
        <f t="shared" si="7"/>
        <v>#DIV/0!</v>
      </c>
      <c r="E36" s="110"/>
      <c r="F36" s="111"/>
      <c r="G36" s="110"/>
      <c r="H36" s="111"/>
      <c r="I36" s="110" t="e">
        <f t="shared" si="31"/>
        <v>#DIV/0!</v>
      </c>
      <c r="J36" s="111" t="e">
        <f t="shared" si="10"/>
        <v>#DIV/0!</v>
      </c>
      <c r="K36" s="110"/>
      <c r="L36" s="111"/>
      <c r="M36" s="111" t="e">
        <f t="shared" si="32"/>
        <v>#DIV/0!</v>
      </c>
      <c r="N36" s="111"/>
      <c r="O36" s="108" t="str">
        <f t="shared" si="4"/>
        <v>2026.Q4</v>
      </c>
      <c r="P36" s="109">
        <f t="shared" si="5"/>
        <v>46387</v>
      </c>
      <c r="Q36" s="110" t="e">
        <f t="shared" si="21"/>
        <v>#DIV/0!</v>
      </c>
      <c r="R36" s="111"/>
      <c r="S36" s="110" t="e">
        <f t="shared" si="22"/>
        <v>#DIV/0!</v>
      </c>
      <c r="T36" s="111"/>
      <c r="U36" s="110" t="e">
        <f t="shared" si="23"/>
        <v>#DIV/0!</v>
      </c>
      <c r="V36" s="111"/>
      <c r="W36" s="110" t="e">
        <f t="shared" si="24"/>
        <v>#DIV/0!</v>
      </c>
      <c r="X36" s="111"/>
      <c r="Y36" s="110" t="e">
        <f t="shared" si="25"/>
        <v>#DIV/0!</v>
      </c>
      <c r="Z36" s="108"/>
      <c r="AA36" s="110" t="e">
        <f t="shared" si="26"/>
        <v>#DIV/0!</v>
      </c>
      <c r="AB36" s="108"/>
      <c r="AC36" s="111" t="e">
        <f t="shared" si="27"/>
        <v>#DIV/0!</v>
      </c>
      <c r="AD36" s="108"/>
      <c r="AE36" s="74"/>
      <c r="AF36" s="109">
        <f t="shared" si="0"/>
        <v>46387</v>
      </c>
      <c r="AG36" s="112" t="e">
        <f t="shared" si="1"/>
        <v>#DIV/0!</v>
      </c>
      <c r="AH36" s="112">
        <f t="shared" si="2"/>
        <v>0</v>
      </c>
      <c r="AI36" s="112" t="e">
        <f t="shared" si="3"/>
        <v>#DIV/0!</v>
      </c>
      <c r="AJ36" s="113" t="e" vm="4">
        <f t="shared" si="28"/>
        <v>#VALUE!</v>
      </c>
      <c r="AK36" s="113" t="e" vm="4">
        <f t="shared" si="29"/>
        <v>#VALUE!</v>
      </c>
      <c r="AL36" s="114" t="e" vm="4">
        <f t="shared" si="6"/>
        <v>#VALUE!</v>
      </c>
      <c r="AM36" s="74"/>
    </row>
    <row r="37" spans="1:39" s="48" customFormat="1" x14ac:dyDescent="0.25">
      <c r="A37" s="108" t="s">
        <v>129</v>
      </c>
      <c r="B37" s="109">
        <v>46477</v>
      </c>
      <c r="C37" s="110" t="e">
        <f t="shared" si="30"/>
        <v>#DIV/0!</v>
      </c>
      <c r="D37" s="111" t="e">
        <f t="shared" si="7"/>
        <v>#DIV/0!</v>
      </c>
      <c r="E37" s="110"/>
      <c r="F37" s="111"/>
      <c r="G37" s="110"/>
      <c r="H37" s="111"/>
      <c r="I37" s="110" t="e">
        <f t="shared" si="31"/>
        <v>#DIV/0!</v>
      </c>
      <c r="J37" s="111" t="e">
        <f t="shared" si="10"/>
        <v>#DIV/0!</v>
      </c>
      <c r="K37" s="110"/>
      <c r="L37" s="111"/>
      <c r="M37" s="111" t="e">
        <f t="shared" si="32"/>
        <v>#DIV/0!</v>
      </c>
      <c r="N37" s="111"/>
      <c r="O37" s="108" t="str">
        <f t="shared" si="4"/>
        <v>2027.Q1</v>
      </c>
      <c r="P37" s="109">
        <f t="shared" si="5"/>
        <v>46477</v>
      </c>
      <c r="Q37" s="110" t="e">
        <f t="shared" si="21"/>
        <v>#DIV/0!</v>
      </c>
      <c r="R37" s="111"/>
      <c r="S37" s="110" t="e">
        <f t="shared" si="22"/>
        <v>#DIV/0!</v>
      </c>
      <c r="T37" s="111"/>
      <c r="U37" s="110" t="e">
        <f t="shared" si="23"/>
        <v>#DIV/0!</v>
      </c>
      <c r="V37" s="111"/>
      <c r="W37" s="110" t="e">
        <f t="shared" si="24"/>
        <v>#DIV/0!</v>
      </c>
      <c r="X37" s="111"/>
      <c r="Y37" s="110" t="e">
        <f t="shared" si="25"/>
        <v>#DIV/0!</v>
      </c>
      <c r="Z37" s="108"/>
      <c r="AA37" s="110" t="e">
        <f t="shared" si="26"/>
        <v>#DIV/0!</v>
      </c>
      <c r="AB37" s="108"/>
      <c r="AC37" s="111" t="e">
        <f t="shared" si="27"/>
        <v>#DIV/0!</v>
      </c>
      <c r="AD37" s="108"/>
      <c r="AE37" s="74"/>
      <c r="AF37" s="109">
        <f t="shared" si="0"/>
        <v>46477</v>
      </c>
      <c r="AG37" s="112" t="e">
        <f t="shared" si="1"/>
        <v>#DIV/0!</v>
      </c>
      <c r="AH37" s="112">
        <f t="shared" si="2"/>
        <v>0</v>
      </c>
      <c r="AI37" s="112" t="e">
        <f t="shared" si="3"/>
        <v>#DIV/0!</v>
      </c>
      <c r="AJ37" s="113" t="e" vm="4">
        <f t="shared" si="28"/>
        <v>#VALUE!</v>
      </c>
      <c r="AK37" s="113" t="e" vm="4">
        <f t="shared" si="29"/>
        <v>#VALUE!</v>
      </c>
      <c r="AL37" s="114" t="e" vm="4">
        <f t="shared" si="6"/>
        <v>#VALUE!</v>
      </c>
      <c r="AM37" s="74"/>
    </row>
    <row r="38" spans="1:39" s="48" customFormat="1" x14ac:dyDescent="0.25">
      <c r="A38" s="108" t="s">
        <v>130</v>
      </c>
      <c r="B38" s="108" t="s">
        <v>131</v>
      </c>
      <c r="C38" s="110" t="e">
        <f t="shared" si="30"/>
        <v>#DIV/0!</v>
      </c>
      <c r="D38" s="111" t="e">
        <f t="shared" si="7"/>
        <v>#DIV/0!</v>
      </c>
      <c r="E38" s="110"/>
      <c r="F38" s="111"/>
      <c r="G38" s="110"/>
      <c r="H38" s="111"/>
      <c r="I38" s="110" t="e">
        <f t="shared" si="31"/>
        <v>#DIV/0!</v>
      </c>
      <c r="J38" s="111" t="e">
        <f t="shared" si="10"/>
        <v>#DIV/0!</v>
      </c>
      <c r="K38" s="110"/>
      <c r="L38" s="111"/>
      <c r="M38" s="111" t="e">
        <f t="shared" si="32"/>
        <v>#DIV/0!</v>
      </c>
      <c r="N38" s="111"/>
      <c r="O38" s="108" t="str">
        <f t="shared" si="4"/>
        <v>2027.Q2</v>
      </c>
      <c r="P38" s="109" t="str">
        <f t="shared" si="5"/>
        <v>6/31/2027</v>
      </c>
      <c r="Q38" s="110" t="e">
        <f t="shared" si="21"/>
        <v>#DIV/0!</v>
      </c>
      <c r="R38" s="111"/>
      <c r="S38" s="110" t="e">
        <f t="shared" si="22"/>
        <v>#DIV/0!</v>
      </c>
      <c r="T38" s="111"/>
      <c r="U38" s="110" t="e">
        <f t="shared" si="23"/>
        <v>#DIV/0!</v>
      </c>
      <c r="V38" s="111"/>
      <c r="W38" s="110" t="e">
        <f t="shared" si="24"/>
        <v>#DIV/0!</v>
      </c>
      <c r="X38" s="111"/>
      <c r="Y38" s="110" t="e">
        <f t="shared" si="25"/>
        <v>#DIV/0!</v>
      </c>
      <c r="Z38" s="108"/>
      <c r="AA38" s="110" t="e">
        <f t="shared" si="26"/>
        <v>#DIV/0!</v>
      </c>
      <c r="AB38" s="108"/>
      <c r="AC38" s="111" t="e">
        <f t="shared" si="27"/>
        <v>#DIV/0!</v>
      </c>
      <c r="AD38" s="108"/>
      <c r="AE38" s="74"/>
      <c r="AF38" s="109" t="str">
        <f t="shared" si="0"/>
        <v>6/31/2027</v>
      </c>
      <c r="AG38" s="112" t="e">
        <f t="shared" si="1"/>
        <v>#DIV/0!</v>
      </c>
      <c r="AH38" s="112">
        <f t="shared" si="2"/>
        <v>0</v>
      </c>
      <c r="AI38" s="112" t="e">
        <f t="shared" si="3"/>
        <v>#DIV/0!</v>
      </c>
      <c r="AJ38" s="113" t="e" vm="4">
        <f t="shared" si="28"/>
        <v>#VALUE!</v>
      </c>
      <c r="AK38" s="113" t="e" vm="4">
        <f t="shared" si="29"/>
        <v>#VALUE!</v>
      </c>
      <c r="AL38" s="114" t="e" vm="4">
        <f t="shared" si="6"/>
        <v>#VALUE!</v>
      </c>
      <c r="AM38" s="74"/>
    </row>
    <row r="39" spans="1:39" s="48" customFormat="1" x14ac:dyDescent="0.25">
      <c r="A39" s="108" t="s">
        <v>132</v>
      </c>
      <c r="B39" s="108" t="s">
        <v>133</v>
      </c>
      <c r="C39" s="110" t="e">
        <f t="shared" si="30"/>
        <v>#DIV/0!</v>
      </c>
      <c r="D39" s="111" t="e">
        <f t="shared" si="7"/>
        <v>#DIV/0!</v>
      </c>
      <c r="E39" s="110"/>
      <c r="F39" s="111"/>
      <c r="G39" s="110"/>
      <c r="H39" s="111"/>
      <c r="I39" s="110" t="e">
        <f t="shared" si="31"/>
        <v>#DIV/0!</v>
      </c>
      <c r="J39" s="111" t="e">
        <f t="shared" si="10"/>
        <v>#DIV/0!</v>
      </c>
      <c r="K39" s="110"/>
      <c r="L39" s="111"/>
      <c r="M39" s="111" t="e">
        <f t="shared" si="32"/>
        <v>#DIV/0!</v>
      </c>
      <c r="N39" s="111"/>
      <c r="O39" s="108" t="str">
        <f t="shared" si="4"/>
        <v>2027.Q3</v>
      </c>
      <c r="P39" s="109" t="str">
        <f t="shared" si="5"/>
        <v>9/31/2027</v>
      </c>
      <c r="Q39" s="110" t="e">
        <f t="shared" si="21"/>
        <v>#DIV/0!</v>
      </c>
      <c r="R39" s="111"/>
      <c r="S39" s="110" t="e">
        <f t="shared" si="22"/>
        <v>#DIV/0!</v>
      </c>
      <c r="T39" s="111"/>
      <c r="U39" s="110" t="e">
        <f t="shared" si="23"/>
        <v>#DIV/0!</v>
      </c>
      <c r="V39" s="111"/>
      <c r="W39" s="110" t="e">
        <f t="shared" si="24"/>
        <v>#DIV/0!</v>
      </c>
      <c r="X39" s="111"/>
      <c r="Y39" s="110" t="e">
        <f t="shared" si="25"/>
        <v>#DIV/0!</v>
      </c>
      <c r="Z39" s="108"/>
      <c r="AA39" s="110" t="e">
        <f t="shared" si="26"/>
        <v>#DIV/0!</v>
      </c>
      <c r="AB39" s="108"/>
      <c r="AC39" s="111" t="e">
        <f t="shared" si="27"/>
        <v>#DIV/0!</v>
      </c>
      <c r="AD39" s="108"/>
      <c r="AE39" s="74"/>
      <c r="AF39" s="109" t="str">
        <f t="shared" si="0"/>
        <v>9/31/2027</v>
      </c>
      <c r="AG39" s="112" t="e">
        <f t="shared" si="1"/>
        <v>#DIV/0!</v>
      </c>
      <c r="AH39" s="112">
        <f t="shared" si="2"/>
        <v>0</v>
      </c>
      <c r="AI39" s="112" t="e">
        <f t="shared" si="3"/>
        <v>#DIV/0!</v>
      </c>
      <c r="AJ39" s="113" t="e" vm="4">
        <f t="shared" si="28"/>
        <v>#VALUE!</v>
      </c>
      <c r="AK39" s="113" t="e" vm="4">
        <f t="shared" si="29"/>
        <v>#VALUE!</v>
      </c>
      <c r="AL39" s="114" t="e" vm="4">
        <f t="shared" si="6"/>
        <v>#VALUE!</v>
      </c>
      <c r="AM39" s="74"/>
    </row>
    <row r="40" spans="1:39" s="48" customFormat="1" x14ac:dyDescent="0.25">
      <c r="A40" s="108" t="s">
        <v>134</v>
      </c>
      <c r="B40" s="109">
        <v>46752</v>
      </c>
      <c r="C40" s="110" t="e">
        <f t="shared" si="30"/>
        <v>#DIV/0!</v>
      </c>
      <c r="D40" s="111" t="e">
        <f t="shared" si="7"/>
        <v>#DIV/0!</v>
      </c>
      <c r="E40" s="110"/>
      <c r="F40" s="111"/>
      <c r="G40" s="110"/>
      <c r="H40" s="111"/>
      <c r="I40" s="110" t="e">
        <f t="shared" si="31"/>
        <v>#DIV/0!</v>
      </c>
      <c r="J40" s="111" t="e">
        <f t="shared" si="10"/>
        <v>#DIV/0!</v>
      </c>
      <c r="K40" s="110"/>
      <c r="L40" s="111"/>
      <c r="M40" s="111" t="e">
        <f t="shared" si="32"/>
        <v>#DIV/0!</v>
      </c>
      <c r="N40" s="111"/>
      <c r="O40" s="108" t="str">
        <f t="shared" si="4"/>
        <v>2027.Q4</v>
      </c>
      <c r="P40" s="109">
        <f t="shared" si="5"/>
        <v>46752</v>
      </c>
      <c r="Q40" s="110" t="e">
        <f t="shared" si="21"/>
        <v>#DIV/0!</v>
      </c>
      <c r="R40" s="111"/>
      <c r="S40" s="110" t="e">
        <f t="shared" si="22"/>
        <v>#DIV/0!</v>
      </c>
      <c r="T40" s="111"/>
      <c r="U40" s="110" t="e">
        <f t="shared" si="23"/>
        <v>#DIV/0!</v>
      </c>
      <c r="V40" s="111"/>
      <c r="W40" s="110" t="e">
        <f t="shared" si="24"/>
        <v>#DIV/0!</v>
      </c>
      <c r="X40" s="111"/>
      <c r="Y40" s="110" t="e">
        <f t="shared" si="25"/>
        <v>#DIV/0!</v>
      </c>
      <c r="Z40" s="108"/>
      <c r="AA40" s="110" t="e">
        <f t="shared" si="26"/>
        <v>#DIV/0!</v>
      </c>
      <c r="AB40" s="108"/>
      <c r="AC40" s="111" t="e">
        <f t="shared" si="27"/>
        <v>#DIV/0!</v>
      </c>
      <c r="AD40" s="108"/>
      <c r="AE40" s="74"/>
      <c r="AF40" s="109">
        <f t="shared" si="0"/>
        <v>46752</v>
      </c>
      <c r="AG40" s="112" t="e">
        <f t="shared" si="1"/>
        <v>#DIV/0!</v>
      </c>
      <c r="AH40" s="112">
        <f t="shared" si="2"/>
        <v>0</v>
      </c>
      <c r="AI40" s="112" t="e">
        <f t="shared" si="3"/>
        <v>#DIV/0!</v>
      </c>
      <c r="AJ40" s="113" t="e" vm="4">
        <f t="shared" si="28"/>
        <v>#VALUE!</v>
      </c>
      <c r="AK40" s="113" t="e" vm="4">
        <f t="shared" si="29"/>
        <v>#VALUE!</v>
      </c>
      <c r="AL40" s="114" t="e" vm="4">
        <f t="shared" si="6"/>
        <v>#VALUE!</v>
      </c>
      <c r="AM40" s="74"/>
    </row>
    <row r="41" spans="1:39" s="48" customFormat="1" x14ac:dyDescent="0.25">
      <c r="A41" s="108" t="s">
        <v>135</v>
      </c>
      <c r="B41" s="109">
        <v>46843</v>
      </c>
      <c r="C41" s="110" t="e">
        <f t="shared" si="30"/>
        <v>#DIV/0!</v>
      </c>
      <c r="D41" s="111" t="e">
        <f t="shared" si="7"/>
        <v>#DIV/0!</v>
      </c>
      <c r="E41" s="110"/>
      <c r="F41" s="111"/>
      <c r="G41" s="110"/>
      <c r="H41" s="111"/>
      <c r="I41" s="110" t="e">
        <f t="shared" si="31"/>
        <v>#DIV/0!</v>
      </c>
      <c r="J41" s="111" t="e">
        <f t="shared" si="10"/>
        <v>#DIV/0!</v>
      </c>
      <c r="K41" s="110"/>
      <c r="L41" s="111"/>
      <c r="M41" s="111" t="e">
        <f t="shared" si="32"/>
        <v>#DIV/0!</v>
      </c>
      <c r="N41" s="111"/>
      <c r="O41" s="108" t="str">
        <f t="shared" si="4"/>
        <v>2028.Q1</v>
      </c>
      <c r="P41" s="109">
        <f t="shared" si="5"/>
        <v>46843</v>
      </c>
      <c r="Q41" s="110" t="e">
        <f t="shared" si="21"/>
        <v>#DIV/0!</v>
      </c>
      <c r="R41" s="111"/>
      <c r="S41" s="110" t="e">
        <f t="shared" si="22"/>
        <v>#DIV/0!</v>
      </c>
      <c r="T41" s="111"/>
      <c r="U41" s="110" t="e">
        <f t="shared" si="23"/>
        <v>#DIV/0!</v>
      </c>
      <c r="V41" s="111"/>
      <c r="W41" s="110" t="e">
        <f t="shared" si="24"/>
        <v>#DIV/0!</v>
      </c>
      <c r="X41" s="111"/>
      <c r="Y41" s="110" t="e">
        <f t="shared" si="25"/>
        <v>#DIV/0!</v>
      </c>
      <c r="Z41" s="108"/>
      <c r="AA41" s="110" t="e">
        <f t="shared" si="26"/>
        <v>#DIV/0!</v>
      </c>
      <c r="AB41" s="108"/>
      <c r="AC41" s="111" t="e">
        <f t="shared" si="27"/>
        <v>#DIV/0!</v>
      </c>
      <c r="AD41" s="108"/>
      <c r="AE41" s="74"/>
      <c r="AF41" s="109">
        <f t="shared" si="0"/>
        <v>46843</v>
      </c>
      <c r="AG41" s="112" t="e">
        <f t="shared" si="1"/>
        <v>#DIV/0!</v>
      </c>
      <c r="AH41" s="112">
        <f t="shared" si="2"/>
        <v>0</v>
      </c>
      <c r="AI41" s="112" t="e">
        <f t="shared" si="3"/>
        <v>#DIV/0!</v>
      </c>
      <c r="AJ41" s="113" t="e" vm="4">
        <f t="shared" si="28"/>
        <v>#VALUE!</v>
      </c>
      <c r="AK41" s="113" t="e" vm="4">
        <f t="shared" si="29"/>
        <v>#VALUE!</v>
      </c>
      <c r="AL41" s="114" t="e" vm="4">
        <f t="shared" si="6"/>
        <v>#VALUE!</v>
      </c>
      <c r="AM41" s="74"/>
    </row>
    <row r="42" spans="1:39" s="48" customFormat="1" x14ac:dyDescent="0.25">
      <c r="A42" s="108" t="s">
        <v>136</v>
      </c>
      <c r="B42" s="108" t="s">
        <v>137</v>
      </c>
      <c r="C42" s="110" t="e">
        <f t="shared" si="30"/>
        <v>#DIV/0!</v>
      </c>
      <c r="D42" s="111" t="e">
        <f t="shared" si="7"/>
        <v>#DIV/0!</v>
      </c>
      <c r="E42" s="110"/>
      <c r="F42" s="111"/>
      <c r="G42" s="110"/>
      <c r="H42" s="111"/>
      <c r="I42" s="110" t="e">
        <f t="shared" si="31"/>
        <v>#DIV/0!</v>
      </c>
      <c r="J42" s="111" t="e">
        <f t="shared" si="10"/>
        <v>#DIV/0!</v>
      </c>
      <c r="K42" s="110"/>
      <c r="L42" s="111"/>
      <c r="M42" s="111" t="e">
        <f t="shared" si="32"/>
        <v>#DIV/0!</v>
      </c>
      <c r="N42" s="111"/>
      <c r="O42" s="108" t="str">
        <f t="shared" si="4"/>
        <v>2028.Q2</v>
      </c>
      <c r="P42" s="109" t="str">
        <f t="shared" si="5"/>
        <v>6/31/2028</v>
      </c>
      <c r="Q42" s="110" t="e">
        <f t="shared" si="21"/>
        <v>#DIV/0!</v>
      </c>
      <c r="R42" s="111"/>
      <c r="S42" s="110" t="e">
        <f t="shared" si="22"/>
        <v>#DIV/0!</v>
      </c>
      <c r="T42" s="111"/>
      <c r="U42" s="110" t="e">
        <f t="shared" si="23"/>
        <v>#DIV/0!</v>
      </c>
      <c r="V42" s="111"/>
      <c r="W42" s="110" t="e">
        <f t="shared" si="24"/>
        <v>#DIV/0!</v>
      </c>
      <c r="X42" s="111"/>
      <c r="Y42" s="110" t="e">
        <f t="shared" si="25"/>
        <v>#DIV/0!</v>
      </c>
      <c r="Z42" s="108"/>
      <c r="AA42" s="110" t="e">
        <f t="shared" si="26"/>
        <v>#DIV/0!</v>
      </c>
      <c r="AB42" s="108"/>
      <c r="AC42" s="111" t="e">
        <f t="shared" si="27"/>
        <v>#DIV/0!</v>
      </c>
      <c r="AD42" s="108"/>
      <c r="AE42" s="74"/>
      <c r="AF42" s="109" t="str">
        <f t="shared" si="0"/>
        <v>6/31/2028</v>
      </c>
      <c r="AG42" s="112" t="e">
        <f t="shared" si="1"/>
        <v>#DIV/0!</v>
      </c>
      <c r="AH42" s="112">
        <f t="shared" si="2"/>
        <v>0</v>
      </c>
      <c r="AI42" s="112" t="e">
        <f t="shared" si="3"/>
        <v>#DIV/0!</v>
      </c>
      <c r="AJ42" s="113" t="e" vm="4">
        <f t="shared" si="28"/>
        <v>#VALUE!</v>
      </c>
      <c r="AK42" s="113" t="e" vm="4">
        <f t="shared" si="29"/>
        <v>#VALUE!</v>
      </c>
      <c r="AL42" s="114" t="e" vm="4">
        <f t="shared" si="6"/>
        <v>#VALUE!</v>
      </c>
      <c r="AM42" s="74"/>
    </row>
    <row r="43" spans="1:39" s="48" customFormat="1" x14ac:dyDescent="0.25">
      <c r="A43" s="108" t="s">
        <v>138</v>
      </c>
      <c r="B43" s="108" t="s">
        <v>139</v>
      </c>
      <c r="C43" s="110" t="e">
        <f t="shared" si="30"/>
        <v>#DIV/0!</v>
      </c>
      <c r="D43" s="111" t="e">
        <f t="shared" si="7"/>
        <v>#DIV/0!</v>
      </c>
      <c r="E43" s="110"/>
      <c r="F43" s="111"/>
      <c r="G43" s="110"/>
      <c r="H43" s="111"/>
      <c r="I43" s="110" t="e">
        <f t="shared" si="31"/>
        <v>#DIV/0!</v>
      </c>
      <c r="J43" s="111" t="e">
        <f t="shared" si="10"/>
        <v>#DIV/0!</v>
      </c>
      <c r="K43" s="110"/>
      <c r="L43" s="111"/>
      <c r="M43" s="111" t="e">
        <f t="shared" si="32"/>
        <v>#DIV/0!</v>
      </c>
      <c r="N43" s="111"/>
      <c r="O43" s="108" t="str">
        <f t="shared" si="4"/>
        <v>2028.Q3</v>
      </c>
      <c r="P43" s="109" t="str">
        <f t="shared" si="5"/>
        <v>9/31/2028</v>
      </c>
      <c r="Q43" s="110" t="e">
        <f t="shared" si="21"/>
        <v>#DIV/0!</v>
      </c>
      <c r="R43" s="111"/>
      <c r="S43" s="110" t="e">
        <f t="shared" si="22"/>
        <v>#DIV/0!</v>
      </c>
      <c r="T43" s="111"/>
      <c r="U43" s="110" t="e">
        <f t="shared" si="23"/>
        <v>#DIV/0!</v>
      </c>
      <c r="V43" s="111"/>
      <c r="W43" s="110" t="e">
        <f t="shared" si="24"/>
        <v>#DIV/0!</v>
      </c>
      <c r="X43" s="111"/>
      <c r="Y43" s="110" t="e">
        <f t="shared" si="25"/>
        <v>#DIV/0!</v>
      </c>
      <c r="Z43" s="108"/>
      <c r="AA43" s="110" t="e">
        <f t="shared" si="26"/>
        <v>#DIV/0!</v>
      </c>
      <c r="AB43" s="108"/>
      <c r="AC43" s="111" t="e">
        <f t="shared" si="27"/>
        <v>#DIV/0!</v>
      </c>
      <c r="AD43" s="108"/>
      <c r="AE43" s="74"/>
      <c r="AF43" s="109" t="str">
        <f t="shared" si="0"/>
        <v>9/31/2028</v>
      </c>
      <c r="AG43" s="112" t="e">
        <f t="shared" si="1"/>
        <v>#DIV/0!</v>
      </c>
      <c r="AH43" s="112">
        <f t="shared" si="2"/>
        <v>0</v>
      </c>
      <c r="AI43" s="112" t="e">
        <f t="shared" si="3"/>
        <v>#DIV/0!</v>
      </c>
      <c r="AJ43" s="113" t="e" vm="4">
        <f t="shared" si="28"/>
        <v>#VALUE!</v>
      </c>
      <c r="AK43" s="113" t="e" vm="4">
        <f t="shared" si="29"/>
        <v>#VALUE!</v>
      </c>
      <c r="AL43" s="114" t="e" vm="4">
        <f t="shared" si="6"/>
        <v>#VALUE!</v>
      </c>
      <c r="AM43" s="74"/>
    </row>
    <row r="44" spans="1:39" s="48" customFormat="1" x14ac:dyDescent="0.25">
      <c r="A44" s="108" t="s">
        <v>140</v>
      </c>
      <c r="B44" s="109">
        <v>47118</v>
      </c>
      <c r="C44" s="110" t="e">
        <f t="shared" si="30"/>
        <v>#DIV/0!</v>
      </c>
      <c r="D44" s="111" t="e">
        <f t="shared" si="7"/>
        <v>#DIV/0!</v>
      </c>
      <c r="E44" s="110"/>
      <c r="F44" s="111"/>
      <c r="G44" s="110"/>
      <c r="H44" s="111"/>
      <c r="I44" s="110" t="e">
        <f t="shared" si="31"/>
        <v>#DIV/0!</v>
      </c>
      <c r="J44" s="111" t="e">
        <f t="shared" si="10"/>
        <v>#DIV/0!</v>
      </c>
      <c r="K44" s="110"/>
      <c r="L44" s="111"/>
      <c r="M44" s="111" t="e">
        <f t="shared" si="32"/>
        <v>#DIV/0!</v>
      </c>
      <c r="N44" s="111"/>
      <c r="O44" s="108" t="str">
        <f t="shared" si="4"/>
        <v>2028.Q4</v>
      </c>
      <c r="P44" s="109">
        <f t="shared" si="5"/>
        <v>47118</v>
      </c>
      <c r="Q44" s="110" t="e">
        <f t="shared" si="21"/>
        <v>#DIV/0!</v>
      </c>
      <c r="R44" s="111"/>
      <c r="S44" s="110" t="e">
        <f t="shared" si="22"/>
        <v>#DIV/0!</v>
      </c>
      <c r="T44" s="111"/>
      <c r="U44" s="110" t="e">
        <f t="shared" si="23"/>
        <v>#DIV/0!</v>
      </c>
      <c r="V44" s="111"/>
      <c r="W44" s="110" t="e">
        <f t="shared" si="24"/>
        <v>#DIV/0!</v>
      </c>
      <c r="X44" s="111"/>
      <c r="Y44" s="110" t="e">
        <f t="shared" si="25"/>
        <v>#DIV/0!</v>
      </c>
      <c r="Z44" s="108"/>
      <c r="AA44" s="110" t="e">
        <f t="shared" si="26"/>
        <v>#DIV/0!</v>
      </c>
      <c r="AB44" s="108"/>
      <c r="AC44" s="111" t="e">
        <f t="shared" si="27"/>
        <v>#DIV/0!</v>
      </c>
      <c r="AD44" s="108"/>
      <c r="AE44" s="74"/>
      <c r="AF44" s="109">
        <f t="shared" si="0"/>
        <v>47118</v>
      </c>
      <c r="AG44" s="112" t="e">
        <f t="shared" si="1"/>
        <v>#DIV/0!</v>
      </c>
      <c r="AH44" s="112">
        <f t="shared" si="2"/>
        <v>0</v>
      </c>
      <c r="AI44" s="112" t="e">
        <f t="shared" si="3"/>
        <v>#DIV/0!</v>
      </c>
      <c r="AJ44" s="113" t="e" vm="4">
        <f t="shared" si="28"/>
        <v>#VALUE!</v>
      </c>
      <c r="AK44" s="113" t="e" vm="4">
        <f t="shared" si="29"/>
        <v>#VALUE!</v>
      </c>
      <c r="AL44" s="114" t="e" vm="4">
        <f t="shared" si="6"/>
        <v>#VALUE!</v>
      </c>
      <c r="AM44" s="74"/>
    </row>
    <row r="45" spans="1:39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73"/>
      <c r="R45" s="87"/>
      <c r="S45" s="73"/>
      <c r="T45" s="87"/>
      <c r="U45" s="73"/>
      <c r="V45" s="87"/>
      <c r="W45" s="73"/>
      <c r="X45" s="87"/>
      <c r="Y45" s="73"/>
      <c r="Z45" s="73"/>
      <c r="AA45" s="73"/>
      <c r="AB45" s="73"/>
      <c r="AC45" s="73"/>
      <c r="AD45" s="73"/>
      <c r="AE45" s="73"/>
      <c r="AF45" s="82"/>
      <c r="AG45" s="83"/>
      <c r="AH45" s="83"/>
      <c r="AI45" s="83"/>
      <c r="AJ45" s="59"/>
      <c r="AK45" s="59"/>
      <c r="AL45" s="59"/>
      <c r="AM45" s="73"/>
    </row>
    <row r="46" spans="1:39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73"/>
      <c r="R46" s="87"/>
      <c r="S46" s="73"/>
      <c r="T46" s="87"/>
      <c r="U46" s="73"/>
      <c r="V46" s="87"/>
      <c r="W46" s="73"/>
      <c r="X46" s="87"/>
      <c r="Y46" s="73"/>
      <c r="Z46" s="73"/>
      <c r="AA46" s="73"/>
      <c r="AB46" s="73"/>
      <c r="AC46" s="73"/>
      <c r="AD46" s="73"/>
      <c r="AE46" s="73"/>
      <c r="AF46" s="82"/>
      <c r="AG46" s="83"/>
      <c r="AH46" s="83"/>
      <c r="AI46" s="83"/>
      <c r="AJ46" s="119" t="s">
        <v>143</v>
      </c>
      <c r="AK46" s="144" t="s">
        <v>91</v>
      </c>
      <c r="AL46" s="144"/>
      <c r="AM46" s="73"/>
    </row>
    <row r="47" spans="1:39" ht="15" customHeight="1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73"/>
      <c r="R47" s="87"/>
      <c r="S47" s="73"/>
      <c r="T47" s="87"/>
      <c r="U47" s="73"/>
      <c r="V47" s="87"/>
      <c r="W47" s="73"/>
      <c r="X47" s="87"/>
      <c r="Y47" s="73"/>
      <c r="Z47" s="73"/>
      <c r="AA47" s="73"/>
      <c r="AB47" s="73"/>
      <c r="AC47" s="73"/>
      <c r="AD47" s="73"/>
      <c r="AE47" s="73"/>
      <c r="AF47" s="140"/>
      <c r="AG47" s="141"/>
      <c r="AH47" s="141"/>
      <c r="AI47" s="141"/>
      <c r="AJ47" s="150" t="e" vm="4">
        <f>AJ1</f>
        <v>#VALUE!</v>
      </c>
      <c r="AK47" s="145" t="e" vm="4">
        <f>AK1</f>
        <v>#VALUE!</v>
      </c>
      <c r="AL47" s="126"/>
      <c r="AM47" s="73"/>
    </row>
    <row r="48" spans="1:39" ht="15" customHeight="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73"/>
      <c r="R48" s="87"/>
      <c r="S48" s="73"/>
      <c r="T48" s="87"/>
      <c r="U48" s="73"/>
      <c r="V48" s="87"/>
      <c r="W48" s="73"/>
      <c r="X48" s="87"/>
      <c r="Y48" s="73"/>
      <c r="Z48" s="73"/>
      <c r="AA48" s="73"/>
      <c r="AB48" s="73"/>
      <c r="AC48" s="73"/>
      <c r="AD48" s="73"/>
      <c r="AE48" s="73"/>
      <c r="AF48" s="142"/>
      <c r="AG48" s="143"/>
      <c r="AH48" s="143"/>
      <c r="AI48" s="143"/>
      <c r="AJ48" s="127"/>
      <c r="AK48" s="127"/>
      <c r="AL48" s="128"/>
      <c r="AM48" s="73"/>
    </row>
    <row r="49" spans="1:39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73"/>
      <c r="R49" s="87"/>
      <c r="S49" s="73"/>
      <c r="T49" s="87"/>
      <c r="U49" s="73"/>
      <c r="V49" s="87"/>
      <c r="W49" s="73"/>
      <c r="X49" s="87"/>
      <c r="Y49" s="73"/>
      <c r="Z49" s="73"/>
      <c r="AA49" s="73"/>
      <c r="AB49" s="73"/>
      <c r="AC49" s="73"/>
      <c r="AD49" s="73"/>
      <c r="AE49" s="73"/>
      <c r="AF49" s="82"/>
      <c r="AG49" s="83"/>
      <c r="AH49" s="83"/>
      <c r="AI49" s="83"/>
      <c r="AJ49" s="59"/>
      <c r="AK49" s="59"/>
      <c r="AL49" s="59"/>
      <c r="AM49" s="73"/>
    </row>
    <row r="50" spans="1:39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73"/>
      <c r="R50" s="87"/>
      <c r="S50" s="73"/>
      <c r="T50" s="87"/>
      <c r="U50" s="73"/>
      <c r="V50" s="87"/>
      <c r="W50" s="73"/>
      <c r="X50" s="87"/>
      <c r="Y50" s="73"/>
      <c r="Z50" s="73"/>
      <c r="AA50" s="73"/>
      <c r="AB50" s="73"/>
      <c r="AC50" s="73"/>
      <c r="AD50" s="73"/>
      <c r="AE50" s="73"/>
      <c r="AF50" s="88">
        <v>2024</v>
      </c>
      <c r="AG50" s="89" t="e" vm="4">
        <f>AK28</f>
        <v>#VALUE!</v>
      </c>
      <c r="AH50" s="88"/>
      <c r="AI50" s="88"/>
      <c r="AJ50" s="88"/>
      <c r="AK50" s="88"/>
      <c r="AL50" s="88"/>
      <c r="AM50" s="73"/>
    </row>
    <row r="51" spans="1:39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73"/>
      <c r="R51" s="87"/>
      <c r="S51" s="73"/>
      <c r="T51" s="87"/>
      <c r="U51" s="73"/>
      <c r="V51" s="87"/>
      <c r="W51" s="73"/>
      <c r="X51" s="87"/>
      <c r="Y51" s="73"/>
      <c r="Z51" s="73"/>
      <c r="AA51" s="73"/>
      <c r="AB51" s="73"/>
      <c r="AC51" s="73"/>
      <c r="AD51" s="73"/>
      <c r="AE51" s="73"/>
      <c r="AF51" s="88">
        <v>2025</v>
      </c>
      <c r="AG51" s="89" t="e" vm="4">
        <f>AK32</f>
        <v>#VALUE!</v>
      </c>
      <c r="AH51" s="88"/>
      <c r="AI51" s="88"/>
      <c r="AJ51" s="88"/>
      <c r="AK51" s="88"/>
      <c r="AL51" s="88"/>
      <c r="AM51" s="73"/>
    </row>
    <row r="52" spans="1:39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73"/>
      <c r="R52" s="87"/>
      <c r="S52" s="73"/>
      <c r="T52" s="87"/>
      <c r="U52" s="73"/>
      <c r="V52" s="87"/>
      <c r="W52" s="73"/>
      <c r="X52" s="87"/>
      <c r="Y52" s="73"/>
      <c r="Z52" s="73"/>
      <c r="AA52" s="73"/>
      <c r="AB52" s="73"/>
      <c r="AC52" s="73"/>
      <c r="AD52" s="73"/>
      <c r="AE52" s="73"/>
      <c r="AF52" s="88">
        <v>2026</v>
      </c>
      <c r="AG52" s="89" t="e" vm="4">
        <f>AK36</f>
        <v>#VALUE!</v>
      </c>
      <c r="AH52" s="88"/>
      <c r="AI52" s="88"/>
      <c r="AJ52" s="88"/>
      <c r="AK52" s="88"/>
      <c r="AL52" s="88"/>
      <c r="AM52" s="73"/>
    </row>
    <row r="53" spans="1:39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73"/>
      <c r="R53" s="87"/>
      <c r="S53" s="73"/>
      <c r="T53" s="87"/>
      <c r="U53" s="73"/>
      <c r="V53" s="87"/>
      <c r="W53" s="73"/>
      <c r="X53" s="87"/>
      <c r="Y53" s="73"/>
      <c r="Z53" s="73"/>
      <c r="AA53" s="73"/>
      <c r="AB53" s="73"/>
      <c r="AC53" s="73"/>
      <c r="AD53" s="73"/>
      <c r="AE53" s="73"/>
      <c r="AF53" s="88">
        <v>2027</v>
      </c>
      <c r="AG53" s="89" t="e" vm="4">
        <f>AK40</f>
        <v>#VALUE!</v>
      </c>
      <c r="AH53" s="88"/>
      <c r="AI53" s="88"/>
      <c r="AJ53" s="88"/>
      <c r="AK53" s="88"/>
      <c r="AL53" s="88"/>
      <c r="AM53" s="73"/>
    </row>
    <row r="54" spans="1:39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73"/>
      <c r="R54" s="87"/>
      <c r="S54" s="73"/>
      <c r="T54" s="87"/>
      <c r="U54" s="73"/>
      <c r="V54" s="87"/>
      <c r="W54" s="73"/>
      <c r="X54" s="87"/>
      <c r="Y54" s="73"/>
      <c r="Z54" s="73"/>
      <c r="AA54" s="73"/>
      <c r="AB54" s="73"/>
      <c r="AC54" s="73"/>
      <c r="AD54" s="73"/>
      <c r="AE54" s="73"/>
      <c r="AF54" s="88">
        <v>2028</v>
      </c>
      <c r="AG54" s="89" t="e" vm="4">
        <f>AK44</f>
        <v>#VALUE!</v>
      </c>
      <c r="AH54" s="88"/>
      <c r="AI54" s="88"/>
      <c r="AJ54" s="88"/>
      <c r="AK54" s="88"/>
      <c r="AL54" s="88"/>
      <c r="AM54" s="73"/>
    </row>
    <row r="55" spans="1:39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73"/>
      <c r="R55" s="87"/>
      <c r="S55" s="73"/>
      <c r="T55" s="87"/>
      <c r="U55" s="73"/>
      <c r="V55" s="87"/>
      <c r="W55" s="73"/>
      <c r="X55" s="87"/>
      <c r="Y55" s="73"/>
      <c r="Z55" s="73"/>
      <c r="AA55" s="73"/>
      <c r="AB55" s="73"/>
      <c r="AC55" s="73"/>
      <c r="AD55" s="73"/>
      <c r="AE55" s="73"/>
      <c r="AF55" s="82"/>
      <c r="AG55" s="83"/>
      <c r="AH55" s="83"/>
      <c r="AI55" s="83"/>
      <c r="AJ55" s="59"/>
      <c r="AK55" s="59"/>
      <c r="AL55" s="59"/>
      <c r="AM55" s="73"/>
    </row>
    <row r="56" spans="1:39" ht="1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73"/>
      <c r="R56" s="87"/>
      <c r="S56" s="73"/>
      <c r="T56" s="87"/>
      <c r="U56" s="73"/>
      <c r="V56" s="87"/>
      <c r="W56" s="73"/>
      <c r="X56" s="87"/>
      <c r="Y56" s="73"/>
      <c r="Z56" s="73"/>
      <c r="AA56" s="73"/>
      <c r="AB56" s="73"/>
      <c r="AC56" s="73"/>
      <c r="AD56" s="73"/>
      <c r="AE56" s="73"/>
      <c r="AF56" s="138" t="e" vm="4">
        <f>AF1</f>
        <v>#VALUE!</v>
      </c>
      <c r="AG56" s="134" t="s">
        <v>142</v>
      </c>
      <c r="AH56" s="134"/>
      <c r="AI56" s="135"/>
      <c r="AJ56" s="123" t="e" vm="4">
        <f>AVERAGE(AG50:AG54)</f>
        <v>#VALUE!</v>
      </c>
      <c r="AK56" s="146" t="e" vm="4">
        <f>(AJ56-AJ47)/AJ47</f>
        <v>#VALUE!</v>
      </c>
      <c r="AL56" s="147"/>
      <c r="AM56" s="73"/>
    </row>
    <row r="57" spans="1:39" ht="1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73"/>
      <c r="R57" s="87"/>
      <c r="S57" s="73"/>
      <c r="T57" s="87"/>
      <c r="U57" s="73"/>
      <c r="V57" s="87"/>
      <c r="W57" s="73"/>
      <c r="X57" s="87"/>
      <c r="Y57" s="73"/>
      <c r="Z57" s="73"/>
      <c r="AA57" s="73"/>
      <c r="AB57" s="73"/>
      <c r="AC57" s="73"/>
      <c r="AD57" s="73"/>
      <c r="AE57" s="73"/>
      <c r="AF57" s="139"/>
      <c r="AG57" s="136"/>
      <c r="AH57" s="136"/>
      <c r="AI57" s="137"/>
      <c r="AJ57" s="124"/>
      <c r="AK57" s="148"/>
      <c r="AL57" s="149"/>
      <c r="AM57" s="73"/>
    </row>
    <row r="58" spans="1:39" ht="1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73"/>
      <c r="R58" s="87"/>
      <c r="S58" s="73"/>
      <c r="T58" s="87"/>
      <c r="U58" s="73"/>
      <c r="V58" s="87"/>
      <c r="W58" s="73"/>
      <c r="X58" s="87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118"/>
      <c r="AK58" s="118"/>
      <c r="AL58" s="118"/>
      <c r="AM58" s="73"/>
    </row>
    <row r="59" spans="1:39" ht="1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73"/>
      <c r="R59" s="87"/>
      <c r="S59" s="73"/>
      <c r="T59" s="87"/>
      <c r="U59" s="73"/>
      <c r="V59" s="87"/>
      <c r="W59" s="73"/>
      <c r="X59" s="87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59"/>
    </row>
    <row r="60" spans="1:39" ht="1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73"/>
      <c r="R60" s="87"/>
      <c r="S60" s="73"/>
      <c r="T60" s="87"/>
      <c r="U60" s="73"/>
      <c r="V60" s="87"/>
      <c r="W60" s="73"/>
      <c r="X60" s="87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59"/>
    </row>
    <row r="61" spans="1:39" ht="1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73"/>
      <c r="R61" s="87"/>
      <c r="S61" s="73"/>
      <c r="T61" s="87"/>
      <c r="U61" s="73"/>
      <c r="V61" s="87"/>
      <c r="W61" s="73"/>
      <c r="X61" s="87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59"/>
    </row>
    <row r="62" spans="1:39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73"/>
      <c r="R62" s="87"/>
      <c r="S62" s="73"/>
      <c r="T62" s="87"/>
      <c r="U62" s="73"/>
      <c r="V62" s="87"/>
      <c r="W62" s="73"/>
      <c r="X62" s="87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</row>
    <row r="63" spans="1:39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73"/>
      <c r="R63" s="87"/>
      <c r="S63" s="73"/>
      <c r="T63" s="87"/>
      <c r="U63" s="73"/>
      <c r="V63" s="87"/>
      <c r="W63" s="73"/>
      <c r="X63" s="87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</row>
    <row r="64" spans="1:39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73"/>
      <c r="R64" s="87"/>
      <c r="S64" s="73"/>
      <c r="T64" s="87"/>
      <c r="U64" s="73"/>
      <c r="V64" s="87"/>
      <c r="W64" s="73"/>
      <c r="X64" s="87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</row>
    <row r="65" spans="1:39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73"/>
      <c r="R65" s="87"/>
      <c r="S65" s="73"/>
      <c r="T65" s="87"/>
      <c r="U65" s="73"/>
      <c r="V65" s="87"/>
      <c r="W65" s="73"/>
      <c r="X65" s="87"/>
      <c r="Y65" s="73"/>
      <c r="Z65" s="73"/>
      <c r="AA65" s="73"/>
      <c r="AB65" s="73"/>
      <c r="AC65" s="73"/>
      <c r="AD65" s="73"/>
      <c r="AE65" s="73"/>
      <c r="AF65" s="82"/>
      <c r="AG65" s="83"/>
      <c r="AH65" s="83"/>
      <c r="AI65" s="83"/>
      <c r="AJ65" s="59"/>
      <c r="AK65" s="59"/>
      <c r="AL65" s="59"/>
      <c r="AM65" s="73"/>
    </row>
    <row r="66" spans="1:39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73"/>
      <c r="R66" s="87"/>
      <c r="S66" s="73"/>
      <c r="T66" s="87"/>
      <c r="U66" s="73"/>
      <c r="V66" s="87"/>
      <c r="W66" s="73"/>
      <c r="X66" s="87"/>
      <c r="Y66" s="73"/>
      <c r="Z66" s="73"/>
      <c r="AA66" s="73"/>
      <c r="AB66" s="73"/>
      <c r="AC66" s="73"/>
      <c r="AD66" s="73"/>
      <c r="AE66" s="73"/>
      <c r="AF66" s="82"/>
      <c r="AG66" s="83"/>
      <c r="AH66" s="83"/>
      <c r="AI66" s="83"/>
      <c r="AJ66" s="59"/>
      <c r="AK66" s="59"/>
      <c r="AL66" s="59"/>
      <c r="AM66" s="73"/>
    </row>
    <row r="67" spans="1:39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73"/>
      <c r="R67" s="87"/>
      <c r="S67" s="73"/>
      <c r="T67" s="87"/>
      <c r="U67" s="73"/>
      <c r="V67" s="87"/>
      <c r="W67" s="73"/>
      <c r="X67" s="87"/>
      <c r="Y67" s="73"/>
      <c r="Z67" s="73"/>
      <c r="AA67" s="73"/>
      <c r="AB67" s="73"/>
      <c r="AC67" s="73"/>
      <c r="AD67" s="73"/>
      <c r="AE67" s="73"/>
      <c r="AF67" s="82"/>
      <c r="AG67" s="83"/>
      <c r="AH67" s="83"/>
      <c r="AI67" s="83"/>
      <c r="AJ67" s="59"/>
      <c r="AK67" s="59"/>
      <c r="AL67" s="59"/>
      <c r="AM67" s="73"/>
    </row>
    <row r="68" spans="1:39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73"/>
      <c r="R68" s="87"/>
      <c r="S68" s="73"/>
      <c r="T68" s="87"/>
      <c r="U68" s="73"/>
      <c r="V68" s="87"/>
      <c r="W68" s="73"/>
      <c r="X68" s="87"/>
      <c r="Y68" s="73"/>
      <c r="Z68" s="73"/>
      <c r="AA68" s="73"/>
      <c r="AB68" s="73"/>
      <c r="AC68" s="73"/>
      <c r="AD68" s="73"/>
      <c r="AE68" s="73"/>
      <c r="AF68" s="82"/>
      <c r="AG68" s="83"/>
      <c r="AH68" s="83"/>
      <c r="AI68" s="83"/>
      <c r="AJ68" s="59"/>
      <c r="AK68" s="59"/>
      <c r="AL68" s="59"/>
      <c r="AM68" s="73"/>
    </row>
    <row r="69" spans="1:3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73"/>
      <c r="R69" s="87"/>
      <c r="S69" s="73"/>
      <c r="T69" s="87"/>
      <c r="U69" s="73"/>
      <c r="V69" s="87"/>
      <c r="W69" s="73"/>
      <c r="X69" s="87"/>
      <c r="Y69" s="73"/>
      <c r="Z69" s="73"/>
      <c r="AA69" s="73"/>
      <c r="AB69" s="73"/>
      <c r="AC69" s="73"/>
      <c r="AD69" s="73"/>
      <c r="AE69" s="73"/>
      <c r="AF69" s="82"/>
      <c r="AG69" s="83"/>
      <c r="AH69" s="83"/>
      <c r="AI69" s="83"/>
      <c r="AJ69" s="59"/>
      <c r="AK69" s="59"/>
      <c r="AL69" s="59"/>
      <c r="AM69" s="73"/>
    </row>
    <row r="70" spans="1:39" x14ac:dyDescent="0.25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9"/>
      <c r="R70" s="100"/>
      <c r="S70" s="99"/>
      <c r="T70" s="100"/>
      <c r="U70" s="99"/>
      <c r="V70" s="100"/>
      <c r="W70" s="99"/>
      <c r="X70" s="100"/>
      <c r="Y70" s="99"/>
      <c r="Z70" s="99"/>
      <c r="AA70" s="99"/>
      <c r="AB70" s="99"/>
      <c r="AC70" s="99"/>
      <c r="AD70" s="99"/>
      <c r="AE70" s="99"/>
      <c r="AF70" s="101"/>
      <c r="AG70" s="102"/>
      <c r="AH70" s="102"/>
      <c r="AI70" s="102"/>
      <c r="AJ70" s="98"/>
      <c r="AK70" s="98"/>
      <c r="AL70" s="98"/>
      <c r="AM70" s="99"/>
    </row>
  </sheetData>
  <mergeCells count="12">
    <mergeCell ref="AJ56:AJ57"/>
    <mergeCell ref="AK1:AL2"/>
    <mergeCell ref="AG1:AI2"/>
    <mergeCell ref="AF1:AF2"/>
    <mergeCell ref="AJ1:AJ2"/>
    <mergeCell ref="AG56:AI57"/>
    <mergeCell ref="AF56:AF57"/>
    <mergeCell ref="AF47:AI48"/>
    <mergeCell ref="AK46:AL46"/>
    <mergeCell ref="AK47:AL48"/>
    <mergeCell ref="AK56:AL57"/>
    <mergeCell ref="AJ47:AJ48"/>
  </mergeCells>
  <conditionalFormatting sqref="AK56:AL5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income-sheet</vt:lpstr>
      <vt:lpstr>balance-sheet</vt:lpstr>
      <vt:lpstr>cash-flow-sheet</vt:lpstr>
      <vt:lpstr>stock-history</vt:lpstr>
      <vt:lpstr>condense-sheets</vt:lpstr>
      <vt:lpstr>projections</vt:lpstr>
      <vt:lpstr>discounted-cash-flow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2024-04-07T00:34:41Z</dcterms:modified>
</cp:coreProperties>
</file>