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diego\Desktop\Microcontroladores_PIC\Recursos\"/>
    </mc:Choice>
  </mc:AlternateContent>
  <xr:revisionPtr revIDLastSave="0" documentId="13_ncr:1_{98A8E1A2-75BC-418E-AA6F-D35A8719DBE6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Hoja1" sheetId="1" r:id="rId1"/>
  </sheets>
  <definedNames>
    <definedName name="Duty">Hoja1!$E$5</definedName>
    <definedName name="Fosc">Hoja1!$B$5</definedName>
    <definedName name="Fpwm">Hoja1!$D$5</definedName>
    <definedName name="Pre">Hoja1!$C$5</definedName>
    <definedName name="Tpwm">Hoja1!$B$7</definedName>
    <definedName name="valPR2">Hoja1!$C$7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" i="1" l="1"/>
  <c r="B21" i="1"/>
  <c r="C21" i="1" s="1"/>
  <c r="D7" i="1"/>
  <c r="B7" i="1"/>
  <c r="E7" i="1" s="1"/>
  <c r="C12" i="1"/>
  <c r="C14" i="1" l="1"/>
  <c r="C7" i="1"/>
</calcChain>
</file>

<file path=xl/sharedStrings.xml><?xml version="1.0" encoding="utf-8"?>
<sst xmlns="http://schemas.openxmlformats.org/spreadsheetml/2006/main" count="26" uniqueCount="18">
  <si>
    <t>SE CONOCEN ESTOS DATOS</t>
  </si>
  <si>
    <t>Frecuencia del Micro (Mhz)</t>
  </si>
  <si>
    <t>Pre-escaler Timer 2</t>
  </si>
  <si>
    <t>Valor PR2 (0-255)</t>
  </si>
  <si>
    <t>T(PWM) ms</t>
  </si>
  <si>
    <t>Resolucion Maxima (Bits)</t>
  </si>
  <si>
    <t>Duty Cicle</t>
  </si>
  <si>
    <t>CCPRXL:CCPXCON&lt;5:4&gt;</t>
  </si>
  <si>
    <t>TIMER0</t>
  </si>
  <si>
    <t>PWM</t>
  </si>
  <si>
    <t>Valor de TMR0</t>
  </si>
  <si>
    <t>Pre-escaler Timer 0</t>
  </si>
  <si>
    <t>Frecuencia (Hz)</t>
  </si>
  <si>
    <t>Periodo de cuenta (s)</t>
  </si>
  <si>
    <t>Tiempo Ciclo Maquina (s)</t>
  </si>
  <si>
    <t>Bits de Timer</t>
  </si>
  <si>
    <t>F(PWM) Hz</t>
  </si>
  <si>
    <t>TIMER2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</si>
</sst>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</font>
    <font>
      <sz val="11"/>
      <color theme="0"/>
      <name val="Calibri"/>
    </font>
    <font>
      <sz val="11"/>
      <color theme="1"/>
      <name val="Calibri"/>
      <scheme val="minor"/>
    </font>
    <font>
      <sz val="11"/>
      <color theme="1"/>
      <name val="Calibri"/>
      <family val="2"/>
    </font>
    <font>
      <sz val="11"/>
      <color theme="0"/>
      <name val="Calibri"/>
      <family val="2"/>
    </font>
    <font>
      <sz val="11"/>
      <color rgb="FF000000"/>
      <name val="Calibri"/>
      <scheme val="minor"/>
    </font>
    <font>
      <sz val="11"/>
      <name val="Calibri"/>
      <family val="2"/>
      <scheme val="minor"/>
    </font>
    <font>
      <sz val="1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rgb="FFFFC000"/>
      </patternFill>
    </fill>
    <fill>
      <patternFill patternType="solid">
        <fgColor theme="4"/>
        <bgColor theme="4"/>
      </patternFill>
    </fill>
    <fill>
      <patternFill patternType="solid">
        <fgColor rgb="FFFFC000"/>
        <bgColor rgb="FF4472C4"/>
      </patternFill>
    </fill>
    <fill>
      <patternFill patternType="solid">
        <fgColor rgb="FFFFC000"/>
        <bgColor indexed="64"/>
      </patternFill>
    </fill>
  </fills>
  <borders count="28">
    <border>
      <left/>
      <right/>
      <top/>
      <bottom/>
      <diagonal/>
    </border>
    <border>
      <left style="medium">
        <color rgb="FF000000"/>
      </left>
      <right style="thin">
        <color theme="0"/>
      </right>
      <top style="medium">
        <color rgb="FF00000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medium">
        <color rgb="FF000000"/>
      </top>
      <bottom style="thin">
        <color theme="0"/>
      </bottom>
      <diagonal/>
    </border>
    <border>
      <left style="medium">
        <color rgb="FF000000"/>
      </left>
      <right style="thin">
        <color rgb="FF000000"/>
      </right>
      <top style="thin">
        <color theme="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theme="0"/>
      </top>
      <bottom style="medium">
        <color rgb="FF000000"/>
      </bottom>
      <diagonal/>
    </border>
    <border>
      <left/>
      <right style="medium">
        <color rgb="FF000000"/>
      </right>
      <top style="thin">
        <color theme="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theme="0"/>
      </bottom>
      <diagonal/>
    </border>
    <border>
      <left style="thin">
        <color theme="0"/>
      </left>
      <right/>
      <top style="medium">
        <color rgb="FF000000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medium">
        <color rgb="FF000000"/>
      </top>
      <bottom style="thin">
        <color theme="0"/>
      </bottom>
      <diagonal/>
    </border>
    <border>
      <left style="medium">
        <color indexed="64"/>
      </left>
      <right style="thin">
        <color rgb="FF000000"/>
      </right>
      <top style="thin">
        <color theme="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theme="0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000000"/>
      </bottom>
      <diagonal/>
    </border>
    <border>
      <left/>
      <right/>
      <top style="medium">
        <color indexed="64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/>
      <right style="medium">
        <color indexed="64"/>
      </right>
      <top style="medium">
        <color rgb="FF000000"/>
      </top>
      <bottom style="thin">
        <color rgb="FFFFFFFF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indexed="64"/>
      </right>
      <top style="thin">
        <color theme="0"/>
      </top>
      <bottom style="medium">
        <color rgb="FF000000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/>
      </left>
      <right style="medium">
        <color indexed="64"/>
      </right>
      <top/>
      <bottom style="thin">
        <color theme="0"/>
      </bottom>
      <diagonal/>
    </border>
    <border>
      <left style="thin">
        <color rgb="FF000000"/>
      </left>
      <right style="medium">
        <color indexed="64"/>
      </right>
      <top style="thin">
        <color theme="0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theme="0"/>
      </top>
      <bottom/>
      <diagonal/>
    </border>
    <border>
      <left style="medium">
        <color indexed="64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thin">
        <color theme="0"/>
      </left>
      <right style="medium">
        <color indexed="64"/>
      </right>
      <top style="medium">
        <color indexed="64"/>
      </top>
      <bottom style="thin">
        <color theme="0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36">
    <xf numFmtId="0" fontId="0" fillId="0" borderId="0" xfId="0"/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8" fillId="4" borderId="14" xfId="0" applyFont="1" applyFill="1" applyBorder="1" applyAlignment="1">
      <alignment horizontal="center" vertical="center"/>
    </xf>
    <xf numFmtId="10" fontId="7" fillId="0" borderId="15" xfId="0" applyNumberFormat="1" applyFont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5" fillId="0" borderId="5" xfId="1" applyNumberFormat="1" applyFont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0" fontId="5" fillId="2" borderId="23" xfId="0" applyFont="1" applyFill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0" fontId="1" fillId="0" borderId="0" xfId="0" applyFont="1"/>
    <xf numFmtId="0" fontId="1" fillId="5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6" fillId="3" borderId="26" xfId="0" applyFont="1" applyFill="1" applyBorder="1" applyAlignment="1">
      <alignment horizontal="center" vertical="center"/>
    </xf>
    <xf numFmtId="0" fontId="6" fillId="3" borderId="27" xfId="0" applyFont="1" applyFill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2" fillId="0" borderId="20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9" fillId="0" borderId="17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9" fillId="0" borderId="17" xfId="0" applyFont="1" applyBorder="1" applyAlignment="1">
      <alignment horizontal="center"/>
    </xf>
  </cellXfs>
  <cellStyles count="2">
    <cellStyle name="Normal" xfId="0" builtinId="0"/>
    <cellStyle name="Porcentaje" xfId="1" builtinId="5"/>
  </cellStyles>
  <dxfs count="3"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G809"/>
  <sheetViews>
    <sheetView tabSelected="1" topLeftCell="A5" zoomScale="205" zoomScaleNormal="175" workbookViewId="0">
      <selection activeCell="E13" sqref="E13"/>
    </sheetView>
  </sheetViews>
  <sheetFormatPr baseColWidth="10" defaultColWidth="14.42578125" defaultRowHeight="15" customHeight="1" x14ac:dyDescent="0.25"/>
  <cols>
    <col min="1" max="1" width="10.7109375" customWidth="1"/>
    <col min="2" max="3" width="25.42578125" customWidth="1"/>
    <col min="4" max="4" width="23.5703125" bestFit="1" customWidth="1"/>
    <col min="5" max="5" width="25.140625" customWidth="1"/>
    <col min="6" max="6" width="21.5703125" bestFit="1" customWidth="1"/>
    <col min="7" max="7" width="24" bestFit="1" customWidth="1"/>
    <col min="8" max="19" width="10.7109375" customWidth="1"/>
  </cols>
  <sheetData>
    <row r="1" spans="2:7" x14ac:dyDescent="0.25"/>
    <row r="2" spans="2:7" ht="24" thickBot="1" x14ac:dyDescent="0.4">
      <c r="B2" s="35" t="s">
        <v>9</v>
      </c>
      <c r="C2" s="35"/>
      <c r="D2" s="35"/>
      <c r="E2" s="35"/>
    </row>
    <row r="3" spans="2:7" ht="15.75" thickBot="1" x14ac:dyDescent="0.3">
      <c r="B3" s="32" t="s">
        <v>0</v>
      </c>
      <c r="C3" s="33"/>
      <c r="D3" s="33"/>
      <c r="E3" s="34"/>
    </row>
    <row r="4" spans="2:7" x14ac:dyDescent="0.25">
      <c r="B4" s="7" t="s">
        <v>1</v>
      </c>
      <c r="C4" s="6" t="s">
        <v>2</v>
      </c>
      <c r="D4" s="12" t="s">
        <v>16</v>
      </c>
      <c r="E4" s="10" t="s">
        <v>6</v>
      </c>
    </row>
    <row r="5" spans="2:7" ht="15.75" thickBot="1" x14ac:dyDescent="0.3">
      <c r="B5" s="8">
        <v>16</v>
      </c>
      <c r="C5" s="9">
        <v>16</v>
      </c>
      <c r="D5" s="9">
        <v>1000</v>
      </c>
      <c r="E5" s="11">
        <v>0.75</v>
      </c>
    </row>
    <row r="6" spans="2:7" x14ac:dyDescent="0.25">
      <c r="B6" s="3" t="s">
        <v>4</v>
      </c>
      <c r="C6" s="4" t="s">
        <v>3</v>
      </c>
      <c r="D6" s="13" t="s">
        <v>5</v>
      </c>
      <c r="E6" s="5" t="s">
        <v>7</v>
      </c>
    </row>
    <row r="7" spans="2:7" ht="15.75" thickBot="1" x14ac:dyDescent="0.3">
      <c r="B7" s="1">
        <f>1/Fpwm</f>
        <v>1E-3</v>
      </c>
      <c r="C7" s="2">
        <f>((Tpwm)*(Fosc*1000000))/(4*Pre)-1</f>
        <v>249</v>
      </c>
      <c r="D7" s="14">
        <f>IF((LOG10(Fosc*1000000/(Fpwm)))/(LOG10(2))&gt;10,10,(LOG10(Fosc*1000000/(Fpwm)))/(LOG10(2)))</f>
        <v>10</v>
      </c>
      <c r="E7" s="15">
        <f>(Duty*Tpwm*Fosc*1000000)/(Pre)</f>
        <v>750</v>
      </c>
    </row>
    <row r="9" spans="2:7" ht="24" thickBot="1" x14ac:dyDescent="0.3">
      <c r="B9" s="31" t="s">
        <v>8</v>
      </c>
      <c r="C9" s="31"/>
      <c r="D9" s="31"/>
      <c r="E9" s="31"/>
    </row>
    <row r="10" spans="2:7" ht="15.75" customHeight="1" thickBot="1" x14ac:dyDescent="0.3">
      <c r="B10" s="28" t="s">
        <v>0</v>
      </c>
      <c r="C10" s="29"/>
      <c r="D10" s="29"/>
      <c r="E10" s="30"/>
      <c r="G10" s="20"/>
    </row>
    <row r="11" spans="2:7" ht="15.75" customHeight="1" x14ac:dyDescent="0.25">
      <c r="B11" s="16" t="s">
        <v>1</v>
      </c>
      <c r="C11" s="21" t="s">
        <v>14</v>
      </c>
      <c r="D11" s="19" t="s">
        <v>11</v>
      </c>
      <c r="E11" s="17" t="s">
        <v>12</v>
      </c>
    </row>
    <row r="12" spans="2:7" ht="15.75" customHeight="1" thickBot="1" x14ac:dyDescent="0.3">
      <c r="B12" s="23">
        <v>8</v>
      </c>
      <c r="C12" s="22">
        <f>4/(B12*1000000)</f>
        <v>4.9999999999999998E-7</v>
      </c>
      <c r="D12" s="9">
        <v>2</v>
      </c>
      <c r="E12" s="18">
        <v>60</v>
      </c>
    </row>
    <row r="13" spans="2:7" ht="15.75" customHeight="1" x14ac:dyDescent="0.25">
      <c r="B13" s="24" t="s">
        <v>13</v>
      </c>
      <c r="C13" s="25" t="s">
        <v>10</v>
      </c>
      <c r="E13" s="17" t="s">
        <v>15</v>
      </c>
    </row>
    <row r="14" spans="2:7" ht="15.75" customHeight="1" thickBot="1" x14ac:dyDescent="0.3">
      <c r="B14" s="8">
        <f>1/E12</f>
        <v>1.6666666666666666E-2</v>
      </c>
      <c r="C14" s="26">
        <f>(_xlfn.BITLSHIFT(1,E14)-1)-(B14)/(C12*D12)</f>
        <v>48868.333333333328</v>
      </c>
      <c r="E14" s="18">
        <v>16</v>
      </c>
    </row>
    <row r="15" spans="2:7" ht="15.75" customHeight="1" x14ac:dyDescent="0.25"/>
    <row r="16" spans="2:7" ht="15.75" customHeight="1" thickBot="1" x14ac:dyDescent="0.3">
      <c r="B16" s="31" t="s">
        <v>17</v>
      </c>
      <c r="C16" s="31"/>
      <c r="D16" s="31"/>
      <c r="E16" s="27"/>
    </row>
    <row r="17" spans="2:4" ht="15.75" customHeight="1" thickBot="1" x14ac:dyDescent="0.3">
      <c r="B17" s="28" t="s">
        <v>0</v>
      </c>
      <c r="C17" s="29"/>
      <c r="D17" s="30"/>
    </row>
    <row r="18" spans="2:4" ht="15.75" customHeight="1" x14ac:dyDescent="0.25">
      <c r="B18" s="16" t="s">
        <v>1</v>
      </c>
      <c r="C18" s="19" t="s">
        <v>11</v>
      </c>
      <c r="D18" s="17" t="s">
        <v>12</v>
      </c>
    </row>
    <row r="19" spans="2:4" ht="15.75" customHeight="1" thickBot="1" x14ac:dyDescent="0.3">
      <c r="B19" s="23">
        <v>16</v>
      </c>
      <c r="C19" s="9">
        <v>16</v>
      </c>
      <c r="D19" s="18">
        <v>1000</v>
      </c>
    </row>
    <row r="20" spans="2:4" ht="15.75" customHeight="1" x14ac:dyDescent="0.25">
      <c r="B20" s="24" t="s">
        <v>13</v>
      </c>
      <c r="C20" s="25" t="s">
        <v>3</v>
      </c>
    </row>
    <row r="21" spans="2:4" ht="15.75" customHeight="1" thickBot="1" x14ac:dyDescent="0.3">
      <c r="B21" s="8">
        <f>1/D19</f>
        <v>1E-3</v>
      </c>
      <c r="C21" s="26">
        <f>((B21)*(B19*1000000))/(4*C19)-1</f>
        <v>249</v>
      </c>
    </row>
    <row r="22" spans="2:4" ht="15.75" customHeight="1" x14ac:dyDescent="0.25"/>
    <row r="23" spans="2:4" ht="15.75" customHeight="1" x14ac:dyDescent="0.25"/>
    <row r="24" spans="2:4" ht="15.75" customHeight="1" x14ac:dyDescent="0.25"/>
    <row r="25" spans="2:4" ht="15.75" customHeight="1" x14ac:dyDescent="0.25"/>
    <row r="26" spans="2:4" ht="15.75" customHeight="1" x14ac:dyDescent="0.25"/>
    <row r="27" spans="2:4" ht="15.75" customHeight="1" x14ac:dyDescent="0.25"/>
    <row r="28" spans="2:4" ht="15.75" customHeight="1" x14ac:dyDescent="0.25"/>
    <row r="29" spans="2:4" ht="15.75" customHeight="1" x14ac:dyDescent="0.25"/>
    <row r="30" spans="2:4" ht="15.75" customHeight="1" x14ac:dyDescent="0.25"/>
    <row r="31" spans="2:4" ht="15.75" customHeight="1" x14ac:dyDescent="0.25"/>
    <row r="32" spans="2:4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</sheetData>
  <mergeCells count="6">
    <mergeCell ref="B17:D17"/>
    <mergeCell ref="B16:D16"/>
    <mergeCell ref="B3:E3"/>
    <mergeCell ref="B2:E2"/>
    <mergeCell ref="B10:E10"/>
    <mergeCell ref="B9:E9"/>
  </mergeCells>
  <conditionalFormatting sqref="C7">
    <cfRule type="cellIs" dxfId="2" priority="3" operator="notBetween">
      <formula>0</formula>
      <formula>255</formula>
    </cfRule>
  </conditionalFormatting>
  <conditionalFormatting sqref="C14">
    <cfRule type="cellIs" dxfId="1" priority="2" operator="notBetween">
      <formula>0</formula>
      <formula>_xlfn.BITLSHIFT(1,E14) - 1</formula>
    </cfRule>
  </conditionalFormatting>
  <conditionalFormatting sqref="C21">
    <cfRule type="cellIs" dxfId="0" priority="1" operator="notBetween">
      <formula>0</formula>
      <formula>255</formula>
    </cfRule>
  </conditionalFormatting>
  <dataValidations count="4">
    <dataValidation type="list" allowBlank="1" showErrorMessage="1" sqref="C5 C19" xr:uid="{00000000-0002-0000-0000-000001000000}">
      <formula1>"1,4,16"</formula1>
    </dataValidation>
    <dataValidation type="decimal" operator="greaterThan" allowBlank="1" showErrorMessage="1" sqref="B5 B12 B19" xr:uid="{00000000-0002-0000-0000-000002000000}">
      <formula1>0</formula1>
    </dataValidation>
    <dataValidation type="list" allowBlank="1" showErrorMessage="1" sqref="D12" xr:uid="{5825D9D1-57B3-4C3C-A12F-8A11388FAA98}">
      <formula1>"1,2,4,8,16,32,64,128,256"</formula1>
    </dataValidation>
    <dataValidation type="list" allowBlank="1" showInputMessage="1" showErrorMessage="1" sqref="E14" xr:uid="{53587E53-2A95-4374-A80D-039A9E8F71AC}">
      <formula1>"8,16"</formula1>
    </dataValidation>
  </dataValidation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6</vt:i4>
      </vt:variant>
    </vt:vector>
  </HeadingPairs>
  <TitlesOfParts>
    <vt:vector size="7" baseType="lpstr">
      <vt:lpstr>Hoja1</vt:lpstr>
      <vt:lpstr>Duty</vt:lpstr>
      <vt:lpstr>Fosc</vt:lpstr>
      <vt:lpstr>Fpwm</vt:lpstr>
      <vt:lpstr>Pre</vt:lpstr>
      <vt:lpstr>Tpwm</vt:lpstr>
      <vt:lpstr>valPR2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 Zuñiga</dc:creator>
  <cp:lastModifiedBy>Joel Zuñiga</cp:lastModifiedBy>
  <dcterms:created xsi:type="dcterms:W3CDTF">2023-09-27T06:14:25Z</dcterms:created>
  <dcterms:modified xsi:type="dcterms:W3CDTF">2024-03-21T05:57:36Z</dcterms:modified>
</cp:coreProperties>
</file>