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iego\Desktop\Ing_en_automatizacion\5_Semestre\Electronica_Avanzada\Laboratorio\3\"/>
    </mc:Choice>
  </mc:AlternateContent>
  <xr:revisionPtr revIDLastSave="0" documentId="13_ncr:1_{83D0E943-39DB-45E0-AC00-C794DB4A87B2}" xr6:coauthVersionLast="47" xr6:coauthVersionMax="47" xr10:uidLastSave="{00000000-0000-0000-0000-000000000000}"/>
  <bookViews>
    <workbookView xWindow="-120" yWindow="-120" windowWidth="29040" windowHeight="16440" xr2:uid="{EE8F81DC-0CDE-41BA-AE8B-C8AD40841FE2}"/>
  </bookViews>
  <sheets>
    <sheet name="Hoja1" sheetId="1" r:id="rId1"/>
  </sheets>
  <definedNames>
    <definedName name="R_1">Hoja1!$H$4</definedName>
    <definedName name="R_2">Hoja1!$I$4</definedName>
    <definedName name="R_3">Hoja1!$J$4</definedName>
    <definedName name="R_g">Hoja1!$K$4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5" i="1" l="1"/>
  <c r="B15" i="1"/>
  <c r="C15" i="1"/>
  <c r="C17" i="1" s="1"/>
  <c r="C9" i="1"/>
  <c r="C11" i="1" s="1"/>
  <c r="B9" i="1"/>
  <c r="C22" i="1"/>
  <c r="E15" i="1" l="1"/>
  <c r="D15" i="1"/>
  <c r="D9" i="1"/>
  <c r="D4" i="1"/>
</calcChain>
</file>

<file path=xl/sharedStrings.xml><?xml version="1.0" encoding="utf-8"?>
<sst xmlns="http://schemas.openxmlformats.org/spreadsheetml/2006/main" count="27" uniqueCount="24">
  <si>
    <t>A</t>
  </si>
  <si>
    <t>UGB [Hz]</t>
  </si>
  <si>
    <t>f_o [Hz]</t>
  </si>
  <si>
    <t>R_i [TOhms]</t>
  </si>
  <si>
    <t>R_o [Ohms]</t>
  </si>
  <si>
    <t>DATOS DE OPAMP TL-081CP</t>
  </si>
  <si>
    <t>DATOS DE CIRCUITO</t>
  </si>
  <si>
    <t>R1 (Ohms)</t>
  </si>
  <si>
    <t>R2 (Ohms)</t>
  </si>
  <si>
    <t>R3 (Ohms)</t>
  </si>
  <si>
    <t>Ad = (R3/R2) * (1 + (2R1/Rg))</t>
  </si>
  <si>
    <t>Rg (Ohms)</t>
  </si>
  <si>
    <t>Ac = Vo/Vi</t>
  </si>
  <si>
    <t>dB</t>
  </si>
  <si>
    <t>AMPLIFICADOR COMPARADOR</t>
  </si>
  <si>
    <t>Ad = -R3/R2</t>
  </si>
  <si>
    <t>Vid</t>
  </si>
  <si>
    <t>Vo</t>
  </si>
  <si>
    <t>Vx (CH1)</t>
  </si>
  <si>
    <t>Vy (CH2)</t>
  </si>
  <si>
    <t>AMPLIFICADOR DE INSTRUMENTACION</t>
  </si>
  <si>
    <t>Vod = Vid * Ad</t>
  </si>
  <si>
    <t>Colocamos fuentes en mismo valor para sacar ganancia de modo comun</t>
  </si>
  <si>
    <t>CMRR = 20log(Ad/Ac)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</si>
</sst>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5" formatCode="_-* #,##0.0000_-;\-* #,##0.0000_-;_-* &quot;-&quot;??_-;_-@_-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4" fontId="0" fillId="3" borderId="1" xfId="1" applyNumberFormat="1" applyFont="1" applyFill="1" applyBorder="1" applyAlignment="1">
      <alignment horizontal="center" vertical="center"/>
    </xf>
    <xf numFmtId="164" fontId="2" fillId="2" borderId="1" xfId="1" applyNumberFormat="1" applyFont="1" applyFill="1" applyBorder="1" applyAlignment="1">
      <alignment horizontal="center" vertical="center"/>
    </xf>
    <xf numFmtId="165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5" fontId="0" fillId="3" borderId="1" xfId="0" applyNumberFormat="1" applyFill="1" applyBorder="1" applyAlignment="1">
      <alignment horizontal="center" vertical="center"/>
    </xf>
    <xf numFmtId="165" fontId="0" fillId="3" borderId="1" xfId="1" applyNumberFormat="1" applyFont="1" applyFill="1" applyBorder="1" applyAlignment="1">
      <alignment horizontal="center" vertical="center"/>
    </xf>
    <xf numFmtId="43" fontId="0" fillId="3" borderId="1" xfId="0" applyNumberFormat="1" applyFill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0" fontId="4" fillId="0" borderId="0" xfId="0" applyFont="1"/>
    <xf numFmtId="165" fontId="3" fillId="4" borderId="2" xfId="0" applyNumberFormat="1" applyFont="1" applyFill="1" applyBorder="1" applyAlignment="1">
      <alignment horizontal="center" vertic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7C140-7A0E-4E6E-9DFB-6DE334BD7185}">
  <dimension ref="B2:K22"/>
  <sheetViews>
    <sheetView tabSelected="1" zoomScale="103" workbookViewId="0">
      <selection activeCell="G15" sqref="G15"/>
    </sheetView>
  </sheetViews>
  <sheetFormatPr baseColWidth="10" defaultRowHeight="15" x14ac:dyDescent="0.25"/>
  <cols>
    <col min="2" max="3" width="27" bestFit="1" customWidth="1"/>
    <col min="4" max="4" width="26.7109375" customWidth="1"/>
    <col min="5" max="12" width="21.7109375" customWidth="1"/>
  </cols>
  <sheetData>
    <row r="2" spans="2:11" x14ac:dyDescent="0.25">
      <c r="B2" s="12" t="s">
        <v>5</v>
      </c>
      <c r="C2" s="12"/>
      <c r="D2" s="12"/>
      <c r="E2" s="12"/>
      <c r="F2" s="12"/>
      <c r="H2" s="12" t="s">
        <v>6</v>
      </c>
      <c r="I2" s="12"/>
      <c r="J2" s="12"/>
      <c r="K2" s="12"/>
    </row>
    <row r="3" spans="2:11" x14ac:dyDescent="0.25">
      <c r="B3" s="4" t="s">
        <v>0</v>
      </c>
      <c r="C3" s="6" t="s">
        <v>1</v>
      </c>
      <c r="D3" s="6" t="s">
        <v>2</v>
      </c>
      <c r="E3" s="4" t="s">
        <v>3</v>
      </c>
      <c r="F3" s="4" t="s">
        <v>4</v>
      </c>
      <c r="H3" s="4" t="s">
        <v>7</v>
      </c>
      <c r="I3" s="4" t="s">
        <v>8</v>
      </c>
      <c r="J3" s="4" t="s">
        <v>9</v>
      </c>
      <c r="K3" s="4" t="s">
        <v>11</v>
      </c>
    </row>
    <row r="4" spans="2:11" x14ac:dyDescent="0.25">
      <c r="B4" s="3">
        <v>200000</v>
      </c>
      <c r="C4" s="3">
        <v>2650000</v>
      </c>
      <c r="D4" s="3">
        <f>C4/B4</f>
        <v>13.25</v>
      </c>
      <c r="E4" s="3">
        <v>1</v>
      </c>
      <c r="F4" s="3">
        <v>125</v>
      </c>
      <c r="H4" s="3">
        <v>510</v>
      </c>
      <c r="I4" s="3">
        <v>2100</v>
      </c>
      <c r="J4" s="3">
        <v>5100</v>
      </c>
      <c r="K4" s="3">
        <v>265</v>
      </c>
    </row>
    <row r="5" spans="2:11" x14ac:dyDescent="0.25">
      <c r="B5" s="2"/>
      <c r="C5" s="2"/>
      <c r="D5" s="2"/>
      <c r="E5" s="2"/>
      <c r="F5" s="2"/>
      <c r="G5" s="1"/>
      <c r="H5" s="1"/>
      <c r="I5" s="1"/>
    </row>
    <row r="6" spans="2:11" x14ac:dyDescent="0.25">
      <c r="H6" s="1"/>
    </row>
    <row r="7" spans="2:11" x14ac:dyDescent="0.25">
      <c r="B7" s="12" t="s">
        <v>14</v>
      </c>
      <c r="C7" s="12"/>
      <c r="D7" s="12"/>
      <c r="H7" s="5" t="s">
        <v>18</v>
      </c>
      <c r="I7" s="5" t="s">
        <v>19</v>
      </c>
    </row>
    <row r="8" spans="2:11" x14ac:dyDescent="0.25">
      <c r="B8" s="5" t="s">
        <v>16</v>
      </c>
      <c r="C8" s="6" t="s">
        <v>15</v>
      </c>
      <c r="D8" s="5" t="s">
        <v>17</v>
      </c>
      <c r="H8" s="10">
        <v>0.4</v>
      </c>
      <c r="I8" s="10">
        <v>0.4</v>
      </c>
    </row>
    <row r="9" spans="2:11" x14ac:dyDescent="0.25">
      <c r="B9" s="10">
        <f>H8-I8</f>
        <v>0</v>
      </c>
      <c r="C9" s="8">
        <f>-R_3/R_2</f>
        <v>-2.4285714285714284</v>
      </c>
      <c r="D9" s="7">
        <f>B9*C9</f>
        <v>0</v>
      </c>
      <c r="I9" s="1"/>
    </row>
    <row r="10" spans="2:11" x14ac:dyDescent="0.25">
      <c r="C10" s="6" t="s">
        <v>13</v>
      </c>
      <c r="D10" s="2"/>
      <c r="I10" s="1"/>
    </row>
    <row r="11" spans="2:11" x14ac:dyDescent="0.25">
      <c r="C11" s="9">
        <f>20*LOG(ABS(C9))</f>
        <v>7.7070176272803419</v>
      </c>
      <c r="D11" s="2"/>
      <c r="G11" s="2"/>
      <c r="H11" s="1"/>
      <c r="I11" s="1"/>
    </row>
    <row r="12" spans="2:11" x14ac:dyDescent="0.25">
      <c r="G12" s="1"/>
    </row>
    <row r="13" spans="2:11" x14ac:dyDescent="0.25">
      <c r="B13" s="12" t="s">
        <v>20</v>
      </c>
      <c r="C13" s="12"/>
      <c r="D13" s="12"/>
      <c r="E13" s="12"/>
      <c r="G13" s="11"/>
    </row>
    <row r="14" spans="2:11" x14ac:dyDescent="0.25">
      <c r="B14" s="5" t="s">
        <v>16</v>
      </c>
      <c r="C14" s="5" t="s">
        <v>10</v>
      </c>
      <c r="D14" s="6" t="s">
        <v>21</v>
      </c>
      <c r="E14" s="6" t="s">
        <v>23</v>
      </c>
    </row>
    <row r="15" spans="2:11" x14ac:dyDescent="0.25">
      <c r="B15" s="10">
        <f>H8-I8</f>
        <v>0</v>
      </c>
      <c r="C15" s="9">
        <f>(R_3/R_2)*(1+(2*R_1/R_g))</f>
        <v>11.776280323450134</v>
      </c>
      <c r="D15" s="8">
        <f>B15*C15</f>
        <v>0</v>
      </c>
      <c r="E15" s="8" t="e">
        <f>20*LOG(C15/C20)</f>
        <v>#DIV/0!</v>
      </c>
      <c r="G15">
        <f>9.4/0.8</f>
        <v>11.75</v>
      </c>
    </row>
    <row r="16" spans="2:11" x14ac:dyDescent="0.25">
      <c r="C16" s="6" t="s">
        <v>13</v>
      </c>
      <c r="E16" s="1"/>
    </row>
    <row r="17" spans="3:5" x14ac:dyDescent="0.25">
      <c r="C17" s="9">
        <f>20*LOG(C15)</f>
        <v>21.420162701890455</v>
      </c>
      <c r="E17" s="2"/>
    </row>
    <row r="18" spans="3:5" x14ac:dyDescent="0.25">
      <c r="C18" t="s">
        <v>22</v>
      </c>
    </row>
    <row r="19" spans="3:5" x14ac:dyDescent="0.25">
      <c r="C19" s="5" t="s">
        <v>12</v>
      </c>
    </row>
    <row r="20" spans="3:5" x14ac:dyDescent="0.25">
      <c r="C20" s="7"/>
    </row>
    <row r="21" spans="3:5" x14ac:dyDescent="0.25">
      <c r="C21" s="6" t="s">
        <v>13</v>
      </c>
    </row>
    <row r="22" spans="3:5" x14ac:dyDescent="0.25">
      <c r="C22" s="9" t="e">
        <f>20*LOG(C20)</f>
        <v>#NUM!</v>
      </c>
    </row>
  </sheetData>
  <mergeCells count="4">
    <mergeCell ref="B2:F2"/>
    <mergeCell ref="H2:K2"/>
    <mergeCell ref="B13:E13"/>
    <mergeCell ref="B7:D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4</vt:i4>
      </vt:variant>
    </vt:vector>
  </HeadingPairs>
  <TitlesOfParts>
    <vt:vector size="5" baseType="lpstr">
      <vt:lpstr>Hoja1</vt:lpstr>
      <vt:lpstr>R_1</vt:lpstr>
      <vt:lpstr>R_2</vt:lpstr>
      <vt:lpstr>R_3</vt:lpstr>
      <vt:lpstr>R_g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 Zuñiga</dc:creator>
  <cp:lastModifiedBy>Joel Zuñiga</cp:lastModifiedBy>
  <dcterms:created xsi:type="dcterms:W3CDTF">2025-02-06T16:28:42Z</dcterms:created>
  <dcterms:modified xsi:type="dcterms:W3CDTF">2025-04-03T19:00:49Z</dcterms:modified>
</cp:coreProperties>
</file>