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6_Semestre\Control_II\Laboratorio\4_Diseño_de_control_Ball_and_Beam\1_Diseño\"/>
    </mc:Choice>
  </mc:AlternateContent>
  <xr:revisionPtr revIDLastSave="0" documentId="13_ncr:1_{67A8C3FD-D61F-49CB-932B-8C24201E76FE}" xr6:coauthVersionLast="47" xr6:coauthVersionMax="47" xr10:uidLastSave="{00000000-0000-0000-0000-000000000000}"/>
  <bookViews>
    <workbookView xWindow="-120" yWindow="-120" windowWidth="29040" windowHeight="16440" activeTab="1" xr2:uid="{EE8F81DC-0CDE-41BA-AE8B-C8AD40841FE2}"/>
  </bookViews>
  <sheets>
    <sheet name="Lazo Esclavo" sheetId="1" r:id="rId1"/>
    <sheet name="Lazo Maestro" sheetId="3" r:id="rId2"/>
  </sheets>
  <definedNames>
    <definedName name="a" localSheetId="1">'Lazo Maestro'!#REF!</definedName>
    <definedName name="a">'Lazo Esclavo'!#REF!</definedName>
    <definedName name="cap" localSheetId="1">'Lazo Maestro'!#REF!</definedName>
    <definedName name="cap">'Lazo Esclavo'!#REF!</definedName>
    <definedName name="res" localSheetId="1">'Lazo Maestro'!#REF!</definedName>
    <definedName name="res">'Lazo Esclavo'!#REF!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3" l="1"/>
  <c r="B15" i="1"/>
  <c r="B15" i="3"/>
  <c r="C19" i="3"/>
  <c r="B19" i="3"/>
  <c r="B10" i="3"/>
  <c r="C19" i="1"/>
  <c r="B19" i="1"/>
  <c r="D19" i="1" s="1"/>
  <c r="D19" i="3" l="1"/>
  <c r="B10" i="1"/>
  <c r="H25" i="1"/>
</calcChain>
</file>

<file path=xl/sharedStrings.xml><?xml version="1.0" encoding="utf-8"?>
<sst xmlns="http://schemas.openxmlformats.org/spreadsheetml/2006/main" count="59" uniqueCount="24">
  <si>
    <t>Respuesta en frecuencia</t>
  </si>
  <si>
    <t>Respuesta en el tiempo</t>
  </si>
  <si>
    <t>t_r [s] (Tiempo de levantamiento)</t>
  </si>
  <si>
    <t>% de sobrepaso</t>
  </si>
  <si>
    <t>B_max</t>
  </si>
  <si>
    <t>A (En B_max)</t>
  </si>
  <si>
    <t>ω_1 [rad/s]</t>
  </si>
  <si>
    <t>Se nos solicita</t>
  </si>
  <si>
    <t>Kp</t>
  </si>
  <si>
    <t>ω_1d [rad/s]</t>
  </si>
  <si>
    <t>Kf [°]</t>
  </si>
  <si>
    <t>Kfd [°]</t>
  </si>
  <si>
    <t xml:space="preserve">t_r [s] </t>
  </si>
  <si>
    <t>ω_nh [rad/s]</t>
  </si>
  <si>
    <t>Ganancia [dB]</t>
  </si>
  <si>
    <t>b</t>
  </si>
  <si>
    <t>Kd</t>
  </si>
  <si>
    <t>3. Calculamos las ganancias con los datos obtenidos</t>
  </si>
  <si>
    <t>7. Obtenemos respuesta en del sistema compensado</t>
  </si>
  <si>
    <t>1. Realizar respuesta en frecuencia (Bode) del sistema sin compensar, analizando en el ω deseado</t>
  </si>
  <si>
    <t>2. Realizar respuesta en frecuencia del compensador normalizado, donde tengamos una fase como la que queremos compensar</t>
  </si>
  <si>
    <t>* Como es un control de posicion y conocemos la ω_1, no requerimos sintonia inicial</t>
  </si>
  <si>
    <t>CONTROLADOR LAZO ESCLAVO</t>
  </si>
  <si>
    <t>CONTROLADOR LAZO MAESTRO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</si>
</sst>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_-;\-* #,##0.0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43" fontId="0" fillId="3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3" fontId="0" fillId="3" borderId="1" xfId="0" applyNumberFormat="1" applyFill="1" applyBorder="1"/>
    <xf numFmtId="9" fontId="0" fillId="3" borderId="1" xfId="2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3" fontId="0" fillId="3" borderId="3" xfId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9" fontId="0" fillId="3" borderId="6" xfId="2" applyFont="1" applyFill="1" applyBorder="1" applyAlignment="1">
      <alignment horizontal="center" vertical="center"/>
    </xf>
    <xf numFmtId="165" fontId="0" fillId="3" borderId="4" xfId="0" applyNumberFormat="1" applyFill="1" applyBorder="1"/>
    <xf numFmtId="0" fontId="2" fillId="2" borderId="7" xfId="0" applyFont="1" applyFill="1" applyBorder="1" applyAlignment="1">
      <alignment horizontal="center" vertical="center"/>
    </xf>
    <xf numFmtId="43" fontId="0" fillId="3" borderId="8" xfId="2" applyNumberFormat="1" applyFont="1" applyFill="1" applyBorder="1" applyAlignment="1">
      <alignment horizontal="center" vertical="center"/>
    </xf>
    <xf numFmtId="43" fontId="0" fillId="5" borderId="1" xfId="1" applyFont="1" applyFill="1" applyBorder="1" applyAlignment="1">
      <alignment horizontal="center" vertical="center"/>
    </xf>
    <xf numFmtId="43" fontId="0" fillId="5" borderId="8" xfId="2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43" fontId="0" fillId="5" borderId="1" xfId="0" applyNumberFormat="1" applyFill="1" applyBorder="1"/>
    <xf numFmtId="164" fontId="2" fillId="4" borderId="2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140-7A0E-4E6E-9DFB-6DE334BD7185}">
  <dimension ref="B1:H25"/>
  <sheetViews>
    <sheetView zoomScale="132" zoomScaleNormal="91" workbookViewId="0">
      <selection activeCell="D5" sqref="D5"/>
    </sheetView>
  </sheetViews>
  <sheetFormatPr baseColWidth="10" defaultRowHeight="15" x14ac:dyDescent="0.25"/>
  <cols>
    <col min="2" max="4" width="19.42578125" customWidth="1"/>
    <col min="5" max="7" width="19.42578125" style="3" customWidth="1"/>
    <col min="8" max="13" width="19.42578125" customWidth="1"/>
  </cols>
  <sheetData>
    <row r="1" spans="2:8" x14ac:dyDescent="0.25">
      <c r="H1" s="1"/>
    </row>
    <row r="2" spans="2:8" x14ac:dyDescent="0.25">
      <c r="B2" t="s">
        <v>22</v>
      </c>
      <c r="D2" t="s">
        <v>21</v>
      </c>
    </row>
    <row r="3" spans="2:8" x14ac:dyDescent="0.25">
      <c r="B3" s="20" t="s">
        <v>7</v>
      </c>
      <c r="C3" s="20"/>
      <c r="D3" s="20"/>
      <c r="E3" s="20"/>
      <c r="F3"/>
    </row>
    <row r="4" spans="2:8" ht="30" x14ac:dyDescent="0.25">
      <c r="B4" s="2" t="s">
        <v>6</v>
      </c>
      <c r="C4" s="2" t="s">
        <v>10</v>
      </c>
      <c r="D4" s="5" t="s">
        <v>2</v>
      </c>
      <c r="E4" s="2" t="s">
        <v>3</v>
      </c>
      <c r="F4"/>
    </row>
    <row r="5" spans="2:8" x14ac:dyDescent="0.25">
      <c r="B5" s="6">
        <v>23</v>
      </c>
      <c r="C5" s="6">
        <v>43</v>
      </c>
      <c r="D5" s="6">
        <v>0.1</v>
      </c>
      <c r="E5" s="7">
        <v>0.27</v>
      </c>
      <c r="F5"/>
    </row>
    <row r="7" spans="2:8" x14ac:dyDescent="0.25">
      <c r="B7" t="s">
        <v>19</v>
      </c>
    </row>
    <row r="8" spans="2:8" ht="15.75" thickBot="1" x14ac:dyDescent="0.3">
      <c r="B8" s="21" t="s">
        <v>0</v>
      </c>
      <c r="C8" s="21"/>
      <c r="D8" s="21"/>
      <c r="E8"/>
      <c r="F8"/>
      <c r="G8"/>
    </row>
    <row r="9" spans="2:8" x14ac:dyDescent="0.25">
      <c r="B9" s="2" t="s">
        <v>9</v>
      </c>
      <c r="C9" s="14" t="s">
        <v>14</v>
      </c>
      <c r="D9" s="2" t="s">
        <v>10</v>
      </c>
      <c r="E9"/>
      <c r="F9"/>
      <c r="G9"/>
    </row>
    <row r="10" spans="2:8" x14ac:dyDescent="0.25">
      <c r="B10" s="19">
        <f>B5</f>
        <v>23</v>
      </c>
      <c r="C10" s="4">
        <v>-14.4</v>
      </c>
      <c r="D10" s="4">
        <v>10</v>
      </c>
      <c r="F10"/>
      <c r="G10"/>
    </row>
    <row r="12" spans="2:8" x14ac:dyDescent="0.25">
      <c r="B12" t="s">
        <v>20</v>
      </c>
      <c r="C12" s="3"/>
      <c r="F12"/>
      <c r="G12"/>
    </row>
    <row r="13" spans="2:8" ht="15.75" thickBot="1" x14ac:dyDescent="0.3">
      <c r="B13" s="21" t="s">
        <v>0</v>
      </c>
      <c r="C13" s="21"/>
      <c r="D13" s="21"/>
      <c r="F13"/>
      <c r="G13"/>
    </row>
    <row r="14" spans="2:8" x14ac:dyDescent="0.25">
      <c r="B14" s="2" t="s">
        <v>11</v>
      </c>
      <c r="C14" s="14" t="s">
        <v>13</v>
      </c>
      <c r="D14" s="14" t="s">
        <v>14</v>
      </c>
      <c r="F14"/>
      <c r="G14"/>
    </row>
    <row r="15" spans="2:8" ht="15.75" thickBot="1" x14ac:dyDescent="0.3">
      <c r="B15" s="16">
        <f>C5-D10</f>
        <v>33</v>
      </c>
      <c r="C15" s="15">
        <v>0.64900000000000002</v>
      </c>
      <c r="D15" s="4">
        <v>1.53</v>
      </c>
      <c r="F15"/>
      <c r="G15"/>
    </row>
    <row r="17" spans="2:8" ht="15.75" thickBot="1" x14ac:dyDescent="0.3">
      <c r="B17" t="s">
        <v>17</v>
      </c>
    </row>
    <row r="18" spans="2:8" x14ac:dyDescent="0.25">
      <c r="B18" s="14" t="s">
        <v>15</v>
      </c>
      <c r="C18" s="2" t="s">
        <v>8</v>
      </c>
      <c r="D18" s="2" t="s">
        <v>16</v>
      </c>
    </row>
    <row r="19" spans="2:8" ht="15.75" thickBot="1" x14ac:dyDescent="0.3">
      <c r="B19" s="17">
        <f>B5/C15</f>
        <v>35.439137134052388</v>
      </c>
      <c r="C19" s="18">
        <f>10^((-C10-D15)/20)</f>
        <v>4.4004794783598395</v>
      </c>
      <c r="D19" s="18">
        <f>C19/B19</f>
        <v>0.124170051367632</v>
      </c>
    </row>
    <row r="22" spans="2:8" x14ac:dyDescent="0.25">
      <c r="B22" t="s">
        <v>18</v>
      </c>
    </row>
    <row r="23" spans="2:8" ht="15.75" thickBot="1" x14ac:dyDescent="0.3">
      <c r="B23" s="20" t="s">
        <v>0</v>
      </c>
      <c r="C23" s="20"/>
      <c r="E23" s="20" t="s">
        <v>1</v>
      </c>
      <c r="F23" s="20"/>
      <c r="G23" s="21"/>
      <c r="H23" s="20"/>
    </row>
    <row r="24" spans="2:8" x14ac:dyDescent="0.25">
      <c r="B24" s="2" t="s">
        <v>6</v>
      </c>
      <c r="C24" s="2" t="s">
        <v>10</v>
      </c>
      <c r="D24" s="3"/>
      <c r="E24" s="10" t="s">
        <v>12</v>
      </c>
      <c r="F24" s="2" t="s">
        <v>5</v>
      </c>
      <c r="G24" s="8" t="s">
        <v>4</v>
      </c>
      <c r="H24" s="11" t="s">
        <v>3</v>
      </c>
    </row>
    <row r="25" spans="2:8" ht="15.75" thickBot="1" x14ac:dyDescent="0.3">
      <c r="B25" s="4">
        <v>23</v>
      </c>
      <c r="C25" s="4">
        <v>43</v>
      </c>
      <c r="D25" s="3"/>
      <c r="E25" s="13">
        <v>0.10199999999999999</v>
      </c>
      <c r="F25" s="4">
        <v>1</v>
      </c>
      <c r="G25" s="9">
        <v>1.2569999999999999</v>
      </c>
      <c r="H25" s="12">
        <f>(G25-F25)/F25</f>
        <v>0.2569999999999999</v>
      </c>
    </row>
  </sheetData>
  <mergeCells count="5">
    <mergeCell ref="B23:C23"/>
    <mergeCell ref="E23:H23"/>
    <mergeCell ref="B3:E3"/>
    <mergeCell ref="B13:D13"/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6329-A138-4EFB-BD4C-93D05E4BE965}">
  <dimension ref="B1:H25"/>
  <sheetViews>
    <sheetView tabSelected="1" zoomScale="132" zoomScaleNormal="91" workbookViewId="0">
      <selection activeCell="B7" sqref="B7"/>
    </sheetView>
  </sheetViews>
  <sheetFormatPr baseColWidth="10" defaultRowHeight="15" x14ac:dyDescent="0.25"/>
  <cols>
    <col min="2" max="4" width="19.42578125" customWidth="1"/>
    <col min="5" max="7" width="19.42578125" style="3" customWidth="1"/>
    <col min="8" max="13" width="19.42578125" customWidth="1"/>
  </cols>
  <sheetData>
    <row r="1" spans="2:8" x14ac:dyDescent="0.25">
      <c r="H1" s="1"/>
    </row>
    <row r="2" spans="2:8" x14ac:dyDescent="0.25">
      <c r="B2" t="s">
        <v>23</v>
      </c>
    </row>
    <row r="3" spans="2:8" x14ac:dyDescent="0.25">
      <c r="B3" s="20" t="s">
        <v>7</v>
      </c>
      <c r="C3" s="20"/>
      <c r="D3" s="20"/>
      <c r="E3" s="20"/>
      <c r="F3"/>
    </row>
    <row r="4" spans="2:8" ht="30" x14ac:dyDescent="0.25">
      <c r="B4" s="2" t="s">
        <v>6</v>
      </c>
      <c r="C4" s="2" t="s">
        <v>10</v>
      </c>
      <c r="D4" s="5" t="s">
        <v>2</v>
      </c>
      <c r="E4" s="2" t="s">
        <v>3</v>
      </c>
      <c r="F4"/>
    </row>
    <row r="5" spans="2:8" x14ac:dyDescent="0.25">
      <c r="B5" s="6">
        <v>8.65</v>
      </c>
      <c r="C5" s="6">
        <v>58</v>
      </c>
      <c r="D5" s="6">
        <v>1</v>
      </c>
      <c r="E5" s="7">
        <v>0.2</v>
      </c>
      <c r="F5"/>
    </row>
    <row r="7" spans="2:8" x14ac:dyDescent="0.25">
      <c r="B7" t="s">
        <v>19</v>
      </c>
    </row>
    <row r="8" spans="2:8" ht="15.75" thickBot="1" x14ac:dyDescent="0.3">
      <c r="B8" s="21" t="s">
        <v>0</v>
      </c>
      <c r="C8" s="21"/>
      <c r="D8" s="21"/>
      <c r="E8"/>
      <c r="F8"/>
      <c r="G8"/>
    </row>
    <row r="9" spans="2:8" x14ac:dyDescent="0.25">
      <c r="B9" s="2" t="s">
        <v>9</v>
      </c>
      <c r="C9" s="14" t="s">
        <v>14</v>
      </c>
      <c r="D9" s="2" t="s">
        <v>10</v>
      </c>
      <c r="E9"/>
      <c r="F9"/>
      <c r="G9"/>
    </row>
    <row r="10" spans="2:8" x14ac:dyDescent="0.25">
      <c r="B10" s="19">
        <f>B5</f>
        <v>8.65</v>
      </c>
      <c r="C10" s="4">
        <v>-26.4</v>
      </c>
      <c r="D10" s="4">
        <v>-7</v>
      </c>
      <c r="F10"/>
      <c r="G10"/>
    </row>
    <row r="12" spans="2:8" x14ac:dyDescent="0.25">
      <c r="B12" t="s">
        <v>20</v>
      </c>
      <c r="C12" s="3"/>
      <c r="F12"/>
      <c r="G12"/>
    </row>
    <row r="13" spans="2:8" ht="15.75" thickBot="1" x14ac:dyDescent="0.3">
      <c r="B13" s="21" t="s">
        <v>0</v>
      </c>
      <c r="C13" s="21"/>
      <c r="D13" s="21"/>
      <c r="F13"/>
      <c r="G13"/>
    </row>
    <row r="14" spans="2:8" x14ac:dyDescent="0.25">
      <c r="B14" s="2" t="s">
        <v>11</v>
      </c>
      <c r="C14" s="14" t="s">
        <v>13</v>
      </c>
      <c r="D14" s="14" t="s">
        <v>14</v>
      </c>
      <c r="F14"/>
      <c r="G14"/>
    </row>
    <row r="15" spans="2:8" ht="15.75" thickBot="1" x14ac:dyDescent="0.3">
      <c r="B15" s="16">
        <f>C5-D10</f>
        <v>65</v>
      </c>
      <c r="C15" s="15">
        <v>2.15</v>
      </c>
      <c r="D15" s="4">
        <v>7.5</v>
      </c>
      <c r="F15"/>
      <c r="G15"/>
    </row>
    <row r="17" spans="2:8" ht="15.75" thickBot="1" x14ac:dyDescent="0.3">
      <c r="B17" t="s">
        <v>17</v>
      </c>
    </row>
    <row r="18" spans="2:8" x14ac:dyDescent="0.25">
      <c r="B18" s="14" t="s">
        <v>15</v>
      </c>
      <c r="C18" s="2" t="s">
        <v>8</v>
      </c>
      <c r="D18" s="2" t="s">
        <v>16</v>
      </c>
    </row>
    <row r="19" spans="2:8" ht="15.75" thickBot="1" x14ac:dyDescent="0.3">
      <c r="B19" s="17">
        <f>B5/C15</f>
        <v>4.0232558139534884</v>
      </c>
      <c r="C19" s="18">
        <f>10^((-C10-D15)/20)</f>
        <v>8.8104887300801433</v>
      </c>
      <c r="D19" s="18">
        <f>C19/B19</f>
        <v>2.1898902623898624</v>
      </c>
    </row>
    <row r="22" spans="2:8" x14ac:dyDescent="0.25">
      <c r="B22" t="s">
        <v>18</v>
      </c>
    </row>
    <row r="23" spans="2:8" ht="15.75" thickBot="1" x14ac:dyDescent="0.3">
      <c r="B23" s="20" t="s">
        <v>0</v>
      </c>
      <c r="C23" s="20"/>
      <c r="E23" s="20" t="s">
        <v>1</v>
      </c>
      <c r="F23" s="20"/>
      <c r="G23" s="21"/>
      <c r="H23" s="20"/>
    </row>
    <row r="24" spans="2:8" x14ac:dyDescent="0.25">
      <c r="B24" s="2" t="s">
        <v>6</v>
      </c>
      <c r="C24" s="2" t="s">
        <v>10</v>
      </c>
      <c r="D24" s="3"/>
      <c r="E24" s="10" t="s">
        <v>12</v>
      </c>
      <c r="F24" s="2" t="s">
        <v>5</v>
      </c>
      <c r="G24" s="8" t="s">
        <v>4</v>
      </c>
      <c r="H24" s="11" t="s">
        <v>3</v>
      </c>
    </row>
    <row r="25" spans="2:8" x14ac:dyDescent="0.25">
      <c r="B25" s="4">
        <v>8.6199999999999992</v>
      </c>
      <c r="C25" s="4">
        <v>57.6</v>
      </c>
      <c r="D25" s="3"/>
      <c r="E25" s="13">
        <v>0.59899999999999998</v>
      </c>
      <c r="F25" s="4">
        <v>1</v>
      </c>
      <c r="G25" s="9">
        <v>1.0780000000000001</v>
      </c>
      <c r="H25" s="7">
        <f>(G25-F25)/F25</f>
        <v>7.8000000000000069E-2</v>
      </c>
    </row>
  </sheetData>
  <mergeCells count="5">
    <mergeCell ref="B3:E3"/>
    <mergeCell ref="B8:D8"/>
    <mergeCell ref="B13:D13"/>
    <mergeCell ref="B23:C23"/>
    <mergeCell ref="E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Lazo Esclavo</vt:lpstr>
      <vt:lpstr>Lazo Maestro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2025-02-06T16:28:42Z</dcterms:created>
  <dcterms:modified xsi:type="dcterms:W3CDTF">2025-04-10T02:26:40Z</dcterms:modified>
</cp:coreProperties>
</file>