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897446f3d07dd1/Escritorio/TA1/ut9-ta1-equipo9/UT9-TA1/src/"/>
    </mc:Choice>
  </mc:AlternateContent>
  <xr:revisionPtr revIDLastSave="0" documentId="8_{E42E3AF2-FE03-400C-8827-44F276F2A05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MPARACION ENTRE ALGORITMOS" sheetId="4" r:id="rId1"/>
    <sheet name="BURBUJA" sheetId="1" r:id="rId2"/>
    <sheet name="SELECCION DIR." sheetId="2" r:id="rId3"/>
    <sheet name="QUICKSORT" sheetId="3" r:id="rId4"/>
    <sheet name="HEAPSOR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F6" i="1"/>
  <c r="L6" i="1" s="1"/>
  <c r="F5" i="1"/>
  <c r="D8" i="4"/>
  <c r="D7" i="4"/>
  <c r="D9" i="4"/>
  <c r="D16" i="4"/>
  <c r="D15" i="4"/>
  <c r="D17" i="4"/>
  <c r="D24" i="4"/>
  <c r="D23" i="4"/>
  <c r="D25" i="4"/>
  <c r="E8" i="4"/>
  <c r="E7" i="4"/>
  <c r="E9" i="4"/>
  <c r="E17" i="4"/>
  <c r="B7" i="4"/>
  <c r="B9" i="4"/>
  <c r="B8" i="4"/>
  <c r="B16" i="4"/>
  <c r="B15" i="4"/>
  <c r="F7" i="6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5" i="2"/>
  <c r="K5" i="2" s="1"/>
  <c r="F7" i="1"/>
  <c r="L7" i="1" s="1"/>
  <c r="J6" i="1" l="1"/>
  <c r="L6" i="6"/>
  <c r="J5" i="6"/>
  <c r="L7" i="6"/>
  <c r="K5" i="6"/>
  <c r="J6" i="6"/>
  <c r="K7" i="6"/>
  <c r="J6" i="3"/>
  <c r="K6" i="3"/>
  <c r="L7" i="3"/>
  <c r="J7" i="3"/>
  <c r="J5" i="3"/>
  <c r="K5" i="3"/>
  <c r="L5" i="2"/>
  <c r="J6" i="2"/>
  <c r="J5" i="2"/>
  <c r="L7" i="2"/>
  <c r="K6" i="2"/>
  <c r="K7" i="2"/>
  <c r="J7" i="1"/>
  <c r="K7" i="1"/>
  <c r="K6" i="1"/>
  <c r="K5" i="1"/>
  <c r="L5" i="1"/>
  <c r="E23" i="4" l="1"/>
  <c r="E24" i="4"/>
  <c r="E25" i="4"/>
  <c r="E15" i="4"/>
  <c r="E16" i="4"/>
  <c r="C23" i="4" l="1"/>
  <c r="C24" i="4"/>
  <c r="C25" i="4"/>
  <c r="B23" i="4"/>
  <c r="B24" i="4"/>
  <c r="B25" i="4"/>
  <c r="C15" i="4"/>
  <c r="C16" i="4"/>
  <c r="C17" i="4"/>
  <c r="B17" i="4"/>
  <c r="C7" i="4"/>
  <c r="C8" i="4"/>
  <c r="C9" i="4"/>
  <c r="F25" i="4" l="1"/>
  <c r="F17" i="4"/>
  <c r="J15" i="4" s="1"/>
  <c r="F9" i="4"/>
  <c r="M25" i="4" l="1"/>
  <c r="M23" i="4"/>
  <c r="L25" i="4"/>
  <c r="L23" i="4"/>
  <c r="K23" i="4"/>
  <c r="J25" i="4"/>
  <c r="J24" i="4"/>
  <c r="K25" i="4"/>
  <c r="K24" i="4"/>
  <c r="M24" i="4"/>
  <c r="L24" i="4"/>
  <c r="J23" i="4"/>
  <c r="J17" i="4"/>
  <c r="M16" i="4"/>
  <c r="L16" i="4"/>
  <c r="J16" i="4"/>
  <c r="K16" i="4"/>
  <c r="M17" i="4"/>
  <c r="M15" i="4"/>
  <c r="K17" i="4"/>
  <c r="L17" i="4"/>
  <c r="L15" i="4"/>
  <c r="K15" i="4"/>
  <c r="K9" i="4"/>
  <c r="K7" i="4"/>
  <c r="J9" i="4"/>
  <c r="L8" i="4"/>
  <c r="M7" i="4"/>
  <c r="L7" i="4"/>
  <c r="M8" i="4"/>
  <c r="M9" i="4"/>
  <c r="K8" i="4"/>
  <c r="J8" i="4"/>
  <c r="L9" i="4"/>
  <c r="J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28" authorId="0" shapeId="0" xr:uid="{00000000-0006-0000-0000-000001000000}">
      <text>
        <r>
          <rPr>
            <sz val="16"/>
            <color indexed="81"/>
            <rFont val="Tahoma"/>
            <family val="2"/>
          </rPr>
          <t>NORMALIZAR LA INFORMACIÓN  Y MOSTRAR GRÁFICOS ILUSTRATIVOS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</t>
        </r>
      </text>
    </comment>
    <comment ref="C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  <comment ref="C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  <comment ref="C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ingrese los tiempos medidos aquí</t>
        </r>
      </text>
    </comment>
  </commentList>
</comments>
</file>

<file path=xl/sharedStrings.xml><?xml version="1.0" encoding="utf-8"?>
<sst xmlns="http://schemas.openxmlformats.org/spreadsheetml/2006/main" count="120" uniqueCount="23">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</sst>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ALGORITMOS'!$I$7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ALGORITMOS'!$J$7:$M$7</c:f>
              <c:numCache>
                <c:formatCode>General</c:formatCode>
                <c:ptCount val="4"/>
                <c:pt idx="0">
                  <c:v>1</c:v>
                </c:pt>
                <c:pt idx="1">
                  <c:v>10.148876404494382</c:v>
                </c:pt>
                <c:pt idx="2">
                  <c:v>1.0084269662921348</c:v>
                </c:pt>
                <c:pt idx="3">
                  <c:v>2.8089887640449436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ACF-A468-2DCC6978A6F5}"/>
            </c:ext>
          </c:extLst>
        </c:ser>
        <c:ser>
          <c:idx val="1"/>
          <c:order val="1"/>
          <c:tx>
            <c:strRef>
              <c:f>'COMPARACION ENTRE ALGORITMOS'!$I$8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ALGORITMOS'!$J$8:$M$8</c:f>
              <c:numCache>
                <c:formatCode>General</c:formatCode>
                <c:ptCount val="4"/>
                <c:pt idx="0">
                  <c:v>4.8370786516853927</c:v>
                </c:pt>
                <c:pt idx="1">
                  <c:v>3.7584269662921348</c:v>
                </c:pt>
                <c:pt idx="2">
                  <c:v>1.1123595505617978</c:v>
                </c:pt>
                <c:pt idx="3">
                  <c:v>2.5941011235955052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ACF-A468-2DCC6978A6F5}"/>
            </c:ext>
          </c:extLst>
        </c:ser>
        <c:ser>
          <c:idx val="2"/>
          <c:order val="2"/>
          <c:tx>
            <c:strRef>
              <c:f>'COMPARACION ENTRE ALGORITMOS'!$I$9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ENTRE ALGORITMOS'!$J$6:$M$6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ALGORITMOS'!$J$9:$M$9</c:f>
              <c:numCache>
                <c:formatCode>General</c:formatCode>
                <c:ptCount val="4"/>
                <c:pt idx="0">
                  <c:v>22.581460674157302</c:v>
                </c:pt>
                <c:pt idx="1">
                  <c:v>11.556179775280897</c:v>
                </c:pt>
                <c:pt idx="2">
                  <c:v>1.7823033707865168</c:v>
                </c:pt>
                <c:pt idx="3">
                  <c:v>2.8384831460674156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4-4ACF-A468-2DCC6978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1566671"/>
        <c:axId val="1521567919"/>
      </c:barChart>
      <c:catAx>
        <c:axId val="152156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21567919"/>
        <c:crosses val="autoZero"/>
        <c:auto val="1"/>
        <c:lblAlgn val="ctr"/>
        <c:lblOffset val="100"/>
        <c:noMultiLvlLbl val="0"/>
      </c:catAx>
      <c:valAx>
        <c:axId val="1521567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52156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ALGORITMOS'!$I$15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ALGORITMOS'!$J$15:$M$15</c:f>
              <c:numCache>
                <c:formatCode>General</c:formatCode>
                <c:ptCount val="4"/>
                <c:pt idx="0">
                  <c:v>8.326461097167444</c:v>
                </c:pt>
                <c:pt idx="1">
                  <c:v>2.7656866260308357</c:v>
                </c:pt>
                <c:pt idx="2">
                  <c:v>1</c:v>
                </c:pt>
                <c:pt idx="3">
                  <c:v>1.2474005019720331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7-44DA-862C-DF292C15786D}"/>
            </c:ext>
          </c:extLst>
        </c:ser>
        <c:ser>
          <c:idx val="1"/>
          <c:order val="1"/>
          <c:tx>
            <c:strRef>
              <c:f>'COMPARACION ENTRE ALGORITMOS'!$I$16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ALGORITMOS'!$J$16:$M$16</c:f>
              <c:numCache>
                <c:formatCode>General</c:formatCode>
                <c:ptCount val="4"/>
                <c:pt idx="0">
                  <c:v>8.8142703477949098</c:v>
                </c:pt>
                <c:pt idx="1">
                  <c:v>26.53047687343134</c:v>
                </c:pt>
                <c:pt idx="2">
                  <c:v>1.0430261742560056</c:v>
                </c:pt>
                <c:pt idx="3">
                  <c:v>1.3666188598063822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7-44DA-862C-DF292C15786D}"/>
            </c:ext>
          </c:extLst>
        </c:ser>
        <c:ser>
          <c:idx val="2"/>
          <c:order val="2"/>
          <c:tx>
            <c:strRef>
              <c:f>'COMPARACION ENTRE ALGORITMOS'!$I$17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ENTRE ALGORITMOS'!$J$14:$M$14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ALGORITMOS'!$J$17:$M$17</c:f>
              <c:numCache>
                <c:formatCode>General</c:formatCode>
                <c:ptCount val="4"/>
                <c:pt idx="0">
                  <c:v>32.114736464682679</c:v>
                </c:pt>
                <c:pt idx="1">
                  <c:v>10.513624955181069</c:v>
                </c:pt>
                <c:pt idx="2">
                  <c:v>5.0229472929365375</c:v>
                </c:pt>
                <c:pt idx="3">
                  <c:v>1.3556830405163143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77-44DA-862C-DF292C157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8300911"/>
        <c:axId val="1478297999"/>
      </c:barChart>
      <c:catAx>
        <c:axId val="147830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78297999"/>
        <c:crosses val="autoZero"/>
        <c:auto val="1"/>
        <c:lblAlgn val="ctr"/>
        <c:lblOffset val="100"/>
        <c:noMultiLvlLbl val="0"/>
      </c:catAx>
      <c:valAx>
        <c:axId val="14782979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7830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300000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ENTRE ALGORITMOS'!$I$23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ALGORITMOS'!$J$23:$M$23</c:f>
              <c:numCache>
                <c:formatCode>General</c:formatCode>
                <c:ptCount val="4"/>
                <c:pt idx="0">
                  <c:v>448.63015417712444</c:v>
                </c:pt>
                <c:pt idx="1">
                  <c:v>2.7656866260308357</c:v>
                </c:pt>
                <c:pt idx="2">
                  <c:v>1</c:v>
                </c:pt>
                <c:pt idx="3">
                  <c:v>5.1742560057368232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9-4DC6-853B-22CDE3E23CD0}"/>
            </c:ext>
          </c:extLst>
        </c:ser>
        <c:ser>
          <c:idx val="1"/>
          <c:order val="1"/>
          <c:tx>
            <c:strRef>
              <c:f>'COMPARACION ENTRE ALGORITMOS'!$I$24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ALGORITMOS'!$J$24:$M$24</c:f>
              <c:numCache>
                <c:formatCode>General</c:formatCode>
                <c:ptCount val="4"/>
                <c:pt idx="0">
                  <c:v>586.25475080674084</c:v>
                </c:pt>
                <c:pt idx="1">
                  <c:v>26.53047687343134</c:v>
                </c:pt>
                <c:pt idx="2">
                  <c:v>1.0430261742560056</c:v>
                </c:pt>
                <c:pt idx="3">
                  <c:v>5.7990319110792399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9-4DC6-853B-22CDE3E23CD0}"/>
            </c:ext>
          </c:extLst>
        </c:ser>
        <c:ser>
          <c:idx val="2"/>
          <c:order val="2"/>
          <c:tx>
            <c:strRef>
              <c:f>'COMPARACION ENTRE ALGORITMOS'!$I$25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'COMPARACION ENTRE ALGORITMOS'!$J$22:$M$22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ALGORITMOS'!$J$25:$M$25</c:f>
              <c:numCache>
                <c:formatCode>General</c:formatCode>
                <c:ptCount val="4"/>
                <c:pt idx="0">
                  <c:v>2169.5795984223737</c:v>
                </c:pt>
                <c:pt idx="1">
                  <c:v>10.513624955181069</c:v>
                </c:pt>
                <c:pt idx="2">
                  <c:v>5.0229472929365375</c:v>
                </c:pt>
                <c:pt idx="3">
                  <c:v>9.4209394048045905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9-4DC6-853B-22CDE3E23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478399"/>
        <c:axId val="1062478815"/>
      </c:barChart>
      <c:catAx>
        <c:axId val="1062478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62478815"/>
        <c:crosses val="autoZero"/>
        <c:auto val="1"/>
        <c:lblAlgn val="ctr"/>
        <c:lblOffset val="100"/>
        <c:noMultiLvlLbl val="0"/>
      </c:catAx>
      <c:valAx>
        <c:axId val="1062478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6247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Burbuja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BURBUJA!$I$5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BURBUJA!$J$5:$L$5</c:f>
              <c:numCache>
                <c:formatCode>General</c:formatCode>
                <c:ptCount val="3"/>
                <c:pt idx="0">
                  <c:v>1</c:v>
                </c:pt>
                <c:pt idx="1">
                  <c:v>65.231741573033702</c:v>
                </c:pt>
                <c:pt idx="2">
                  <c:v>3514.6896067415728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5-41C5-8F70-07695037F283}"/>
            </c:ext>
          </c:extLst>
        </c:ser>
        <c:ser>
          <c:idx val="1"/>
          <c:order val="1"/>
          <c:tx>
            <c:strRef>
              <c:f>BURBUJA!$I$6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BURBUJA!$J$6:$L$6</c:f>
              <c:numCache>
                <c:formatCode>General</c:formatCode>
                <c:ptCount val="3"/>
                <c:pt idx="0">
                  <c:v>1</c:v>
                </c:pt>
                <c:pt idx="1">
                  <c:v>14.275842044134729</c:v>
                </c:pt>
                <c:pt idx="2">
                  <c:v>949.51480836236942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5-41C5-8F70-07695037F283}"/>
            </c:ext>
          </c:extLst>
        </c:ser>
        <c:ser>
          <c:idx val="2"/>
          <c:order val="2"/>
          <c:tx>
            <c:strRef>
              <c:f>BURBUJA!$I$7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BURBUJA!$J$4:$L$4</c:f>
              <c:numCache>
                <c:formatCode>General</c:formatCode>
                <c:ptCount val="3"/>
                <c:pt idx="0">
                  <c:v>300</c:v>
                </c:pt>
                <c:pt idx="1">
                  <c:v>3000</c:v>
                </c:pt>
                <c:pt idx="2">
                  <c:v>30000</c:v>
                </c:pt>
              </c:numCache>
            </c:numRef>
          </c:cat>
          <c:val>
            <c:numRef>
              <c:f>BURBUJA!$J$7:$L$7</c:f>
              <c:numCache>
                <c:formatCode>General</c:formatCode>
                <c:ptCount val="3"/>
                <c:pt idx="0">
                  <c:v>1</c:v>
                </c:pt>
                <c:pt idx="1">
                  <c:v>11.141684289090682</c:v>
                </c:pt>
                <c:pt idx="2">
                  <c:v>752.70027366587885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5-41C5-8F70-07695037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5861087"/>
        <c:axId val="1105861503"/>
      </c:barChart>
      <c:catAx>
        <c:axId val="11058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05861503"/>
        <c:crosses val="autoZero"/>
        <c:auto val="1"/>
        <c:lblAlgn val="ctr"/>
        <c:lblOffset val="100"/>
        <c:noMultiLvlLbl val="0"/>
      </c:catAx>
      <c:valAx>
        <c:axId val="1105861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058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Seleccion Directa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21337962962962964"/>
          <c:w val="0.87753018372703417"/>
          <c:h val="0.54380322251385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'SELECCION DIR.'!$I$5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'SELECCION DIR.'!$J$5:$L$5</c:f>
              <c:numCache>
                <c:formatCode>General</c:formatCode>
                <c:ptCount val="3"/>
                <c:pt idx="0">
                  <c:v>1</c:v>
                </c:pt>
                <c:pt idx="1">
                  <c:v>2.1349294215333519</c:v>
                </c:pt>
                <c:pt idx="2">
                  <c:v>625.3635482978134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7-4283-84BC-C0C77B46BF27}"/>
            </c:ext>
          </c:extLst>
        </c:ser>
        <c:ser>
          <c:idx val="1"/>
          <c:order val="1"/>
          <c:tx>
            <c:strRef>
              <c:f>'SELECCION DIR.'!$I$6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'SELECCION DIR.'!$J$6:$L$6</c:f>
              <c:numCache>
                <c:formatCode>General</c:formatCode>
                <c:ptCount val="3"/>
                <c:pt idx="0">
                  <c:v>1</c:v>
                </c:pt>
                <c:pt idx="1">
                  <c:v>55.301569506726459</c:v>
                </c:pt>
                <c:pt idx="2">
                  <c:v>1672.5556801195814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7-4283-84BC-C0C77B46BF27}"/>
            </c:ext>
          </c:extLst>
        </c:ser>
        <c:ser>
          <c:idx val="2"/>
          <c:order val="2"/>
          <c:tx>
            <c:strRef>
              <c:f>'SELECCION DIR.'!$I$7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'SELECCION DIR.'!$J$7:$L$7</c:f>
              <c:numCache>
                <c:formatCode>General</c:formatCode>
                <c:ptCount val="3"/>
                <c:pt idx="0">
                  <c:v>1</c:v>
                </c:pt>
                <c:pt idx="1">
                  <c:v>7.1274914924647552</c:v>
                </c:pt>
                <c:pt idx="2">
                  <c:v>568.00765678172104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7-4283-84BC-C0C77B46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6375599"/>
        <c:axId val="1056375183"/>
      </c:barChart>
      <c:catAx>
        <c:axId val="105637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56375183"/>
        <c:crosses val="autoZero"/>
        <c:auto val="1"/>
        <c:lblAlgn val="ctr"/>
        <c:lblOffset val="100"/>
        <c:noMultiLvlLbl val="0"/>
      </c:catAx>
      <c:valAx>
        <c:axId val="10563751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5637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QUICKSORT!$I$5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QUICKSORT!$J$5:$L$5</c:f>
              <c:numCache>
                <c:formatCode>General</c:formatCode>
                <c:ptCount val="3"/>
                <c:pt idx="0">
                  <c:v>1</c:v>
                </c:pt>
                <c:pt idx="1">
                  <c:v>2.3983286908077992</c:v>
                </c:pt>
                <c:pt idx="2">
                  <c:v>7.7688022284122562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0-44A4-8ADF-5F5B4A31C14C}"/>
            </c:ext>
          </c:extLst>
        </c:ser>
        <c:ser>
          <c:idx val="1"/>
          <c:order val="1"/>
          <c:tx>
            <c:strRef>
              <c:f>QUICKSORT!$I$6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QUICKSORT!$J$6:$L$6</c:f>
              <c:numCache>
                <c:formatCode>General</c:formatCode>
                <c:ptCount val="3"/>
                <c:pt idx="0">
                  <c:v>1</c:v>
                </c:pt>
                <c:pt idx="1">
                  <c:v>2.6287878787878785</c:v>
                </c:pt>
                <c:pt idx="2">
                  <c:v>7.3459595959595951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20-44A4-8ADF-5F5B4A31C14C}"/>
            </c:ext>
          </c:extLst>
        </c:ser>
        <c:ser>
          <c:idx val="2"/>
          <c:order val="2"/>
          <c:tx>
            <c:strRef>
              <c:f>QUICKSORT!$I$7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QUICKSORT!$J$7:$L$7</c:f>
              <c:numCache>
                <c:formatCode>General</c:formatCode>
                <c:ptCount val="3"/>
                <c:pt idx="0">
                  <c:v>1</c:v>
                </c:pt>
                <c:pt idx="1">
                  <c:v>3.5555555555555554</c:v>
                </c:pt>
                <c:pt idx="2">
                  <c:v>22.078802206461781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20-44A4-8ADF-5F5B4A31C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4963215"/>
        <c:axId val="1414961551"/>
      </c:barChart>
      <c:catAx>
        <c:axId val="1414963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4961551"/>
        <c:crosses val="autoZero"/>
        <c:auto val="1"/>
        <c:lblAlgn val="ctr"/>
        <c:lblOffset val="100"/>
        <c:noMultiLvlLbl val="0"/>
      </c:catAx>
      <c:valAx>
        <c:axId val="14149615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1496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HeapSort</a:t>
            </a:r>
          </a:p>
        </c:rich>
      </c:tx>
      <c:layout>
        <c:manualLayout>
          <c:xMode val="edge"/>
          <c:yMode val="edge"/>
          <c:x val="0.3595277777777777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HEAPSORT!$I$5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HEAPSORT!$J$5:$L$5</c:f>
              <c:numCache>
                <c:formatCode>General</c:formatCode>
                <c:ptCount val="3"/>
                <c:pt idx="0">
                  <c:v>1</c:v>
                </c:pt>
                <c:pt idx="1">
                  <c:v>3.4789999999999996</c:v>
                </c:pt>
                <c:pt idx="2">
                  <c:v>14.430999999999999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2-4EB9-BCBB-53FE0817BFB9}"/>
            </c:ext>
          </c:extLst>
        </c:ser>
        <c:ser>
          <c:idx val="1"/>
          <c:order val="1"/>
          <c:tx>
            <c:strRef>
              <c:f>HEAPSORT!$I$6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HEAPSORT!$J$6:$L$6</c:f>
              <c:numCache>
                <c:formatCode>General</c:formatCode>
                <c:ptCount val="3"/>
                <c:pt idx="0">
                  <c:v>1</c:v>
                </c:pt>
                <c:pt idx="1">
                  <c:v>4.1272333513806174</c:v>
                </c:pt>
                <c:pt idx="2">
                  <c:v>17.513264753654575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2-4EB9-BCBB-53FE0817BFB9}"/>
            </c:ext>
          </c:extLst>
        </c:ser>
        <c:ser>
          <c:idx val="2"/>
          <c:order val="2"/>
          <c:tx>
            <c:strRef>
              <c:f>HEAPSORT!$I$7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HEAPSORT!$J$7:$L$7</c:f>
              <c:numCache>
                <c:formatCode>General</c:formatCode>
                <c:ptCount val="3"/>
                <c:pt idx="0">
                  <c:v>1</c:v>
                </c:pt>
                <c:pt idx="1">
                  <c:v>3.741712023750619</c:v>
                </c:pt>
                <c:pt idx="2">
                  <c:v>26.00197921820881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2-4EB9-BCBB-53FE0817B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985999"/>
        <c:axId val="1421986415"/>
      </c:barChart>
      <c:catAx>
        <c:axId val="142198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21986415"/>
        <c:crosses val="autoZero"/>
        <c:auto val="1"/>
        <c:lblAlgn val="ctr"/>
        <c:lblOffset val="100"/>
        <c:noMultiLvlLbl val="0"/>
      </c:catAx>
      <c:valAx>
        <c:axId val="1421986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4219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560243</xdr:colOff>
      <xdr:row>1</xdr:row>
      <xdr:rowOff>141576</xdr:rowOff>
    </xdr:from>
    <xdr:to>
      <xdr:col>21</xdr:col>
      <xdr:colOff>257174</xdr:colOff>
      <xdr:row>13</xdr:row>
      <xdr:rowOff>126856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1BA84-F86E-05A1-78AC-89BA83FB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34636</xdr:colOff>
      <xdr:row>14</xdr:row>
      <xdr:rowOff>169718</xdr:rowOff>
    </xdr:from>
    <xdr:to>
      <xdr:col>21</xdr:col>
      <xdr:colOff>363682</xdr:colOff>
      <xdr:row>28</xdr:row>
      <xdr:rowOff>3464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24BBA7-164A-D453-BE02-43FC104E8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588819</xdr:colOff>
      <xdr:row>1</xdr:row>
      <xdr:rowOff>152400</xdr:rowOff>
    </xdr:from>
    <xdr:to>
      <xdr:col>29</xdr:col>
      <xdr:colOff>311728</xdr:colOff>
      <xdr:row>13</xdr:row>
      <xdr:rowOff>124691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394EB1-3BCC-C397-DBBF-1292FBE28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9</xdr:row>
      <xdr:rowOff>80962</xdr:rowOff>
    </xdr:from>
    <xdr:to>
      <xdr:col>10</xdr:col>
      <xdr:colOff>304800</xdr:colOff>
      <xdr:row>23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6205E5-9DAA-7705-ACD9-9909B5FB9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9</xdr:row>
      <xdr:rowOff>176212</xdr:rowOff>
    </xdr:from>
    <xdr:to>
      <xdr:col>12</xdr:col>
      <xdr:colOff>504825</xdr:colOff>
      <xdr:row>24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36673D-967A-153B-D384-33E8E8A7E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1085850</xdr:colOff>
      <xdr:row>10</xdr:row>
      <xdr:rowOff>33337</xdr:rowOff>
    </xdr:from>
    <xdr:to>
      <xdr:col>14</xdr:col>
      <xdr:colOff>238125</xdr:colOff>
      <xdr:row>24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4D969F-BA4A-84F9-64CA-87D983C23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11</xdr:row>
      <xdr:rowOff>90487</xdr:rowOff>
    </xdr:from>
    <xdr:to>
      <xdr:col>13</xdr:col>
      <xdr:colOff>257175</xdr:colOff>
      <xdr:row>25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7449C9-A224-B636-ABCA-DC1059C99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topLeftCell="K1" zoomScaleNormal="100" workbookViewId="0">
      <selection activeCell="W16" sqref="W16"/>
    </sheetView>
  </sheetViews>
  <sheetFormatPr baseColWidth="10" defaultColWidth="9.140625" defaultRowHeight="15" x14ac:dyDescent="0.25"/>
  <cols>
    <col min="1" max="1" width="30" customWidth="1"/>
    <col min="2" max="4" width="13" customWidth="1"/>
    <col min="5" max="5" width="11.85546875" customWidth="1"/>
    <col min="9" max="9" width="34.5703125" customWidth="1"/>
    <col min="10" max="13" width="12.28515625" customWidth="1"/>
  </cols>
  <sheetData>
    <row r="1" spans="1:13" ht="24" thickBot="1" x14ac:dyDescent="0.4">
      <c r="A1" s="1" t="s">
        <v>12</v>
      </c>
    </row>
    <row r="2" spans="1:13" ht="23.25" x14ac:dyDescent="0.35">
      <c r="A2" s="50" t="s">
        <v>20</v>
      </c>
      <c r="B2" s="51"/>
      <c r="C2" s="51"/>
      <c r="D2" s="51"/>
      <c r="E2" s="51"/>
      <c r="F2" s="26"/>
      <c r="I2" s="50" t="s">
        <v>22</v>
      </c>
      <c r="J2" s="51"/>
      <c r="K2" s="51"/>
      <c r="L2" s="51"/>
      <c r="M2" s="51"/>
    </row>
    <row r="3" spans="1:13" ht="15.75" thickBot="1" x14ac:dyDescent="0.3">
      <c r="A3" s="22"/>
      <c r="F3" s="23"/>
      <c r="I3" s="22"/>
    </row>
    <row r="4" spans="1:13" ht="21.75" thickBot="1" x14ac:dyDescent="0.4">
      <c r="A4" s="16" t="s">
        <v>7</v>
      </c>
      <c r="B4" s="52">
        <v>300</v>
      </c>
      <c r="C4" s="53"/>
      <c r="D4" s="53"/>
      <c r="E4" s="54"/>
      <c r="F4" s="27"/>
      <c r="I4" s="16" t="s">
        <v>7</v>
      </c>
      <c r="J4" s="52">
        <v>300</v>
      </c>
      <c r="K4" s="53"/>
      <c r="L4" s="53"/>
      <c r="M4" s="54"/>
    </row>
    <row r="5" spans="1:13" ht="19.5" thickBot="1" x14ac:dyDescent="0.35">
      <c r="A5" s="15"/>
      <c r="B5" s="47" t="s">
        <v>8</v>
      </c>
      <c r="C5" s="48"/>
      <c r="D5" s="48"/>
      <c r="E5" s="49"/>
      <c r="F5" s="42"/>
      <c r="I5" s="24" t="s">
        <v>11</v>
      </c>
      <c r="J5" s="47" t="s">
        <v>8</v>
      </c>
      <c r="K5" s="48"/>
      <c r="L5" s="48"/>
      <c r="M5" s="49"/>
    </row>
    <row r="6" spans="1:13" ht="18.75" x14ac:dyDescent="0.3">
      <c r="A6" s="24" t="s">
        <v>11</v>
      </c>
      <c r="B6" s="31" t="s">
        <v>9</v>
      </c>
      <c r="C6" s="32" t="s">
        <v>15</v>
      </c>
      <c r="D6" s="32" t="s">
        <v>10</v>
      </c>
      <c r="E6" s="33" t="s">
        <v>14</v>
      </c>
      <c r="F6" s="39" t="s">
        <v>21</v>
      </c>
      <c r="I6" s="24"/>
      <c r="J6" s="31" t="s">
        <v>9</v>
      </c>
      <c r="K6" s="32" t="s">
        <v>15</v>
      </c>
      <c r="L6" s="32" t="s">
        <v>10</v>
      </c>
      <c r="M6" s="33" t="s">
        <v>14</v>
      </c>
    </row>
    <row r="7" spans="1:13" x14ac:dyDescent="0.25">
      <c r="A7" s="25" t="s">
        <v>0</v>
      </c>
      <c r="B7" s="34">
        <f>BURBUJA!C5</f>
        <v>71.2</v>
      </c>
      <c r="C7" s="2">
        <f>'SELECCION DIR.'!C5</f>
        <v>722.6</v>
      </c>
      <c r="D7" s="2">
        <f>QUICKSORT!C5</f>
        <v>71.8</v>
      </c>
      <c r="E7" s="8">
        <f>HEAPSORT!C5</f>
        <v>200</v>
      </c>
      <c r="F7" s="40"/>
      <c r="I7" s="25" t="s">
        <v>0</v>
      </c>
      <c r="J7" s="34">
        <f>B7/$F$9</f>
        <v>1</v>
      </c>
      <c r="K7" s="34">
        <f t="shared" ref="K7:K9" si="0">C7/$F$9</f>
        <v>10.148876404494382</v>
      </c>
      <c r="L7" s="34">
        <f t="shared" ref="L7:L9" si="1">D7/$F$9</f>
        <v>1.0084269662921348</v>
      </c>
      <c r="M7" s="34">
        <f t="shared" ref="M7:M9" si="2">E7/$F$9</f>
        <v>2.8089887640449436</v>
      </c>
    </row>
    <row r="8" spans="1:13" x14ac:dyDescent="0.25">
      <c r="A8" s="25" t="s">
        <v>5</v>
      </c>
      <c r="B8" s="34">
        <f>BURBUJA!C6</f>
        <v>344.4</v>
      </c>
      <c r="C8" s="2">
        <f>'SELECCION DIR.'!C6</f>
        <v>267.60000000000002</v>
      </c>
      <c r="D8" s="2">
        <f>QUICKSORT!C6</f>
        <v>79.2</v>
      </c>
      <c r="E8" s="8">
        <f>HEAPSORT!C6</f>
        <v>184.7</v>
      </c>
      <c r="F8" s="40"/>
      <c r="I8" s="25" t="s">
        <v>5</v>
      </c>
      <c r="J8" s="34">
        <f t="shared" ref="J8:J9" si="3">B8/$F$9</f>
        <v>4.8370786516853927</v>
      </c>
      <c r="K8" s="34">
        <f t="shared" si="0"/>
        <v>3.7584269662921348</v>
      </c>
      <c r="L8" s="34">
        <f t="shared" si="1"/>
        <v>1.1123595505617978</v>
      </c>
      <c r="M8" s="34">
        <f t="shared" si="2"/>
        <v>2.5941011235955052</v>
      </c>
    </row>
    <row r="9" spans="1:13" ht="15.75" thickBot="1" x14ac:dyDescent="0.3">
      <c r="A9" s="25" t="s">
        <v>1</v>
      </c>
      <c r="B9" s="35">
        <f>BURBUJA!C7</f>
        <v>1607.8</v>
      </c>
      <c r="C9" s="4">
        <f>'SELECCION DIR.'!C7</f>
        <v>822.8</v>
      </c>
      <c r="D9" s="4">
        <f>QUICKSORT!C7</f>
        <v>126.9</v>
      </c>
      <c r="E9" s="5">
        <f>HEAPSORT!C7</f>
        <v>202.1</v>
      </c>
      <c r="F9" s="40">
        <f>MIN(B7:E9)</f>
        <v>71.2</v>
      </c>
      <c r="I9" s="25" t="s">
        <v>1</v>
      </c>
      <c r="J9" s="34">
        <f t="shared" si="3"/>
        <v>22.581460674157302</v>
      </c>
      <c r="K9" s="34">
        <f t="shared" si="0"/>
        <v>11.556179775280897</v>
      </c>
      <c r="L9" s="34">
        <f t="shared" si="1"/>
        <v>1.7823033707865168</v>
      </c>
      <c r="M9" s="34">
        <f t="shared" si="2"/>
        <v>2.8384831460674156</v>
      </c>
    </row>
    <row r="10" spans="1:13" x14ac:dyDescent="0.25">
      <c r="A10" s="22"/>
      <c r="F10" s="23"/>
      <c r="I10" s="22"/>
    </row>
    <row r="11" spans="1:13" ht="15.75" thickBot="1" x14ac:dyDescent="0.3">
      <c r="A11" s="22"/>
      <c r="F11" s="23"/>
      <c r="I11" s="22"/>
    </row>
    <row r="12" spans="1:13" ht="21.75" thickBot="1" x14ac:dyDescent="0.4">
      <c r="A12" s="17" t="s">
        <v>7</v>
      </c>
      <c r="B12" s="55">
        <v>3000</v>
      </c>
      <c r="C12" s="56"/>
      <c r="D12" s="56"/>
      <c r="E12" s="57"/>
      <c r="F12" s="28"/>
      <c r="I12" s="17" t="s">
        <v>7</v>
      </c>
      <c r="J12" s="55">
        <v>3000</v>
      </c>
      <c r="K12" s="56"/>
      <c r="L12" s="56"/>
      <c r="M12" s="57"/>
    </row>
    <row r="13" spans="1:13" ht="19.5" thickBot="1" x14ac:dyDescent="0.35">
      <c r="A13" s="15"/>
      <c r="B13" s="47" t="s">
        <v>8</v>
      </c>
      <c r="C13" s="48"/>
      <c r="D13" s="48"/>
      <c r="E13" s="49"/>
      <c r="F13" s="42"/>
      <c r="I13" s="24" t="s">
        <v>11</v>
      </c>
      <c r="J13" s="47" t="s">
        <v>8</v>
      </c>
      <c r="K13" s="48"/>
      <c r="L13" s="48"/>
      <c r="M13" s="49"/>
    </row>
    <row r="14" spans="1:13" ht="19.5" thickBot="1" x14ac:dyDescent="0.35">
      <c r="A14" s="24" t="s">
        <v>11</v>
      </c>
      <c r="B14" s="21" t="s">
        <v>9</v>
      </c>
      <c r="C14" s="19" t="s">
        <v>15</v>
      </c>
      <c r="D14" s="19" t="s">
        <v>10</v>
      </c>
      <c r="E14" s="20" t="s">
        <v>14</v>
      </c>
      <c r="F14" s="41" t="s">
        <v>21</v>
      </c>
      <c r="I14" s="24"/>
      <c r="J14" s="21" t="s">
        <v>9</v>
      </c>
      <c r="K14" s="19" t="s">
        <v>15</v>
      </c>
      <c r="L14" s="19" t="s">
        <v>10</v>
      </c>
      <c r="M14" s="20" t="s">
        <v>14</v>
      </c>
    </row>
    <row r="15" spans="1:13" x14ac:dyDescent="0.25">
      <c r="A15" s="25" t="s">
        <v>0</v>
      </c>
      <c r="B15" s="36">
        <f>BURBUJA!D5</f>
        <v>4644.5</v>
      </c>
      <c r="C15" s="37">
        <f>'SELECCION DIR.'!D5</f>
        <v>1542.7</v>
      </c>
      <c r="D15" s="37">
        <f>QUICKSORT!E5</f>
        <v>557.79999999999995</v>
      </c>
      <c r="E15" s="38">
        <f>HEAPSORT!D5</f>
        <v>695.8</v>
      </c>
      <c r="F15" s="40"/>
      <c r="I15" s="25" t="s">
        <v>0</v>
      </c>
      <c r="J15" s="34">
        <f>B15/$F$17</f>
        <v>8.326461097167444</v>
      </c>
      <c r="K15" s="34">
        <f t="shared" ref="K15:K17" si="4">C15/$F$17</f>
        <v>2.7656866260308357</v>
      </c>
      <c r="L15" s="34">
        <f t="shared" ref="L15:L17" si="5">D15/$F$17</f>
        <v>1</v>
      </c>
      <c r="M15" s="34">
        <f t="shared" ref="M15:M17" si="6">E15/$F$17</f>
        <v>1.2474005019720331</v>
      </c>
    </row>
    <row r="16" spans="1:13" x14ac:dyDescent="0.25">
      <c r="A16" s="25" t="s">
        <v>5</v>
      </c>
      <c r="B16" s="34">
        <f>BURBUJA!D6</f>
        <v>4916.6000000000004</v>
      </c>
      <c r="C16" s="2">
        <f>'SELECCION DIR.'!D6</f>
        <v>14798.7</v>
      </c>
      <c r="D16" s="2">
        <f>QUICKSORT!E6</f>
        <v>581.79999999999995</v>
      </c>
      <c r="E16" s="8">
        <f>HEAPSORT!D6</f>
        <v>762.3</v>
      </c>
      <c r="F16" s="40"/>
      <c r="I16" s="25" t="s">
        <v>5</v>
      </c>
      <c r="J16" s="34">
        <f t="shared" ref="J16:J17" si="7">B16/$F$17</f>
        <v>8.8142703477949098</v>
      </c>
      <c r="K16" s="34">
        <f t="shared" si="4"/>
        <v>26.53047687343134</v>
      </c>
      <c r="L16" s="34">
        <f t="shared" si="5"/>
        <v>1.0430261742560056</v>
      </c>
      <c r="M16" s="34">
        <f t="shared" si="6"/>
        <v>1.3666188598063822</v>
      </c>
    </row>
    <row r="17" spans="1:13" ht="15.75" thickBot="1" x14ac:dyDescent="0.3">
      <c r="A17" s="25" t="s">
        <v>1</v>
      </c>
      <c r="B17" s="35">
        <f>BURBUJA!D7</f>
        <v>17913.599999999999</v>
      </c>
      <c r="C17" s="4">
        <f>'SELECCION DIR.'!D7</f>
        <v>5864.5</v>
      </c>
      <c r="D17" s="4">
        <f>QUICKSORT!E7</f>
        <v>2801.8</v>
      </c>
      <c r="E17" s="5">
        <f>HEAPSORT!D7</f>
        <v>756.2</v>
      </c>
      <c r="F17" s="40">
        <f>MIN(B15:E17)</f>
        <v>557.79999999999995</v>
      </c>
      <c r="I17" s="25" t="s">
        <v>1</v>
      </c>
      <c r="J17" s="34">
        <f t="shared" si="7"/>
        <v>32.114736464682679</v>
      </c>
      <c r="K17" s="34">
        <f t="shared" si="4"/>
        <v>10.513624955181069</v>
      </c>
      <c r="L17" s="34">
        <f t="shared" si="5"/>
        <v>5.0229472929365375</v>
      </c>
      <c r="M17" s="34">
        <f t="shared" si="6"/>
        <v>1.3556830405163143</v>
      </c>
    </row>
    <row r="18" spans="1:13" x14ac:dyDescent="0.25">
      <c r="A18" s="22"/>
      <c r="F18" s="23"/>
      <c r="I18" s="22"/>
    </row>
    <row r="19" spans="1:13" ht="15.75" thickBot="1" x14ac:dyDescent="0.3">
      <c r="A19" s="22"/>
      <c r="F19" s="23"/>
      <c r="I19" s="22"/>
    </row>
    <row r="20" spans="1:13" ht="21.75" thickBot="1" x14ac:dyDescent="0.4">
      <c r="A20" s="18" t="s">
        <v>7</v>
      </c>
      <c r="B20" s="44">
        <v>30000</v>
      </c>
      <c r="C20" s="45"/>
      <c r="D20" s="45"/>
      <c r="E20" s="46"/>
      <c r="F20" s="29"/>
      <c r="I20" s="18" t="s">
        <v>7</v>
      </c>
      <c r="J20" s="44">
        <v>30000</v>
      </c>
      <c r="K20" s="45"/>
      <c r="L20" s="45"/>
      <c r="M20" s="46"/>
    </row>
    <row r="21" spans="1:13" ht="19.5" thickBot="1" x14ac:dyDescent="0.35">
      <c r="A21" s="15"/>
      <c r="B21" s="47" t="s">
        <v>8</v>
      </c>
      <c r="C21" s="48"/>
      <c r="D21" s="48"/>
      <c r="E21" s="49"/>
      <c r="F21" s="42"/>
      <c r="I21" s="24" t="s">
        <v>11</v>
      </c>
      <c r="J21" s="47" t="s">
        <v>8</v>
      </c>
      <c r="K21" s="48"/>
      <c r="L21" s="48"/>
      <c r="M21" s="49"/>
    </row>
    <row r="22" spans="1:13" ht="19.5" thickBot="1" x14ac:dyDescent="0.35">
      <c r="A22" s="24" t="s">
        <v>11</v>
      </c>
      <c r="B22" s="21" t="s">
        <v>9</v>
      </c>
      <c r="C22" s="19" t="s">
        <v>15</v>
      </c>
      <c r="D22" s="19" t="s">
        <v>10</v>
      </c>
      <c r="E22" s="20" t="s">
        <v>14</v>
      </c>
      <c r="F22" s="41" t="s">
        <v>21</v>
      </c>
      <c r="I22" s="24"/>
      <c r="J22" s="21" t="s">
        <v>9</v>
      </c>
      <c r="K22" s="19" t="s">
        <v>15</v>
      </c>
      <c r="L22" s="19" t="s">
        <v>10</v>
      </c>
      <c r="M22" s="20" t="s">
        <v>14</v>
      </c>
    </row>
    <row r="23" spans="1:13" x14ac:dyDescent="0.25">
      <c r="A23" s="25" t="s">
        <v>0</v>
      </c>
      <c r="B23" s="36">
        <f>BURBUJA!E5</f>
        <v>250245.9</v>
      </c>
      <c r="C23" s="37">
        <f>'SELECCION DIR.'!D5</f>
        <v>1542.7</v>
      </c>
      <c r="D23" s="37">
        <f>QUICKSORT!E5</f>
        <v>557.79999999999995</v>
      </c>
      <c r="E23" s="38">
        <f>HEAPSORT!E5</f>
        <v>2886.2</v>
      </c>
      <c r="F23" s="40"/>
      <c r="I23" s="25" t="s">
        <v>0</v>
      </c>
      <c r="J23" s="34">
        <f>B23/$F$25</f>
        <v>448.63015417712444</v>
      </c>
      <c r="K23" s="34">
        <f t="shared" ref="K23:K25" si="8">C23/$F$25</f>
        <v>2.7656866260308357</v>
      </c>
      <c r="L23" s="34">
        <f t="shared" ref="L23:L25" si="9">D23/$F$25</f>
        <v>1</v>
      </c>
      <c r="M23" s="34">
        <f t="shared" ref="M23:M25" si="10">E23/$F$25</f>
        <v>5.1742560057368232</v>
      </c>
    </row>
    <row r="24" spans="1:13" x14ac:dyDescent="0.25">
      <c r="A24" s="25" t="s">
        <v>5</v>
      </c>
      <c r="B24" s="34">
        <f>BURBUJA!E6</f>
        <v>327012.90000000002</v>
      </c>
      <c r="C24" s="2">
        <f>'SELECCION DIR.'!D6</f>
        <v>14798.7</v>
      </c>
      <c r="D24" s="2">
        <f>QUICKSORT!E6</f>
        <v>581.79999999999995</v>
      </c>
      <c r="E24" s="8">
        <f>HEAPSORT!E6</f>
        <v>3234.7</v>
      </c>
      <c r="F24" s="40"/>
      <c r="I24" s="25" t="s">
        <v>5</v>
      </c>
      <c r="J24" s="34">
        <f t="shared" ref="J24:J25" si="11">B24/$F$25</f>
        <v>586.25475080674084</v>
      </c>
      <c r="K24" s="34">
        <f t="shared" si="8"/>
        <v>26.53047687343134</v>
      </c>
      <c r="L24" s="34">
        <f t="shared" si="9"/>
        <v>1.0430261742560056</v>
      </c>
      <c r="M24" s="34">
        <f t="shared" si="10"/>
        <v>5.7990319110792399</v>
      </c>
    </row>
    <row r="25" spans="1:13" ht="15.75" thickBot="1" x14ac:dyDescent="0.3">
      <c r="A25" s="30" t="s">
        <v>1</v>
      </c>
      <c r="B25" s="35">
        <f>BURBUJA!E7</f>
        <v>1210191.5</v>
      </c>
      <c r="C25" s="4">
        <f>'SELECCION DIR.'!D7</f>
        <v>5864.5</v>
      </c>
      <c r="D25" s="4">
        <f>QUICKSORT!E7</f>
        <v>2801.8</v>
      </c>
      <c r="E25" s="5">
        <f>HEAPSORT!E7</f>
        <v>5255</v>
      </c>
      <c r="F25" s="40">
        <f>MIN(B23:E25)</f>
        <v>557.79999999999995</v>
      </c>
      <c r="I25" s="30" t="s">
        <v>1</v>
      </c>
      <c r="J25" s="34">
        <f t="shared" si="11"/>
        <v>2169.5795984223737</v>
      </c>
      <c r="K25" s="34">
        <f t="shared" si="8"/>
        <v>10.513624955181069</v>
      </c>
      <c r="L25" s="34">
        <f t="shared" si="9"/>
        <v>5.0229472929365375</v>
      </c>
      <c r="M25" s="34">
        <f t="shared" si="10"/>
        <v>9.4209394048045905</v>
      </c>
    </row>
    <row r="28" spans="1:13" x14ac:dyDescent="0.25"/>
  </sheetData>
  <mergeCells count="14">
    <mergeCell ref="J20:M20"/>
    <mergeCell ref="J21:M21"/>
    <mergeCell ref="A2:E2"/>
    <mergeCell ref="B4:E4"/>
    <mergeCell ref="B5:E5"/>
    <mergeCell ref="B13:E13"/>
    <mergeCell ref="B21:E21"/>
    <mergeCell ref="B12:E12"/>
    <mergeCell ref="B20:E20"/>
    <mergeCell ref="I2:M2"/>
    <mergeCell ref="J4:M4"/>
    <mergeCell ref="J5:M5"/>
    <mergeCell ref="J12:M12"/>
    <mergeCell ref="J13:M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topLeftCell="A7" workbookViewId="0">
      <selection activeCell="E19" sqref="E19"/>
    </sheetView>
  </sheetViews>
  <sheetFormatPr baseColWidth="10" defaultColWidth="9.140625" defaultRowHeight="15" x14ac:dyDescent="0.25"/>
  <cols>
    <col min="2" max="2" width="32.7109375" customWidth="1"/>
    <col min="3" max="3" width="9.140625" customWidth="1"/>
    <col min="4" max="4" width="12" customWidth="1"/>
    <col min="5" max="5" width="14.7109375" customWidth="1"/>
    <col min="6" max="6" width="7.42578125" customWidth="1"/>
    <col min="7" max="7" width="2.7109375" customWidth="1"/>
    <col min="9" max="9" width="38" customWidth="1"/>
  </cols>
  <sheetData>
    <row r="1" spans="1:15" ht="23.25" x14ac:dyDescent="0.35">
      <c r="A1" s="63" t="s">
        <v>4</v>
      </c>
      <c r="B1" s="63"/>
      <c r="C1" s="63"/>
      <c r="D1" s="63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5.75" thickBot="1" x14ac:dyDescent="0.3">
      <c r="A2" s="64"/>
      <c r="B2" s="61" t="s">
        <v>17</v>
      </c>
      <c r="C2" s="61"/>
      <c r="D2" s="61"/>
      <c r="E2" s="61"/>
      <c r="F2" s="64"/>
      <c r="G2" s="64"/>
      <c r="H2" s="64"/>
      <c r="I2" s="61" t="s">
        <v>18</v>
      </c>
      <c r="J2" s="61"/>
      <c r="K2" s="61"/>
      <c r="L2" s="61"/>
      <c r="M2" s="64"/>
      <c r="N2" s="64"/>
      <c r="O2" s="64"/>
    </row>
    <row r="3" spans="1:15" x14ac:dyDescent="0.25">
      <c r="A3" s="64"/>
      <c r="B3" s="65"/>
      <c r="C3" s="58" t="s">
        <v>2</v>
      </c>
      <c r="D3" s="59"/>
      <c r="E3" s="60"/>
      <c r="F3" s="64"/>
      <c r="G3" s="64"/>
      <c r="H3" s="64"/>
      <c r="I3" s="9" t="s">
        <v>3</v>
      </c>
      <c r="J3" s="58" t="s">
        <v>2</v>
      </c>
      <c r="K3" s="59"/>
      <c r="L3" s="60"/>
      <c r="M3" s="64"/>
      <c r="N3" s="64"/>
      <c r="O3" s="64"/>
    </row>
    <row r="4" spans="1:15" ht="15.75" thickBot="1" x14ac:dyDescent="0.3">
      <c r="A4" s="64"/>
      <c r="B4" s="9" t="s">
        <v>3</v>
      </c>
      <c r="C4" s="66">
        <v>300</v>
      </c>
      <c r="D4" s="67">
        <v>3000</v>
      </c>
      <c r="E4" s="68">
        <v>30000</v>
      </c>
      <c r="F4" s="64"/>
      <c r="G4" s="64"/>
      <c r="H4" s="64"/>
      <c r="I4" s="9"/>
      <c r="J4" s="66">
        <v>300</v>
      </c>
      <c r="K4" s="67">
        <v>3000</v>
      </c>
      <c r="L4" s="68">
        <v>30000</v>
      </c>
      <c r="M4" s="64"/>
      <c r="N4" s="64"/>
      <c r="O4" s="64"/>
    </row>
    <row r="5" spans="1:15" x14ac:dyDescent="0.25">
      <c r="A5" s="64"/>
      <c r="B5" s="69" t="s">
        <v>0</v>
      </c>
      <c r="C5" s="70">
        <v>71.2</v>
      </c>
      <c r="D5" s="70">
        <v>4644.5</v>
      </c>
      <c r="E5" s="71">
        <v>250245.9</v>
      </c>
      <c r="F5" s="64">
        <f>MIN(C5:E5)</f>
        <v>71.2</v>
      </c>
      <c r="G5" s="64"/>
      <c r="H5" s="64"/>
      <c r="I5" s="69" t="s">
        <v>0</v>
      </c>
      <c r="J5" s="70">
        <f>C5/$F5</f>
        <v>1</v>
      </c>
      <c r="K5" s="70">
        <f t="shared" ref="K5:L7" si="0">D5/$F5</f>
        <v>65.231741573033702</v>
      </c>
      <c r="L5" s="70">
        <f t="shared" si="0"/>
        <v>3514.6896067415728</v>
      </c>
      <c r="M5" s="64"/>
      <c r="N5" s="64"/>
      <c r="O5" s="64"/>
    </row>
    <row r="6" spans="1:15" x14ac:dyDescent="0.25">
      <c r="A6" s="64"/>
      <c r="B6" s="69" t="s">
        <v>5</v>
      </c>
      <c r="C6" s="72">
        <v>344.4</v>
      </c>
      <c r="D6" s="72">
        <v>4916.6000000000004</v>
      </c>
      <c r="E6" s="73">
        <v>327012.90000000002</v>
      </c>
      <c r="F6" s="64">
        <f>MIN(C6:E6)</f>
        <v>344.4</v>
      </c>
      <c r="G6" s="64"/>
      <c r="H6" s="64"/>
      <c r="I6" s="69" t="s">
        <v>5</v>
      </c>
      <c r="J6" s="70">
        <f>C6/$F6</f>
        <v>1</v>
      </c>
      <c r="K6" s="70">
        <f t="shared" si="0"/>
        <v>14.275842044134729</v>
      </c>
      <c r="L6" s="70">
        <f t="shared" si="0"/>
        <v>949.51480836236942</v>
      </c>
      <c r="M6" s="64"/>
      <c r="N6" s="64"/>
      <c r="O6" s="64"/>
    </row>
    <row r="7" spans="1:15" ht="15.75" thickBot="1" x14ac:dyDescent="0.3">
      <c r="A7" s="64"/>
      <c r="B7" s="74" t="s">
        <v>1</v>
      </c>
      <c r="C7" s="75">
        <v>1607.8</v>
      </c>
      <c r="D7" s="75">
        <v>17913.599999999999</v>
      </c>
      <c r="E7" s="76">
        <v>1210191.5</v>
      </c>
      <c r="F7" s="64">
        <f t="shared" ref="F6:F7" si="1">MIN(C7:E7)</f>
        <v>1607.8</v>
      </c>
      <c r="G7" s="64"/>
      <c r="H7" s="64"/>
      <c r="I7" s="74" t="s">
        <v>1</v>
      </c>
      <c r="J7" s="70">
        <f t="shared" ref="J7" si="2">C7/$F7</f>
        <v>1</v>
      </c>
      <c r="K7" s="70">
        <f t="shared" si="0"/>
        <v>11.141684289090682</v>
      </c>
      <c r="L7" s="70">
        <f t="shared" si="0"/>
        <v>752.70027366587885</v>
      </c>
      <c r="M7" s="64"/>
      <c r="N7" s="64"/>
      <c r="O7" s="64"/>
    </row>
    <row r="8" spans="1:15" x14ac:dyDescent="0.25">
      <c r="A8" s="64"/>
      <c r="B8" s="64" t="s">
        <v>19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25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x14ac:dyDescent="0.25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25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</row>
    <row r="13" spans="1:15" x14ac:dyDescent="0.25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x14ac:dyDescent="0.2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x14ac:dyDescent="0.25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5" x14ac:dyDescent="0.25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 x14ac:dyDescent="0.25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 x14ac:dyDescent="0.25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x14ac:dyDescent="0.25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A3" workbookViewId="0">
      <selection activeCell="H17" sqref="H17"/>
    </sheetView>
  </sheetViews>
  <sheetFormatPr baseColWidth="10" defaultColWidth="9.140625" defaultRowHeight="15" x14ac:dyDescent="0.25"/>
  <cols>
    <col min="2" max="2" width="32.7109375" customWidth="1"/>
    <col min="6" max="6" width="4.85546875" customWidth="1"/>
    <col min="7" max="7" width="2.7109375" customWidth="1"/>
    <col min="9" max="9" width="34.5703125" customWidth="1"/>
  </cols>
  <sheetData>
    <row r="1" spans="1:12" ht="23.25" x14ac:dyDescent="0.35">
      <c r="A1" s="1" t="s">
        <v>16</v>
      </c>
      <c r="B1" s="1"/>
      <c r="C1" s="1"/>
      <c r="D1" s="1"/>
    </row>
    <row r="2" spans="1:12" ht="15.75" thickBot="1" x14ac:dyDescent="0.3">
      <c r="B2" s="61" t="s">
        <v>17</v>
      </c>
      <c r="C2" s="61"/>
      <c r="D2" s="61"/>
      <c r="E2" s="61"/>
      <c r="I2" s="62" t="s">
        <v>18</v>
      </c>
      <c r="J2" s="62"/>
      <c r="K2" s="62"/>
      <c r="L2" s="62"/>
    </row>
    <row r="3" spans="1:12" x14ac:dyDescent="0.25">
      <c r="B3" s="6"/>
      <c r="C3" s="58" t="s">
        <v>2</v>
      </c>
      <c r="D3" s="59"/>
      <c r="E3" s="60"/>
      <c r="I3" s="9" t="s">
        <v>3</v>
      </c>
      <c r="J3" s="58" t="s">
        <v>2</v>
      </c>
      <c r="K3" s="59"/>
      <c r="L3" s="60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722.6</v>
      </c>
      <c r="D5" s="3">
        <v>1542.7</v>
      </c>
      <c r="E5" s="7">
        <v>451887.7</v>
      </c>
      <c r="F5">
        <f>MIN(C5:E5)</f>
        <v>722.6</v>
      </c>
      <c r="I5" s="13" t="s">
        <v>0</v>
      </c>
      <c r="J5" s="3">
        <f>C5/$F5</f>
        <v>1</v>
      </c>
      <c r="K5" s="3">
        <f t="shared" ref="K5:L7" si="0">D5/$F5</f>
        <v>2.1349294215333519</v>
      </c>
      <c r="L5" s="3">
        <f t="shared" si="0"/>
        <v>625.3635482978134</v>
      </c>
    </row>
    <row r="6" spans="1:12" x14ac:dyDescent="0.25">
      <c r="B6" s="13" t="s">
        <v>5</v>
      </c>
      <c r="C6" s="2">
        <v>267.60000000000002</v>
      </c>
      <c r="D6" s="2">
        <v>14798.7</v>
      </c>
      <c r="E6" s="8">
        <v>447575.9</v>
      </c>
      <c r="F6">
        <f t="shared" ref="F6:F7" si="1">MIN(C6:E6)</f>
        <v>267.60000000000002</v>
      </c>
      <c r="I6" s="13" t="s">
        <v>5</v>
      </c>
      <c r="J6" s="3">
        <f>C6/$F6</f>
        <v>1</v>
      </c>
      <c r="K6" s="3">
        <f t="shared" si="0"/>
        <v>55.301569506726459</v>
      </c>
      <c r="L6" s="3">
        <f t="shared" si="0"/>
        <v>1672.5556801195814</v>
      </c>
    </row>
    <row r="7" spans="1:12" ht="15.75" thickBot="1" x14ac:dyDescent="0.3">
      <c r="B7" s="14" t="s">
        <v>1</v>
      </c>
      <c r="C7" s="4">
        <v>822.8</v>
      </c>
      <c r="D7" s="4">
        <v>5864.5</v>
      </c>
      <c r="E7" s="5">
        <v>467356.7</v>
      </c>
      <c r="F7">
        <f t="shared" si="1"/>
        <v>822.8</v>
      </c>
      <c r="I7" s="14" t="s">
        <v>1</v>
      </c>
      <c r="J7" s="3">
        <f t="shared" ref="J7" si="2">C7/$F7</f>
        <v>1</v>
      </c>
      <c r="K7" s="3">
        <f t="shared" si="0"/>
        <v>7.1274914924647552</v>
      </c>
      <c r="L7" s="3">
        <f t="shared" si="0"/>
        <v>568.00765678172104</v>
      </c>
    </row>
    <row r="8" spans="1:12" x14ac:dyDescent="0.25">
      <c r="B8" t="s">
        <v>19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I22" sqref="I22"/>
    </sheetView>
  </sheetViews>
  <sheetFormatPr baseColWidth="10" defaultColWidth="9.140625" defaultRowHeight="15" x14ac:dyDescent="0.25"/>
  <cols>
    <col min="2" max="2" width="32.7109375" customWidth="1"/>
    <col min="6" max="6" width="4" customWidth="1"/>
    <col min="7" max="7" width="3.7109375" customWidth="1"/>
    <col min="9" max="9" width="35.5703125" customWidth="1"/>
  </cols>
  <sheetData>
    <row r="1" spans="1:12" ht="23.25" x14ac:dyDescent="0.35">
      <c r="A1" s="1" t="s">
        <v>6</v>
      </c>
      <c r="B1" s="1"/>
      <c r="C1" s="1"/>
      <c r="D1" s="1"/>
    </row>
    <row r="2" spans="1:12" ht="15.75" thickBot="1" x14ac:dyDescent="0.3">
      <c r="I2" s="62" t="s">
        <v>18</v>
      </c>
      <c r="J2" s="62"/>
      <c r="K2" s="62"/>
      <c r="L2" s="62"/>
    </row>
    <row r="3" spans="1:12" x14ac:dyDescent="0.25">
      <c r="B3" s="6"/>
      <c r="C3" s="58" t="s">
        <v>2</v>
      </c>
      <c r="D3" s="59"/>
      <c r="E3" s="60"/>
      <c r="I3" s="9" t="s">
        <v>3</v>
      </c>
      <c r="J3" s="58" t="s">
        <v>2</v>
      </c>
      <c r="K3" s="59"/>
      <c r="L3" s="60"/>
    </row>
    <row r="4" spans="1:12" ht="15.75" thickBot="1" x14ac:dyDescent="0.3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25">
      <c r="B5" s="13" t="s">
        <v>0</v>
      </c>
      <c r="C5" s="3">
        <v>71.8</v>
      </c>
      <c r="D5" s="3">
        <v>172.2</v>
      </c>
      <c r="E5" s="7">
        <v>557.79999999999995</v>
      </c>
      <c r="F5">
        <f>MIN(C5:E5)</f>
        <v>71.8</v>
      </c>
      <c r="I5" s="13" t="s">
        <v>0</v>
      </c>
      <c r="J5" s="3">
        <f>C5/$F5</f>
        <v>1</v>
      </c>
      <c r="K5" s="3">
        <f t="shared" ref="K5:L7" si="0">D5/$F5</f>
        <v>2.3983286908077992</v>
      </c>
      <c r="L5" s="3">
        <f t="shared" si="0"/>
        <v>7.7688022284122562</v>
      </c>
    </row>
    <row r="6" spans="1:12" x14ac:dyDescent="0.25">
      <c r="B6" s="13" t="s">
        <v>5</v>
      </c>
      <c r="C6" s="2">
        <v>79.2</v>
      </c>
      <c r="D6" s="2">
        <v>208.2</v>
      </c>
      <c r="E6" s="8">
        <v>581.79999999999995</v>
      </c>
      <c r="F6">
        <f t="shared" ref="F6:F7" si="1">MIN(C6:E6)</f>
        <v>79.2</v>
      </c>
      <c r="I6" s="13" t="s">
        <v>5</v>
      </c>
      <c r="J6" s="3">
        <f>C6/$F6</f>
        <v>1</v>
      </c>
      <c r="K6" s="3">
        <f t="shared" si="0"/>
        <v>2.6287878787878785</v>
      </c>
      <c r="L6" s="3">
        <f t="shared" si="0"/>
        <v>7.3459595959595951</v>
      </c>
    </row>
    <row r="7" spans="1:12" ht="15.75" thickBot="1" x14ac:dyDescent="0.3">
      <c r="B7" s="14" t="s">
        <v>1</v>
      </c>
      <c r="C7" s="4">
        <v>126.9</v>
      </c>
      <c r="D7" s="4">
        <v>451.2</v>
      </c>
      <c r="E7" s="5">
        <v>2801.8</v>
      </c>
      <c r="F7">
        <f t="shared" si="1"/>
        <v>126.9</v>
      </c>
      <c r="I7" s="14" t="s">
        <v>1</v>
      </c>
      <c r="J7" s="3">
        <f t="shared" ref="J7" si="2">C7/$F7</f>
        <v>1</v>
      </c>
      <c r="K7" s="3">
        <f t="shared" si="0"/>
        <v>3.5555555555555554</v>
      </c>
      <c r="L7" s="3">
        <f t="shared" si="0"/>
        <v>22.078802206461781</v>
      </c>
    </row>
    <row r="8" spans="1:12" x14ac:dyDescent="0.25">
      <c r="B8" t="s">
        <v>19</v>
      </c>
    </row>
  </sheetData>
  <mergeCells count="3">
    <mergeCell ref="C3:E3"/>
    <mergeCell ref="I2:L2"/>
    <mergeCell ref="J3:L3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topLeftCell="A6" workbookViewId="0">
      <selection activeCell="F21" sqref="F21"/>
    </sheetView>
  </sheetViews>
  <sheetFormatPr baseColWidth="10" defaultColWidth="9.140625" defaultRowHeight="15" x14ac:dyDescent="0.25"/>
  <cols>
    <col min="2" max="2" width="32.7109375" customWidth="1"/>
    <col min="6" max="7" width="2.85546875" customWidth="1"/>
    <col min="8" max="8" width="5.140625" customWidth="1"/>
    <col min="9" max="9" width="33" customWidth="1"/>
  </cols>
  <sheetData>
    <row r="1" spans="1:12" ht="23.25" x14ac:dyDescent="0.35">
      <c r="A1" s="63" t="s">
        <v>13</v>
      </c>
      <c r="B1" s="63"/>
      <c r="C1" s="63"/>
      <c r="D1" s="63"/>
      <c r="E1" s="64"/>
      <c r="F1" s="64"/>
      <c r="G1" s="64"/>
      <c r="H1" s="64"/>
      <c r="I1" s="64"/>
      <c r="J1" s="64"/>
      <c r="K1" s="64"/>
      <c r="L1" s="64"/>
    </row>
    <row r="2" spans="1:12" ht="15.75" thickBot="1" x14ac:dyDescent="0.3">
      <c r="A2" s="64"/>
      <c r="B2" s="64"/>
      <c r="C2" s="64"/>
      <c r="D2" s="64"/>
      <c r="E2" s="64"/>
      <c r="F2" s="64"/>
      <c r="G2" s="64"/>
      <c r="H2" s="64"/>
      <c r="I2" s="62" t="s">
        <v>18</v>
      </c>
      <c r="J2" s="62"/>
      <c r="K2" s="62"/>
      <c r="L2" s="62"/>
    </row>
    <row r="3" spans="1:12" x14ac:dyDescent="0.25">
      <c r="A3" s="64"/>
      <c r="B3" s="65"/>
      <c r="C3" s="58" t="s">
        <v>2</v>
      </c>
      <c r="D3" s="59"/>
      <c r="E3" s="60"/>
      <c r="F3" s="64"/>
      <c r="G3" s="64"/>
      <c r="H3" s="64"/>
      <c r="I3" s="9" t="s">
        <v>3</v>
      </c>
      <c r="J3" s="58" t="s">
        <v>2</v>
      </c>
      <c r="K3" s="59"/>
      <c r="L3" s="60"/>
    </row>
    <row r="4" spans="1:12" ht="15.75" thickBot="1" x14ac:dyDescent="0.3">
      <c r="A4" s="64"/>
      <c r="B4" s="9" t="s">
        <v>3</v>
      </c>
      <c r="C4" s="66">
        <v>300</v>
      </c>
      <c r="D4" s="67">
        <v>3000</v>
      </c>
      <c r="E4" s="68">
        <v>30000</v>
      </c>
      <c r="F4" s="64"/>
      <c r="G4" s="64"/>
      <c r="H4" s="64"/>
      <c r="I4" s="9"/>
      <c r="J4" s="66">
        <v>300</v>
      </c>
      <c r="K4" s="67">
        <v>3000</v>
      </c>
      <c r="L4" s="68">
        <v>30000</v>
      </c>
    </row>
    <row r="5" spans="1:12" x14ac:dyDescent="0.25">
      <c r="A5" s="64"/>
      <c r="B5" s="69" t="s">
        <v>0</v>
      </c>
      <c r="C5" s="70">
        <v>200</v>
      </c>
      <c r="D5" s="70">
        <v>695.8</v>
      </c>
      <c r="E5" s="71">
        <v>2886.2</v>
      </c>
      <c r="F5" s="64">
        <f>MIN(C5:E5)</f>
        <v>200</v>
      </c>
      <c r="G5" s="64"/>
      <c r="H5" s="64"/>
      <c r="I5" s="69" t="s">
        <v>0</v>
      </c>
      <c r="J5" s="70">
        <f>C5/$F5</f>
        <v>1</v>
      </c>
      <c r="K5" s="70">
        <f t="shared" ref="K5:L7" si="0">D5/$F5</f>
        <v>3.4789999999999996</v>
      </c>
      <c r="L5" s="70">
        <f t="shared" si="0"/>
        <v>14.430999999999999</v>
      </c>
    </row>
    <row r="6" spans="1:12" x14ac:dyDescent="0.25">
      <c r="A6" s="64"/>
      <c r="B6" s="69" t="s">
        <v>5</v>
      </c>
      <c r="C6" s="72">
        <v>184.7</v>
      </c>
      <c r="D6" s="72">
        <v>762.3</v>
      </c>
      <c r="E6" s="73">
        <v>3234.7</v>
      </c>
      <c r="F6" s="64">
        <f t="shared" ref="F6:F7" si="1">MIN(C6:E6)</f>
        <v>184.7</v>
      </c>
      <c r="G6" s="64"/>
      <c r="H6" s="64"/>
      <c r="I6" s="69" t="s">
        <v>5</v>
      </c>
      <c r="J6" s="70">
        <f>C6/$F6</f>
        <v>1</v>
      </c>
      <c r="K6" s="70">
        <f t="shared" si="0"/>
        <v>4.1272333513806174</v>
      </c>
      <c r="L6" s="70">
        <f t="shared" si="0"/>
        <v>17.513264753654575</v>
      </c>
    </row>
    <row r="7" spans="1:12" ht="15.75" thickBot="1" x14ac:dyDescent="0.3">
      <c r="A7" s="64"/>
      <c r="B7" s="74" t="s">
        <v>1</v>
      </c>
      <c r="C7" s="75">
        <v>202.1</v>
      </c>
      <c r="D7" s="75">
        <v>756.2</v>
      </c>
      <c r="E7" s="76">
        <v>5255</v>
      </c>
      <c r="F7" s="64">
        <f t="shared" si="1"/>
        <v>202.1</v>
      </c>
      <c r="G7" s="64"/>
      <c r="H7" s="64"/>
      <c r="I7" s="74" t="s">
        <v>1</v>
      </c>
      <c r="J7" s="70">
        <f t="shared" ref="J7" si="2">C7/$F7</f>
        <v>1</v>
      </c>
      <c r="K7" s="70">
        <f t="shared" si="0"/>
        <v>3.741712023750619</v>
      </c>
      <c r="L7" s="70">
        <f t="shared" si="0"/>
        <v>26.00197921820881</v>
      </c>
    </row>
    <row r="8" spans="1:12" x14ac:dyDescent="0.25">
      <c r="A8" s="64"/>
      <c r="B8" s="64" t="s">
        <v>19</v>
      </c>
      <c r="C8" s="64"/>
      <c r="D8" s="64"/>
      <c r="E8" s="64"/>
      <c r="F8" s="64"/>
      <c r="G8" s="64"/>
      <c r="H8" s="64"/>
      <c r="I8" s="64"/>
      <c r="J8" s="64"/>
      <c r="K8" s="64"/>
      <c r="L8" s="64"/>
    </row>
    <row r="9" spans="1:12" x14ac:dyDescent="0.25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7" spans="9:9" x14ac:dyDescent="0.25">
      <c r="I17" s="43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BURBUJA</vt:lpstr>
      <vt:lpstr>SELECCION DIR.</vt:lpstr>
      <vt:lpstr>QUICKSORT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Administrador</cp:lastModifiedBy>
  <dcterms:created xsi:type="dcterms:W3CDTF">2012-11-09T12:17:21Z</dcterms:created>
  <dcterms:modified xsi:type="dcterms:W3CDTF">2022-11-23T23:58:12Z</dcterms:modified>
</cp:coreProperties>
</file>