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SGI\DriveNCook\docs\"/>
    </mc:Choice>
  </mc:AlternateContent>
  <xr:revisionPtr revIDLastSave="0" documentId="13_ncr:1_{BA97FED9-B818-408A-86B9-A9CE294C12D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V3" sheetId="6" r:id="rId1"/>
    <sheet name="Feuil2" sheetId="8" r:id="rId2"/>
  </sheets>
  <definedNames>
    <definedName name="_xlnm.Print_Area" localSheetId="0">'V3'!$N$43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8" l="1"/>
  <c r="E52" i="8"/>
  <c r="E51" i="8"/>
  <c r="E50" i="8"/>
  <c r="E43" i="8"/>
  <c r="E42" i="8"/>
  <c r="E41" i="8"/>
  <c r="E40" i="8"/>
  <c r="E44" i="8" s="1"/>
  <c r="E33" i="8"/>
  <c r="E32" i="8"/>
  <c r="E31" i="8"/>
  <c r="E30" i="8"/>
  <c r="E29" i="8"/>
  <c r="E28" i="8"/>
  <c r="E27" i="8"/>
  <c r="E22" i="8"/>
  <c r="E21" i="8"/>
  <c r="E20" i="8"/>
  <c r="E19" i="8"/>
  <c r="E18" i="8"/>
  <c r="E17" i="8"/>
  <c r="E16" i="8"/>
  <c r="E11" i="8"/>
  <c r="E10" i="8"/>
  <c r="E9" i="8"/>
  <c r="E8" i="8"/>
  <c r="E7" i="8"/>
  <c r="E6" i="8"/>
  <c r="F13" i="6"/>
  <c r="F14" i="6" s="1"/>
  <c r="F60" i="6" s="1"/>
  <c r="F12" i="6"/>
  <c r="F11" i="6"/>
  <c r="F10" i="6"/>
  <c r="F9" i="6"/>
  <c r="F8" i="6"/>
  <c r="F18" i="6"/>
  <c r="F19" i="6"/>
  <c r="E34" i="8" l="1"/>
  <c r="E23" i="8"/>
  <c r="E12" i="8"/>
  <c r="E54" i="8"/>
  <c r="F54" i="6"/>
  <c r="F55" i="6"/>
  <c r="F53" i="6"/>
  <c r="F52" i="6"/>
  <c r="F21" i="6"/>
  <c r="F34" i="6"/>
  <c r="F43" i="6"/>
  <c r="F44" i="6"/>
  <c r="F45" i="6"/>
  <c r="F30" i="6"/>
  <c r="F31" i="6"/>
  <c r="F32" i="6"/>
  <c r="F33" i="6"/>
  <c r="F35" i="6"/>
  <c r="F29" i="6"/>
  <c r="F22" i="6"/>
  <c r="F23" i="6"/>
  <c r="F20" i="6"/>
  <c r="F24" i="6"/>
  <c r="E36" i="8" l="1"/>
  <c r="E46" i="8" s="1"/>
  <c r="E58" i="8" s="1"/>
  <c r="F56" i="6"/>
  <c r="F25" i="6"/>
  <c r="F36" i="6"/>
  <c r="F42" i="6"/>
  <c r="F38" i="6" l="1"/>
  <c r="F46" i="6"/>
  <c r="F48" i="6" l="1"/>
</calcChain>
</file>

<file path=xl/sharedStrings.xml><?xml version="1.0" encoding="utf-8"?>
<sst xmlns="http://schemas.openxmlformats.org/spreadsheetml/2006/main" count="204" uniqueCount="55">
  <si>
    <t>TASKS</t>
  </si>
  <si>
    <t>PLAYER</t>
  </si>
  <si>
    <t>COST</t>
  </si>
  <si>
    <t>UNIT COST</t>
  </si>
  <si>
    <t>TECH FEES</t>
  </si>
  <si>
    <t>HANDLING FLAT FEE (15%)</t>
  </si>
  <si>
    <t>all expenses made on behalf of the client</t>
  </si>
  <si>
    <t>All tech costs are subject to changes related to providers, French taxes on IP and volumes</t>
  </si>
  <si>
    <t>March - July 2020</t>
  </si>
  <si>
    <t>DRIVE AND COOK - REORGANIZATION OF THE INFORMATION SYSTEM</t>
  </si>
  <si>
    <t>Management of franchised services</t>
  </si>
  <si>
    <t>Management of clients services</t>
  </si>
  <si>
    <t>Network architecture and security</t>
  </si>
  <si>
    <t>PERSON-DAY</t>
  </si>
  <si>
    <t>Project Manager</t>
  </si>
  <si>
    <t>Software developer</t>
  </si>
  <si>
    <t>Network engineer</t>
  </si>
  <si>
    <t>Bi-monthly reunion</t>
  </si>
  <si>
    <t>QR Code data gestion</t>
  </si>
  <si>
    <t>Web application - Front office</t>
  </si>
  <si>
    <t>Web application - Back office</t>
  </si>
  <si>
    <t>WebGL application</t>
  </si>
  <si>
    <t>Web server configuration</t>
  </si>
  <si>
    <t>Loyalty card gestion</t>
  </si>
  <si>
    <t>Online orders</t>
  </si>
  <si>
    <t>Event planning</t>
  </si>
  <si>
    <t>Newsletter</t>
  </si>
  <si>
    <t>Multilingual interface</t>
  </si>
  <si>
    <t>ESX hosting</t>
  </si>
  <si>
    <t>Secure VPN connection</t>
  </si>
  <si>
    <t>Warehouse internet access</t>
  </si>
  <si>
    <t>Frontend developer</t>
  </si>
  <si>
    <t>Backend developer</t>
  </si>
  <si>
    <t>Interface design</t>
  </si>
  <si>
    <t>TOTAL FRANCHISED SERVICES</t>
  </si>
  <si>
    <t>TOTAL CLIENTS SERVICES</t>
  </si>
  <si>
    <t>TOTAL NETWORK ARCHITECTURE AND SECURITY</t>
  </si>
  <si>
    <t>FullStack developer</t>
  </si>
  <si>
    <t>ESX License</t>
  </si>
  <si>
    <t>Dedicated ESX Server</t>
  </si>
  <si>
    <t>Domain name</t>
  </si>
  <si>
    <t>JetBrains licenses</t>
  </si>
  <si>
    <t xml:space="preserve">TOTAL DEVELOPMENT </t>
  </si>
  <si>
    <t>TOTAL DEVELOPMENT AND ARCHITECTURE</t>
  </si>
  <si>
    <t xml:space="preserve">TOTAL </t>
  </si>
  <si>
    <t>Logo creation</t>
  </si>
  <si>
    <t>Website maquette</t>
  </si>
  <si>
    <t>Corporate identity</t>
  </si>
  <si>
    <t>Functional specification</t>
  </si>
  <si>
    <t>User guide</t>
  </si>
  <si>
    <t>Security audit</t>
  </si>
  <si>
    <t>Project management</t>
  </si>
  <si>
    <t>TOTAL PROJECT MANAGEMENT</t>
  </si>
  <si>
    <t>Website mock-up</t>
  </si>
  <si>
    <t>User guides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</si>
</sst>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1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131313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131313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13131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165" fontId="4" fillId="0" borderId="1" xfId="0" applyNumberFormat="1" applyFont="1" applyBorder="1"/>
    <xf numFmtId="165" fontId="1" fillId="4" borderId="1" xfId="0" applyNumberFormat="1" applyFont="1" applyFill="1" applyBorder="1" applyAlignment="1">
      <alignment vertical="center" wrapText="1" readingOrder="1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165" fontId="1" fillId="6" borderId="1" xfId="0" applyNumberFormat="1" applyFont="1" applyFill="1" applyBorder="1" applyAlignment="1">
      <alignment vertical="center" wrapText="1" readingOrder="1"/>
    </xf>
    <xf numFmtId="0" fontId="0" fillId="3" borderId="0" xfId="0" applyFill="1"/>
    <xf numFmtId="0" fontId="4" fillId="3" borderId="1" xfId="0" applyFont="1" applyFill="1" applyBorder="1"/>
    <xf numFmtId="165" fontId="0" fillId="3" borderId="1" xfId="0" applyNumberFormat="1" applyFill="1" applyBorder="1"/>
    <xf numFmtId="1" fontId="4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 readingOrder="1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2" xfId="0" applyFont="1" applyFill="1" applyBorder="1" applyAlignment="1">
      <alignment horizontal="right" vertical="center" wrapText="1" readingOrder="1"/>
    </xf>
    <xf numFmtId="0" fontId="1" fillId="6" borderId="3" xfId="0" applyFont="1" applyFill="1" applyBorder="1" applyAlignment="1">
      <alignment horizontal="right" vertical="center" wrapText="1" readingOrder="1"/>
    </xf>
    <xf numFmtId="0" fontId="1" fillId="6" borderId="4" xfId="0" applyFont="1" applyFill="1" applyBorder="1" applyAlignment="1">
      <alignment horizontal="right" vertical="center" wrapText="1" readingOrder="1"/>
    </xf>
    <xf numFmtId="20" fontId="1" fillId="6" borderId="2" xfId="0" applyNumberFormat="1" applyFont="1" applyFill="1" applyBorder="1" applyAlignment="1">
      <alignment horizontal="right" vertical="center" wrapText="1" readingOrder="1"/>
    </xf>
    <xf numFmtId="20" fontId="1" fillId="6" borderId="3" xfId="0" applyNumberFormat="1" applyFont="1" applyFill="1" applyBorder="1" applyAlignment="1">
      <alignment horizontal="right" vertical="center" wrapText="1" readingOrder="1"/>
    </xf>
    <xf numFmtId="20" fontId="1" fillId="6" borderId="4" xfId="0" applyNumberFormat="1" applyFont="1" applyFill="1" applyBorder="1" applyAlignment="1">
      <alignment horizontal="right" vertical="center" wrapText="1" readingOrder="1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right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3" borderId="0" xfId="0" applyFont="1" applyFill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1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/>
    <xf numFmtId="0" fontId="8" fillId="4" borderId="1" xfId="0" applyFont="1" applyFill="1" applyBorder="1" applyAlignment="1">
      <alignment horizontal="right" vertical="center" wrapText="1" readingOrder="1"/>
    </xf>
    <xf numFmtId="165" fontId="8" fillId="4" borderId="1" xfId="0" applyNumberFormat="1" applyFont="1" applyFill="1" applyBorder="1" applyAlignment="1">
      <alignment vertical="center" wrapText="1" readingOrder="1"/>
    </xf>
    <xf numFmtId="0" fontId="0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0" fontId="8" fillId="6" borderId="5" xfId="0" applyNumberFormat="1" applyFont="1" applyFill="1" applyBorder="1" applyAlignment="1">
      <alignment horizontal="right" vertical="center" wrapText="1" readingOrder="1"/>
    </xf>
    <xf numFmtId="20" fontId="8" fillId="6" borderId="6" xfId="0" applyNumberFormat="1" applyFont="1" applyFill="1" applyBorder="1" applyAlignment="1">
      <alignment horizontal="right" vertical="center" wrapText="1" readingOrder="1"/>
    </xf>
    <xf numFmtId="20" fontId="8" fillId="6" borderId="7" xfId="0" applyNumberFormat="1" applyFont="1" applyFill="1" applyBorder="1" applyAlignment="1">
      <alignment horizontal="right" vertical="center" wrapText="1" readingOrder="1"/>
    </xf>
    <xf numFmtId="165" fontId="8" fillId="6" borderId="8" xfId="0" applyNumberFormat="1" applyFont="1" applyFill="1" applyBorder="1" applyAlignment="1">
      <alignment vertical="center" wrapText="1" readingOrder="1"/>
    </xf>
    <xf numFmtId="0" fontId="0" fillId="3" borderId="0" xfId="0" applyFont="1" applyFill="1" applyBorder="1" applyAlignment="1">
      <alignment horizontal="center"/>
    </xf>
    <xf numFmtId="0" fontId="0" fillId="0" borderId="1" xfId="0" applyFont="1" applyBorder="1" applyAlignment="1"/>
    <xf numFmtId="165" fontId="0" fillId="0" borderId="1" xfId="0" applyNumberFormat="1" applyFont="1" applyBorder="1" applyAlignment="1">
      <alignment horizontal="center"/>
    </xf>
    <xf numFmtId="0" fontId="8" fillId="6" borderId="2" xfId="0" applyFont="1" applyFill="1" applyBorder="1" applyAlignment="1">
      <alignment horizontal="right" vertical="center" wrapText="1" readingOrder="1"/>
    </xf>
    <xf numFmtId="0" fontId="8" fillId="6" borderId="3" xfId="0" applyFont="1" applyFill="1" applyBorder="1" applyAlignment="1">
      <alignment horizontal="right" vertical="center" wrapText="1" readingOrder="1"/>
    </xf>
    <xf numFmtId="0" fontId="8" fillId="6" borderId="4" xfId="0" applyFont="1" applyFill="1" applyBorder="1" applyAlignment="1">
      <alignment horizontal="right" vertical="center" wrapText="1" readingOrder="1"/>
    </xf>
    <xf numFmtId="165" fontId="8" fillId="6" borderId="1" xfId="0" applyNumberFormat="1" applyFont="1" applyFill="1" applyBorder="1" applyAlignment="1">
      <alignment vertical="center" wrapText="1" readingOrder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3" borderId="1" xfId="0" applyFont="1" applyFill="1" applyBorder="1"/>
    <xf numFmtId="165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4C3C"/>
      <color rgb="FF2ECC71"/>
      <color rgb="FF131313"/>
      <color rgb="FF9B59B6"/>
      <color rgb="FF349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715A-7194-45C5-9DE8-74EE67B0CC40}">
  <sheetPr>
    <pageSetUpPr fitToPage="1"/>
  </sheetPr>
  <dimension ref="B1:F69"/>
  <sheetViews>
    <sheetView topLeftCell="A26" zoomScale="90" zoomScaleNormal="90" workbookViewId="0">
      <selection activeCell="C64" sqref="A1:XFD1048576"/>
    </sheetView>
  </sheetViews>
  <sheetFormatPr baseColWidth="10" defaultRowHeight="15" x14ac:dyDescent="0.25"/>
  <cols>
    <col min="1" max="1" width="11.42578125" style="11"/>
    <col min="2" max="2" width="36.42578125" style="11" bestFit="1" customWidth="1"/>
    <col min="3" max="3" width="22.7109375" style="11" bestFit="1" customWidth="1"/>
    <col min="4" max="4" width="13.5703125" style="11" bestFit="1" customWidth="1"/>
    <col min="5" max="5" width="10.85546875" style="11" customWidth="1"/>
    <col min="6" max="6" width="11" style="11" bestFit="1" customWidth="1"/>
    <col min="7" max="16384" width="11.42578125" style="11"/>
  </cols>
  <sheetData>
    <row r="1" spans="2:6" x14ac:dyDescent="0.25">
      <c r="B1" s="17"/>
      <c r="C1" s="17"/>
      <c r="D1" s="17"/>
      <c r="E1" s="17"/>
      <c r="F1" s="17"/>
    </row>
    <row r="2" spans="2:6" x14ac:dyDescent="0.25">
      <c r="B2" s="16"/>
      <c r="C2" s="16"/>
      <c r="D2" s="16"/>
      <c r="E2" s="16"/>
      <c r="F2" s="16"/>
    </row>
    <row r="3" spans="2:6" ht="48.75" customHeight="1" x14ac:dyDescent="0.25">
      <c r="B3" s="15" t="s">
        <v>9</v>
      </c>
      <c r="C3" s="15"/>
      <c r="D3" s="15"/>
      <c r="E3" s="15"/>
      <c r="F3" s="15"/>
    </row>
    <row r="4" spans="2:6" ht="30.75" customHeight="1" x14ac:dyDescent="0.25">
      <c r="B4" s="26" t="s">
        <v>8</v>
      </c>
      <c r="C4" s="26"/>
      <c r="D4" s="26"/>
      <c r="E4" s="26"/>
      <c r="F4" s="26"/>
    </row>
    <row r="5" spans="2:6" ht="15" customHeight="1" x14ac:dyDescent="0.25">
      <c r="B5" s="38"/>
      <c r="C5" s="39"/>
      <c r="D5" s="39"/>
      <c r="E5" s="39"/>
      <c r="F5" s="40"/>
    </row>
    <row r="6" spans="2:6" ht="27" customHeight="1" x14ac:dyDescent="0.25">
      <c r="B6" s="35" t="s">
        <v>51</v>
      </c>
      <c r="C6" s="36"/>
      <c r="D6" s="36"/>
      <c r="E6" s="36"/>
      <c r="F6" s="37"/>
    </row>
    <row r="7" spans="2:6" ht="15.75" x14ac:dyDescent="0.25">
      <c r="B7" s="2" t="s">
        <v>0</v>
      </c>
      <c r="C7" s="2" t="s">
        <v>1</v>
      </c>
      <c r="D7" s="2" t="s">
        <v>13</v>
      </c>
      <c r="E7" s="2" t="s">
        <v>3</v>
      </c>
      <c r="F7" s="2" t="s">
        <v>2</v>
      </c>
    </row>
    <row r="8" spans="2:6" ht="15.75" x14ac:dyDescent="0.25">
      <c r="B8" s="1" t="s">
        <v>45</v>
      </c>
      <c r="C8" s="1" t="s">
        <v>14</v>
      </c>
      <c r="D8" s="14">
        <v>1</v>
      </c>
      <c r="E8" s="3">
        <v>550</v>
      </c>
      <c r="F8" s="3">
        <f>D8*E8</f>
        <v>550</v>
      </c>
    </row>
    <row r="9" spans="2:6" ht="15.75" x14ac:dyDescent="0.25">
      <c r="B9" s="1" t="s">
        <v>47</v>
      </c>
      <c r="C9" s="1" t="s">
        <v>14</v>
      </c>
      <c r="D9" s="14">
        <v>1</v>
      </c>
      <c r="E9" s="3">
        <v>550</v>
      </c>
      <c r="F9" s="3">
        <f>D9*E9</f>
        <v>550</v>
      </c>
    </row>
    <row r="10" spans="2:6" ht="15.75" x14ac:dyDescent="0.25">
      <c r="B10" s="1" t="s">
        <v>46</v>
      </c>
      <c r="C10" s="1" t="s">
        <v>31</v>
      </c>
      <c r="D10" s="14">
        <v>1</v>
      </c>
      <c r="E10" s="3">
        <v>300</v>
      </c>
      <c r="F10" s="3">
        <f>D10*E10</f>
        <v>300</v>
      </c>
    </row>
    <row r="11" spans="2:6" ht="15.75" x14ac:dyDescent="0.25">
      <c r="B11" s="1" t="s">
        <v>48</v>
      </c>
      <c r="C11" s="1" t="s">
        <v>14</v>
      </c>
      <c r="D11" s="14">
        <v>2</v>
      </c>
      <c r="E11" s="3">
        <v>550</v>
      </c>
      <c r="F11" s="3">
        <f t="shared" ref="F11:F13" si="0">D11*E11</f>
        <v>1100</v>
      </c>
    </row>
    <row r="12" spans="2:6" ht="15.75" x14ac:dyDescent="0.25">
      <c r="B12" s="1" t="s">
        <v>49</v>
      </c>
      <c r="C12" s="1" t="s">
        <v>14</v>
      </c>
      <c r="D12" s="14">
        <v>3</v>
      </c>
      <c r="E12" s="3">
        <v>550</v>
      </c>
      <c r="F12" s="3">
        <f t="shared" si="0"/>
        <v>1650</v>
      </c>
    </row>
    <row r="13" spans="2:6" ht="15.75" x14ac:dyDescent="0.25">
      <c r="B13" s="1" t="s">
        <v>50</v>
      </c>
      <c r="C13" s="1" t="s">
        <v>16</v>
      </c>
      <c r="D13" s="14">
        <v>7</v>
      </c>
      <c r="E13" s="3">
        <v>550</v>
      </c>
      <c r="F13" s="3">
        <f t="shared" si="0"/>
        <v>3850</v>
      </c>
    </row>
    <row r="14" spans="2:6" ht="15.75" x14ac:dyDescent="0.25">
      <c r="B14" s="25" t="s">
        <v>52</v>
      </c>
      <c r="C14" s="25"/>
      <c r="D14" s="25"/>
      <c r="E14" s="25"/>
      <c r="F14" s="4">
        <f>SUM(F8:F13)</f>
        <v>8000</v>
      </c>
    </row>
    <row r="15" spans="2:6" ht="15.75" x14ac:dyDescent="0.25">
      <c r="B15" s="38"/>
      <c r="C15" s="39"/>
      <c r="D15" s="39"/>
      <c r="E15" s="39"/>
      <c r="F15" s="40"/>
    </row>
    <row r="16" spans="2:6" ht="27" customHeight="1" x14ac:dyDescent="0.25">
      <c r="B16" s="35" t="s">
        <v>10</v>
      </c>
      <c r="C16" s="36"/>
      <c r="D16" s="36"/>
      <c r="E16" s="36"/>
      <c r="F16" s="37"/>
    </row>
    <row r="17" spans="2:6" ht="15.75" x14ac:dyDescent="0.25">
      <c r="B17" s="2" t="s">
        <v>0</v>
      </c>
      <c r="C17" s="2" t="s">
        <v>1</v>
      </c>
      <c r="D17" s="2" t="s">
        <v>13</v>
      </c>
      <c r="E17" s="2" t="s">
        <v>3</v>
      </c>
      <c r="F17" s="2" t="s">
        <v>2</v>
      </c>
    </row>
    <row r="18" spans="2:6" ht="15.75" x14ac:dyDescent="0.25">
      <c r="B18" s="1" t="s">
        <v>18</v>
      </c>
      <c r="C18" s="1" t="s">
        <v>15</v>
      </c>
      <c r="D18" s="14">
        <v>6</v>
      </c>
      <c r="E18" s="3">
        <v>500</v>
      </c>
      <c r="F18" s="3">
        <f>D18*E18</f>
        <v>3000</v>
      </c>
    </row>
    <row r="19" spans="2:6" ht="15.75" x14ac:dyDescent="0.25">
      <c r="B19" s="1" t="s">
        <v>19</v>
      </c>
      <c r="C19" s="1" t="s">
        <v>37</v>
      </c>
      <c r="D19" s="14">
        <v>8</v>
      </c>
      <c r="E19" s="3">
        <v>450</v>
      </c>
      <c r="F19" s="3">
        <f>D19*E19</f>
        <v>3600</v>
      </c>
    </row>
    <row r="20" spans="2:6" ht="15.75" x14ac:dyDescent="0.25">
      <c r="B20" s="1" t="s">
        <v>20</v>
      </c>
      <c r="C20" s="1" t="s">
        <v>37</v>
      </c>
      <c r="D20" s="14">
        <v>4</v>
      </c>
      <c r="E20" s="3">
        <v>450</v>
      </c>
      <c r="F20" s="3">
        <f>D20*E20</f>
        <v>1800</v>
      </c>
    </row>
    <row r="21" spans="2:6" ht="15.75" x14ac:dyDescent="0.25">
      <c r="B21" s="1" t="s">
        <v>33</v>
      </c>
      <c r="C21" s="1" t="s">
        <v>31</v>
      </c>
      <c r="D21" s="14">
        <v>2</v>
      </c>
      <c r="E21" s="3">
        <v>300</v>
      </c>
      <c r="F21" s="3">
        <f t="shared" ref="F21" si="1">D21*E21</f>
        <v>600</v>
      </c>
    </row>
    <row r="22" spans="2:6" ht="15.75" x14ac:dyDescent="0.25">
      <c r="B22" s="1" t="s">
        <v>21</v>
      </c>
      <c r="C22" s="1" t="s">
        <v>31</v>
      </c>
      <c r="D22" s="14">
        <v>8</v>
      </c>
      <c r="E22" s="3">
        <v>300</v>
      </c>
      <c r="F22" s="3">
        <f t="shared" ref="F22:F23" si="2">D22*E22</f>
        <v>2400</v>
      </c>
    </row>
    <row r="23" spans="2:6" ht="15.75" x14ac:dyDescent="0.25">
      <c r="B23" s="1" t="s">
        <v>22</v>
      </c>
      <c r="C23" s="1" t="s">
        <v>16</v>
      </c>
      <c r="D23" s="14">
        <v>2</v>
      </c>
      <c r="E23" s="3">
        <v>550</v>
      </c>
      <c r="F23" s="3">
        <f t="shared" si="2"/>
        <v>1100</v>
      </c>
    </row>
    <row r="24" spans="2:6" ht="15.75" x14ac:dyDescent="0.25">
      <c r="B24" s="1" t="s">
        <v>17</v>
      </c>
      <c r="C24" s="1" t="s">
        <v>14</v>
      </c>
      <c r="D24" s="14">
        <v>2</v>
      </c>
      <c r="E24" s="3">
        <v>550</v>
      </c>
      <c r="F24" s="3">
        <f>D24*E24</f>
        <v>1100</v>
      </c>
    </row>
    <row r="25" spans="2:6" ht="15.75" x14ac:dyDescent="0.25">
      <c r="B25" s="25" t="s">
        <v>34</v>
      </c>
      <c r="C25" s="25"/>
      <c r="D25" s="25"/>
      <c r="E25" s="25"/>
      <c r="F25" s="4">
        <f>SUM(F18:F24)</f>
        <v>13600</v>
      </c>
    </row>
    <row r="26" spans="2:6" ht="15.75" x14ac:dyDescent="0.25">
      <c r="B26" s="24"/>
      <c r="C26" s="24"/>
      <c r="D26" s="24"/>
      <c r="E26" s="24"/>
      <c r="F26" s="24"/>
    </row>
    <row r="27" spans="2:6" ht="27" customHeight="1" x14ac:dyDescent="0.25">
      <c r="B27" s="27" t="s">
        <v>11</v>
      </c>
      <c r="C27" s="27"/>
      <c r="D27" s="27"/>
      <c r="E27" s="27"/>
      <c r="F27" s="27"/>
    </row>
    <row r="28" spans="2:6" ht="15.75" x14ac:dyDescent="0.25">
      <c r="B28" s="2" t="s">
        <v>0</v>
      </c>
      <c r="C28" s="2" t="s">
        <v>1</v>
      </c>
      <c r="D28" s="2" t="s">
        <v>13</v>
      </c>
      <c r="E28" s="2" t="s">
        <v>3</v>
      </c>
      <c r="F28" s="2" t="s">
        <v>2</v>
      </c>
    </row>
    <row r="29" spans="2:6" ht="15.75" x14ac:dyDescent="0.25">
      <c r="B29" s="1" t="s">
        <v>24</v>
      </c>
      <c r="C29" s="1" t="s">
        <v>32</v>
      </c>
      <c r="D29" s="14">
        <v>12</v>
      </c>
      <c r="E29" s="3">
        <v>400</v>
      </c>
      <c r="F29" s="3">
        <f>D29*E29</f>
        <v>4800</v>
      </c>
    </row>
    <row r="30" spans="2:6" ht="15.75" x14ac:dyDescent="0.25">
      <c r="B30" s="1" t="s">
        <v>23</v>
      </c>
      <c r="C30" s="1" t="s">
        <v>32</v>
      </c>
      <c r="D30" s="14">
        <v>6</v>
      </c>
      <c r="E30" s="3">
        <v>400</v>
      </c>
      <c r="F30" s="3">
        <f t="shared" ref="F30:F35" si="3">D30*E30</f>
        <v>2400</v>
      </c>
    </row>
    <row r="31" spans="2:6" ht="15.75" x14ac:dyDescent="0.25">
      <c r="B31" s="1" t="s">
        <v>25</v>
      </c>
      <c r="C31" s="1" t="s">
        <v>37</v>
      </c>
      <c r="D31" s="14">
        <v>5</v>
      </c>
      <c r="E31" s="3">
        <v>450</v>
      </c>
      <c r="F31" s="3">
        <f t="shared" si="3"/>
        <v>2250</v>
      </c>
    </row>
    <row r="32" spans="2:6" ht="15.75" x14ac:dyDescent="0.25">
      <c r="B32" s="1" t="s">
        <v>26</v>
      </c>
      <c r="C32" s="1" t="s">
        <v>31</v>
      </c>
      <c r="D32" s="14">
        <v>4</v>
      </c>
      <c r="E32" s="3">
        <v>300</v>
      </c>
      <c r="F32" s="3">
        <f t="shared" si="3"/>
        <v>1200</v>
      </c>
    </row>
    <row r="33" spans="2:6" ht="15.75" x14ac:dyDescent="0.25">
      <c r="B33" s="1" t="s">
        <v>27</v>
      </c>
      <c r="C33" s="1" t="s">
        <v>31</v>
      </c>
      <c r="D33" s="14">
        <v>4</v>
      </c>
      <c r="E33" s="3">
        <v>300</v>
      </c>
      <c r="F33" s="3">
        <f t="shared" si="3"/>
        <v>1200</v>
      </c>
    </row>
    <row r="34" spans="2:6" ht="15.75" x14ac:dyDescent="0.25">
      <c r="B34" s="1" t="s">
        <v>33</v>
      </c>
      <c r="C34" s="1" t="s">
        <v>31</v>
      </c>
      <c r="D34" s="14">
        <v>5</v>
      </c>
      <c r="E34" s="3">
        <v>300</v>
      </c>
      <c r="F34" s="3">
        <f t="shared" si="3"/>
        <v>1500</v>
      </c>
    </row>
    <row r="35" spans="2:6" ht="15.75" x14ac:dyDescent="0.25">
      <c r="B35" s="1" t="s">
        <v>17</v>
      </c>
      <c r="C35" s="1" t="s">
        <v>14</v>
      </c>
      <c r="D35" s="14">
        <v>2</v>
      </c>
      <c r="E35" s="3">
        <v>550</v>
      </c>
      <c r="F35" s="3">
        <f t="shared" si="3"/>
        <v>1100</v>
      </c>
    </row>
    <row r="36" spans="2:6" ht="15.75" x14ac:dyDescent="0.25">
      <c r="B36" s="25" t="s">
        <v>35</v>
      </c>
      <c r="C36" s="25"/>
      <c r="D36" s="25"/>
      <c r="E36" s="25"/>
      <c r="F36" s="4">
        <f>SUM(F29:F35)</f>
        <v>14450</v>
      </c>
    </row>
    <row r="37" spans="2:6" ht="15.75" x14ac:dyDescent="0.25">
      <c r="B37" s="24"/>
      <c r="C37" s="24"/>
      <c r="D37" s="24"/>
      <c r="E37" s="24"/>
      <c r="F37" s="24"/>
    </row>
    <row r="38" spans="2:6" ht="15.75" x14ac:dyDescent="0.25">
      <c r="B38" s="21" t="s">
        <v>42</v>
      </c>
      <c r="C38" s="22"/>
      <c r="D38" s="22"/>
      <c r="E38" s="23"/>
      <c r="F38" s="10">
        <f>F25+F36</f>
        <v>28050</v>
      </c>
    </row>
    <row r="39" spans="2:6" ht="15.75" x14ac:dyDescent="0.25">
      <c r="B39" s="24"/>
      <c r="C39" s="24"/>
      <c r="D39" s="24"/>
      <c r="E39" s="24"/>
      <c r="F39" s="24"/>
    </row>
    <row r="40" spans="2:6" ht="27" customHeight="1" x14ac:dyDescent="0.25">
      <c r="B40" s="27" t="s">
        <v>12</v>
      </c>
      <c r="C40" s="27"/>
      <c r="D40" s="27"/>
      <c r="E40" s="27"/>
      <c r="F40" s="27"/>
    </row>
    <row r="41" spans="2:6" ht="15.75" x14ac:dyDescent="0.25">
      <c r="B41" s="2" t="s">
        <v>0</v>
      </c>
      <c r="C41" s="2" t="s">
        <v>1</v>
      </c>
      <c r="D41" s="2" t="s">
        <v>13</v>
      </c>
      <c r="E41" s="2" t="s">
        <v>3</v>
      </c>
      <c r="F41" s="2" t="s">
        <v>2</v>
      </c>
    </row>
    <row r="42" spans="2:6" ht="15.75" x14ac:dyDescent="0.25">
      <c r="B42" s="1" t="s">
        <v>28</v>
      </c>
      <c r="C42" s="6" t="s">
        <v>16</v>
      </c>
      <c r="D42" s="14">
        <v>3</v>
      </c>
      <c r="E42" s="5">
        <v>550</v>
      </c>
      <c r="F42" s="3">
        <f>D42*E42</f>
        <v>1650</v>
      </c>
    </row>
    <row r="43" spans="2:6" ht="15.75" x14ac:dyDescent="0.25">
      <c r="B43" s="1" t="s">
        <v>29</v>
      </c>
      <c r="C43" s="6" t="s">
        <v>16</v>
      </c>
      <c r="D43" s="14">
        <v>6</v>
      </c>
      <c r="E43" s="5">
        <v>550</v>
      </c>
      <c r="F43" s="3">
        <f t="shared" ref="F43:F45" si="4">D43*E43</f>
        <v>3300</v>
      </c>
    </row>
    <row r="44" spans="2:6" ht="15.75" x14ac:dyDescent="0.25">
      <c r="B44" s="1" t="s">
        <v>30</v>
      </c>
      <c r="C44" s="6" t="s">
        <v>16</v>
      </c>
      <c r="D44" s="14">
        <v>2</v>
      </c>
      <c r="E44" s="5">
        <v>550</v>
      </c>
      <c r="F44" s="3">
        <f t="shared" si="4"/>
        <v>1100</v>
      </c>
    </row>
    <row r="45" spans="2:6" ht="15.75" x14ac:dyDescent="0.25">
      <c r="B45" s="1" t="s">
        <v>17</v>
      </c>
      <c r="C45" s="1" t="s">
        <v>14</v>
      </c>
      <c r="D45" s="14">
        <v>2</v>
      </c>
      <c r="E45" s="5">
        <v>550</v>
      </c>
      <c r="F45" s="3">
        <f t="shared" si="4"/>
        <v>1100</v>
      </c>
    </row>
    <row r="46" spans="2:6" ht="15.75" x14ac:dyDescent="0.25">
      <c r="B46" s="25" t="s">
        <v>36</v>
      </c>
      <c r="C46" s="25"/>
      <c r="D46" s="25"/>
      <c r="E46" s="25"/>
      <c r="F46" s="4">
        <f>SUM(F42:F45)</f>
        <v>7150</v>
      </c>
    </row>
    <row r="47" spans="2:6" ht="15.75" x14ac:dyDescent="0.25">
      <c r="B47" s="24"/>
      <c r="C47" s="24"/>
      <c r="D47" s="24"/>
      <c r="E47" s="24"/>
      <c r="F47" s="24"/>
    </row>
    <row r="48" spans="2:6" ht="15.75" x14ac:dyDescent="0.25">
      <c r="B48" s="18" t="s">
        <v>43</v>
      </c>
      <c r="C48" s="19"/>
      <c r="D48" s="19"/>
      <c r="E48" s="20"/>
      <c r="F48" s="10">
        <f>+ F38 + F46</f>
        <v>35200</v>
      </c>
    </row>
    <row r="49" spans="2:6" ht="15.75" x14ac:dyDescent="0.25">
      <c r="B49" s="24"/>
      <c r="C49" s="24"/>
      <c r="D49" s="24"/>
      <c r="E49" s="24"/>
      <c r="F49" s="24"/>
    </row>
    <row r="50" spans="2:6" ht="18.75" x14ac:dyDescent="0.25">
      <c r="B50" s="32" t="s">
        <v>4</v>
      </c>
      <c r="C50" s="32"/>
      <c r="D50" s="32"/>
      <c r="E50" s="32"/>
      <c r="F50" s="32"/>
    </row>
    <row r="51" spans="2:6" ht="15.75" x14ac:dyDescent="0.25">
      <c r="B51" s="2" t="s">
        <v>0</v>
      </c>
      <c r="C51" s="2" t="s">
        <v>1</v>
      </c>
      <c r="D51" s="2"/>
      <c r="E51" s="2" t="s">
        <v>3</v>
      </c>
      <c r="F51" s="2" t="s">
        <v>2</v>
      </c>
    </row>
    <row r="52" spans="2:6" ht="15.75" x14ac:dyDescent="0.25">
      <c r="B52" s="7" t="s">
        <v>38</v>
      </c>
      <c r="C52" s="7"/>
      <c r="D52" s="14">
        <v>1</v>
      </c>
      <c r="E52" s="5">
        <v>3500</v>
      </c>
      <c r="F52" s="8">
        <f>D52*E52</f>
        <v>3500</v>
      </c>
    </row>
    <row r="53" spans="2:6" ht="15.75" x14ac:dyDescent="0.25">
      <c r="B53" s="7" t="s">
        <v>39</v>
      </c>
      <c r="C53" s="7"/>
      <c r="D53" s="14">
        <v>6</v>
      </c>
      <c r="E53" s="5">
        <v>600</v>
      </c>
      <c r="F53" s="8">
        <f>D53*E53</f>
        <v>3600</v>
      </c>
    </row>
    <row r="54" spans="2:6" ht="15.75" x14ac:dyDescent="0.25">
      <c r="B54" s="7" t="s">
        <v>40</v>
      </c>
      <c r="C54" s="7"/>
      <c r="D54" s="14">
        <v>1</v>
      </c>
      <c r="E54" s="5">
        <v>10</v>
      </c>
      <c r="F54" s="8">
        <f>D54*E54</f>
        <v>10</v>
      </c>
    </row>
    <row r="55" spans="2:6" ht="15.75" x14ac:dyDescent="0.25">
      <c r="B55" s="7" t="s">
        <v>41</v>
      </c>
      <c r="C55" s="7"/>
      <c r="D55" s="14">
        <v>18</v>
      </c>
      <c r="E55" s="5">
        <v>65</v>
      </c>
      <c r="F55" s="8">
        <f>D55*E55</f>
        <v>1170</v>
      </c>
    </row>
    <row r="56" spans="2:6" ht="15.75" x14ac:dyDescent="0.25">
      <c r="B56" s="25" t="s">
        <v>36</v>
      </c>
      <c r="C56" s="25"/>
      <c r="D56" s="25"/>
      <c r="E56" s="25"/>
      <c r="F56" s="4">
        <f>SUM(F52:F55)</f>
        <v>8280</v>
      </c>
    </row>
    <row r="57" spans="2:6" ht="15.75" x14ac:dyDescent="0.25">
      <c r="B57" s="7" t="s">
        <v>5</v>
      </c>
      <c r="C57" s="28" t="s">
        <v>6</v>
      </c>
      <c r="D57" s="29"/>
      <c r="E57" s="29"/>
      <c r="F57" s="30"/>
    </row>
    <row r="58" spans="2:6" x14ac:dyDescent="0.25">
      <c r="B58" s="31" t="s">
        <v>7</v>
      </c>
      <c r="C58" s="31"/>
      <c r="D58" s="31"/>
      <c r="E58" s="31"/>
      <c r="F58" s="31"/>
    </row>
    <row r="59" spans="2:6" x14ac:dyDescent="0.25">
      <c r="B59" s="9"/>
      <c r="C59" s="9"/>
      <c r="D59" s="9"/>
      <c r="E59" s="9"/>
      <c r="F59" s="9"/>
    </row>
    <row r="60" spans="2:6" ht="15.75" x14ac:dyDescent="0.25">
      <c r="B60" s="18" t="s">
        <v>44</v>
      </c>
      <c r="C60" s="19"/>
      <c r="D60" s="19"/>
      <c r="E60" s="20"/>
      <c r="F60" s="10">
        <f>F14+F48+F56</f>
        <v>51480</v>
      </c>
    </row>
    <row r="63" spans="2:6" ht="15.75" x14ac:dyDescent="0.25">
      <c r="B63" s="2" t="s">
        <v>1</v>
      </c>
      <c r="D63" s="2" t="s">
        <v>13</v>
      </c>
    </row>
    <row r="64" spans="2:6" ht="15.75" x14ac:dyDescent="0.25">
      <c r="B64" s="12" t="s">
        <v>14</v>
      </c>
      <c r="D64" s="13">
        <v>300</v>
      </c>
    </row>
    <row r="65" spans="2:4" ht="15.75" x14ac:dyDescent="0.25">
      <c r="B65" s="12" t="s">
        <v>31</v>
      </c>
      <c r="D65" s="13">
        <v>400</v>
      </c>
    </row>
    <row r="66" spans="2:4" ht="15.75" x14ac:dyDescent="0.25">
      <c r="B66" s="12" t="s">
        <v>32</v>
      </c>
      <c r="D66" s="13">
        <v>450</v>
      </c>
    </row>
    <row r="67" spans="2:4" ht="15.75" x14ac:dyDescent="0.25">
      <c r="B67" s="12" t="s">
        <v>37</v>
      </c>
      <c r="D67" s="13">
        <v>500</v>
      </c>
    </row>
    <row r="68" spans="2:4" ht="15.75" x14ac:dyDescent="0.25">
      <c r="B68" s="12" t="s">
        <v>15</v>
      </c>
      <c r="D68" s="13">
        <v>550</v>
      </c>
    </row>
    <row r="69" spans="2:4" ht="15.75" x14ac:dyDescent="0.25">
      <c r="B69" s="12" t="s">
        <v>16</v>
      </c>
    </row>
  </sheetData>
  <mergeCells count="26">
    <mergeCell ref="B6:F6"/>
    <mergeCell ref="B14:E14"/>
    <mergeCell ref="B5:F5"/>
    <mergeCell ref="B40:F40"/>
    <mergeCell ref="B46:E46"/>
    <mergeCell ref="C57:F57"/>
    <mergeCell ref="B58:F58"/>
    <mergeCell ref="B48:E48"/>
    <mergeCell ref="B49:F49"/>
    <mergeCell ref="B50:F50"/>
    <mergeCell ref="B3:F3"/>
    <mergeCell ref="B2:F2"/>
    <mergeCell ref="B1:F1"/>
    <mergeCell ref="B60:E60"/>
    <mergeCell ref="B38:E38"/>
    <mergeCell ref="B37:F37"/>
    <mergeCell ref="B56:E56"/>
    <mergeCell ref="B4:F4"/>
    <mergeCell ref="B15:F15"/>
    <mergeCell ref="B27:F27"/>
    <mergeCell ref="B36:E36"/>
    <mergeCell ref="B47:F47"/>
    <mergeCell ref="B16:F16"/>
    <mergeCell ref="B25:E25"/>
    <mergeCell ref="B26:F26"/>
    <mergeCell ref="B39:F39"/>
  </mergeCells>
  <dataValidations count="4">
    <dataValidation type="list" allowBlank="1" showInputMessage="1" showErrorMessage="1" sqref="C29:C35 C42:C45 C18:C24" xr:uid="{4373BDB8-E469-47F2-AF42-FFDC7FBBD0EA}">
      <formula1>$B$64:$B$69</formula1>
    </dataValidation>
    <dataValidation type="list" allowBlank="1" showInputMessage="1" showErrorMessage="1" sqref="E18:E24 E42:E45 E29:E35" xr:uid="{96E2D089-D3CA-41B1-A7DC-82B8A53A0AC0}">
      <formula1>$D$64:$D$68</formula1>
    </dataValidation>
    <dataValidation type="list" allowBlank="1" showInputMessage="1" showErrorMessage="1" sqref="C8:C13" xr:uid="{93686072-6343-40E5-962F-065219C68BA4}">
      <formula1>$A$59:$A$64</formula1>
    </dataValidation>
    <dataValidation type="list" allowBlank="1" showInputMessage="1" showErrorMessage="1" sqref="E8:E13" xr:uid="{366CA434-6673-47F9-BCD5-FAD408BB0C15}">
      <formula1>$C$59:$C$63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F5DF-86B6-4E10-877A-D1E4F4F59A6B}">
  <dimension ref="A1:E68"/>
  <sheetViews>
    <sheetView tabSelected="1" topLeftCell="A28" zoomScale="115" zoomScaleNormal="115" workbookViewId="0">
      <selection activeCell="G43" sqref="G43"/>
    </sheetView>
  </sheetViews>
  <sheetFormatPr baseColWidth="10" defaultRowHeight="15" x14ac:dyDescent="0.25"/>
  <cols>
    <col min="1" max="1" width="27.7109375" style="41" bestFit="1" customWidth="1"/>
    <col min="2" max="2" width="18.85546875" style="41" bestFit="1" customWidth="1"/>
    <col min="3" max="3" width="12.42578125" style="41" bestFit="1" customWidth="1"/>
    <col min="4" max="4" width="10.28515625" style="41" bestFit="1" customWidth="1"/>
    <col min="5" max="5" width="10.42578125" style="41" bestFit="1" customWidth="1"/>
    <col min="6" max="16384" width="11.42578125" style="41"/>
  </cols>
  <sheetData>
    <row r="1" spans="1:5" ht="30.75" customHeight="1" x14ac:dyDescent="0.25">
      <c r="A1" s="33" t="s">
        <v>9</v>
      </c>
      <c r="B1" s="33"/>
      <c r="C1" s="33"/>
      <c r="D1" s="33"/>
      <c r="E1" s="33"/>
    </row>
    <row r="2" spans="1:5" ht="21" customHeight="1" x14ac:dyDescent="0.25">
      <c r="A2" s="34" t="s">
        <v>8</v>
      </c>
      <c r="B2" s="34"/>
      <c r="C2" s="34"/>
      <c r="D2" s="34"/>
      <c r="E2" s="34"/>
    </row>
    <row r="3" spans="1:5" ht="15" customHeight="1" x14ac:dyDescent="0.25">
      <c r="A3" s="42"/>
      <c r="B3" s="43"/>
      <c r="C3" s="43"/>
      <c r="D3" s="43"/>
      <c r="E3" s="44"/>
    </row>
    <row r="4" spans="1:5" ht="22.5" customHeight="1" x14ac:dyDescent="0.25">
      <c r="A4" s="45" t="s">
        <v>51</v>
      </c>
      <c r="B4" s="46"/>
      <c r="C4" s="46"/>
      <c r="D4" s="46"/>
      <c r="E4" s="47"/>
    </row>
    <row r="5" spans="1:5" x14ac:dyDescent="0.25">
      <c r="A5" s="48" t="s">
        <v>0</v>
      </c>
      <c r="B5" s="48" t="s">
        <v>1</v>
      </c>
      <c r="C5" s="48" t="s">
        <v>13</v>
      </c>
      <c r="D5" s="48" t="s">
        <v>3</v>
      </c>
      <c r="E5" s="48" t="s">
        <v>2</v>
      </c>
    </row>
    <row r="6" spans="1:5" x14ac:dyDescent="0.25">
      <c r="A6" s="49" t="s">
        <v>45</v>
      </c>
      <c r="B6" s="49" t="s">
        <v>14</v>
      </c>
      <c r="C6" s="50">
        <v>1</v>
      </c>
      <c r="D6" s="51">
        <v>550</v>
      </c>
      <c r="E6" s="51">
        <f>C6*D6</f>
        <v>550</v>
      </c>
    </row>
    <row r="7" spans="1:5" x14ac:dyDescent="0.25">
      <c r="A7" s="49" t="s">
        <v>47</v>
      </c>
      <c r="B7" s="49" t="s">
        <v>14</v>
      </c>
      <c r="C7" s="50">
        <v>1</v>
      </c>
      <c r="D7" s="51">
        <v>550</v>
      </c>
      <c r="E7" s="51">
        <f>C7*D7</f>
        <v>550</v>
      </c>
    </row>
    <row r="8" spans="1:5" x14ac:dyDescent="0.25">
      <c r="A8" s="49" t="s">
        <v>53</v>
      </c>
      <c r="B8" s="49" t="s">
        <v>31</v>
      </c>
      <c r="C8" s="50">
        <v>1</v>
      </c>
      <c r="D8" s="51">
        <v>300</v>
      </c>
      <c r="E8" s="51">
        <f>C8*D8</f>
        <v>300</v>
      </c>
    </row>
    <row r="9" spans="1:5" x14ac:dyDescent="0.25">
      <c r="A9" s="49" t="s">
        <v>48</v>
      </c>
      <c r="B9" s="49" t="s">
        <v>14</v>
      </c>
      <c r="C9" s="50">
        <v>2</v>
      </c>
      <c r="D9" s="51">
        <v>550</v>
      </c>
      <c r="E9" s="51">
        <f t="shared" ref="E9:E11" si="0">C9*D9</f>
        <v>1100</v>
      </c>
    </row>
    <row r="10" spans="1:5" x14ac:dyDescent="0.25">
      <c r="A10" s="49" t="s">
        <v>54</v>
      </c>
      <c r="B10" s="49" t="s">
        <v>14</v>
      </c>
      <c r="C10" s="50">
        <v>3</v>
      </c>
      <c r="D10" s="51">
        <v>550</v>
      </c>
      <c r="E10" s="51">
        <f t="shared" si="0"/>
        <v>1650</v>
      </c>
    </row>
    <row r="11" spans="1:5" x14ac:dyDescent="0.25">
      <c r="A11" s="49" t="s">
        <v>50</v>
      </c>
      <c r="B11" s="49" t="s">
        <v>16</v>
      </c>
      <c r="C11" s="50">
        <v>7</v>
      </c>
      <c r="D11" s="51">
        <v>550</v>
      </c>
      <c r="E11" s="51">
        <f t="shared" si="0"/>
        <v>3850</v>
      </c>
    </row>
    <row r="12" spans="1:5" x14ac:dyDescent="0.25">
      <c r="A12" s="52" t="s">
        <v>52</v>
      </c>
      <c r="B12" s="52"/>
      <c r="C12" s="52"/>
      <c r="D12" s="52"/>
      <c r="E12" s="53">
        <f>SUM(E6:E11)</f>
        <v>8000</v>
      </c>
    </row>
    <row r="13" spans="1:5" x14ac:dyDescent="0.25">
      <c r="A13" s="42"/>
      <c r="B13" s="43"/>
      <c r="C13" s="43"/>
      <c r="D13" s="43"/>
      <c r="E13" s="44"/>
    </row>
    <row r="14" spans="1:5" ht="22.5" customHeight="1" x14ac:dyDescent="0.25">
      <c r="A14" s="45" t="s">
        <v>10</v>
      </c>
      <c r="B14" s="46"/>
      <c r="C14" s="46"/>
      <c r="D14" s="46"/>
      <c r="E14" s="47"/>
    </row>
    <row r="15" spans="1:5" x14ac:dyDescent="0.25">
      <c r="A15" s="48" t="s">
        <v>0</v>
      </c>
      <c r="B15" s="48" t="s">
        <v>1</v>
      </c>
      <c r="C15" s="48" t="s">
        <v>13</v>
      </c>
      <c r="D15" s="48" t="s">
        <v>3</v>
      </c>
      <c r="E15" s="48" t="s">
        <v>2</v>
      </c>
    </row>
    <row r="16" spans="1:5" x14ac:dyDescent="0.25">
      <c r="A16" s="49" t="s">
        <v>18</v>
      </c>
      <c r="B16" s="49" t="s">
        <v>15</v>
      </c>
      <c r="C16" s="50">
        <v>6</v>
      </c>
      <c r="D16" s="51">
        <v>500</v>
      </c>
      <c r="E16" s="51">
        <f>C16*D16</f>
        <v>3000</v>
      </c>
    </row>
    <row r="17" spans="1:5" x14ac:dyDescent="0.25">
      <c r="A17" s="49" t="s">
        <v>19</v>
      </c>
      <c r="B17" s="49" t="s">
        <v>37</v>
      </c>
      <c r="C17" s="50">
        <v>8</v>
      </c>
      <c r="D17" s="51">
        <v>450</v>
      </c>
      <c r="E17" s="51">
        <f>C17*D17</f>
        <v>3600</v>
      </c>
    </row>
    <row r="18" spans="1:5" x14ac:dyDescent="0.25">
      <c r="A18" s="49" t="s">
        <v>20</v>
      </c>
      <c r="B18" s="49" t="s">
        <v>37</v>
      </c>
      <c r="C18" s="50">
        <v>4</v>
      </c>
      <c r="D18" s="51">
        <v>450</v>
      </c>
      <c r="E18" s="51">
        <f>C18*D18</f>
        <v>1800</v>
      </c>
    </row>
    <row r="19" spans="1:5" x14ac:dyDescent="0.25">
      <c r="A19" s="49" t="s">
        <v>33</v>
      </c>
      <c r="B19" s="49" t="s">
        <v>31</v>
      </c>
      <c r="C19" s="50">
        <v>2</v>
      </c>
      <c r="D19" s="51">
        <v>300</v>
      </c>
      <c r="E19" s="51">
        <f t="shared" ref="E19:E21" si="1">C19*D19</f>
        <v>600</v>
      </c>
    </row>
    <row r="20" spans="1:5" x14ac:dyDescent="0.25">
      <c r="A20" s="49" t="s">
        <v>21</v>
      </c>
      <c r="B20" s="49" t="s">
        <v>31</v>
      </c>
      <c r="C20" s="50">
        <v>8</v>
      </c>
      <c r="D20" s="51">
        <v>300</v>
      </c>
      <c r="E20" s="51">
        <f t="shared" si="1"/>
        <v>2400</v>
      </c>
    </row>
    <row r="21" spans="1:5" x14ac:dyDescent="0.25">
      <c r="A21" s="49" t="s">
        <v>22</v>
      </c>
      <c r="B21" s="49" t="s">
        <v>16</v>
      </c>
      <c r="C21" s="50">
        <v>2</v>
      </c>
      <c r="D21" s="51">
        <v>550</v>
      </c>
      <c r="E21" s="51">
        <f t="shared" si="1"/>
        <v>1100</v>
      </c>
    </row>
    <row r="22" spans="1:5" x14ac:dyDescent="0.25">
      <c r="A22" s="49" t="s">
        <v>17</v>
      </c>
      <c r="B22" s="49" t="s">
        <v>14</v>
      </c>
      <c r="C22" s="50">
        <v>2</v>
      </c>
      <c r="D22" s="51">
        <v>550</v>
      </c>
      <c r="E22" s="51">
        <f>C22*D22</f>
        <v>1100</v>
      </c>
    </row>
    <row r="23" spans="1:5" x14ac:dyDescent="0.25">
      <c r="A23" s="52" t="s">
        <v>34</v>
      </c>
      <c r="B23" s="52"/>
      <c r="C23" s="52"/>
      <c r="D23" s="52"/>
      <c r="E23" s="53">
        <f>SUM(E16:E22)</f>
        <v>13600</v>
      </c>
    </row>
    <row r="24" spans="1:5" x14ac:dyDescent="0.25">
      <c r="A24" s="54"/>
      <c r="B24" s="54"/>
      <c r="C24" s="54"/>
      <c r="D24" s="54"/>
      <c r="E24" s="54"/>
    </row>
    <row r="25" spans="1:5" ht="22.5" customHeight="1" x14ac:dyDescent="0.25">
      <c r="A25" s="55" t="s">
        <v>11</v>
      </c>
      <c r="B25" s="55"/>
      <c r="C25" s="55"/>
      <c r="D25" s="55"/>
      <c r="E25" s="55"/>
    </row>
    <row r="26" spans="1:5" x14ac:dyDescent="0.25">
      <c r="A26" s="48" t="s">
        <v>0</v>
      </c>
      <c r="B26" s="48" t="s">
        <v>1</v>
      </c>
      <c r="C26" s="48" t="s">
        <v>13</v>
      </c>
      <c r="D26" s="48" t="s">
        <v>3</v>
      </c>
      <c r="E26" s="48" t="s">
        <v>2</v>
      </c>
    </row>
    <row r="27" spans="1:5" x14ac:dyDescent="0.25">
      <c r="A27" s="49" t="s">
        <v>24</v>
      </c>
      <c r="B27" s="49" t="s">
        <v>32</v>
      </c>
      <c r="C27" s="50">
        <v>12</v>
      </c>
      <c r="D27" s="51">
        <v>400</v>
      </c>
      <c r="E27" s="51">
        <f>C27*D27</f>
        <v>4800</v>
      </c>
    </row>
    <row r="28" spans="1:5" x14ac:dyDescent="0.25">
      <c r="A28" s="49" t="s">
        <v>23</v>
      </c>
      <c r="B28" s="49" t="s">
        <v>32</v>
      </c>
      <c r="C28" s="50">
        <v>6</v>
      </c>
      <c r="D28" s="51">
        <v>400</v>
      </c>
      <c r="E28" s="51">
        <f t="shared" ref="E28:E33" si="2">C28*D28</f>
        <v>2400</v>
      </c>
    </row>
    <row r="29" spans="1:5" x14ac:dyDescent="0.25">
      <c r="A29" s="49" t="s">
        <v>25</v>
      </c>
      <c r="B29" s="49" t="s">
        <v>37</v>
      </c>
      <c r="C29" s="50">
        <v>5</v>
      </c>
      <c r="D29" s="51">
        <v>450</v>
      </c>
      <c r="E29" s="51">
        <f t="shared" si="2"/>
        <v>2250</v>
      </c>
    </row>
    <row r="30" spans="1:5" x14ac:dyDescent="0.25">
      <c r="A30" s="49" t="s">
        <v>26</v>
      </c>
      <c r="B30" s="49" t="s">
        <v>31</v>
      </c>
      <c r="C30" s="50">
        <v>4</v>
      </c>
      <c r="D30" s="51">
        <v>300</v>
      </c>
      <c r="E30" s="51">
        <f t="shared" si="2"/>
        <v>1200</v>
      </c>
    </row>
    <row r="31" spans="1:5" x14ac:dyDescent="0.25">
      <c r="A31" s="49" t="s">
        <v>27</v>
      </c>
      <c r="B31" s="49" t="s">
        <v>31</v>
      </c>
      <c r="C31" s="50">
        <v>4</v>
      </c>
      <c r="D31" s="51">
        <v>300</v>
      </c>
      <c r="E31" s="51">
        <f t="shared" si="2"/>
        <v>1200</v>
      </c>
    </row>
    <row r="32" spans="1:5" x14ac:dyDescent="0.25">
      <c r="A32" s="49" t="s">
        <v>33</v>
      </c>
      <c r="B32" s="49" t="s">
        <v>31</v>
      </c>
      <c r="C32" s="50">
        <v>5</v>
      </c>
      <c r="D32" s="51">
        <v>300</v>
      </c>
      <c r="E32" s="51">
        <f t="shared" si="2"/>
        <v>1500</v>
      </c>
    </row>
    <row r="33" spans="1:5" x14ac:dyDescent="0.25">
      <c r="A33" s="49" t="s">
        <v>17</v>
      </c>
      <c r="B33" s="49" t="s">
        <v>14</v>
      </c>
      <c r="C33" s="50">
        <v>2</v>
      </c>
      <c r="D33" s="51">
        <v>550</v>
      </c>
      <c r="E33" s="51">
        <f t="shared" si="2"/>
        <v>1100</v>
      </c>
    </row>
    <row r="34" spans="1:5" x14ac:dyDescent="0.25">
      <c r="A34" s="52" t="s">
        <v>35</v>
      </c>
      <c r="B34" s="52"/>
      <c r="C34" s="52"/>
      <c r="D34" s="52"/>
      <c r="E34" s="53">
        <f>SUM(E27:E33)</f>
        <v>14450</v>
      </c>
    </row>
    <row r="35" spans="1:5" x14ac:dyDescent="0.25">
      <c r="A35" s="54"/>
      <c r="B35" s="54"/>
      <c r="C35" s="54"/>
      <c r="D35" s="54"/>
      <c r="E35" s="54"/>
    </row>
    <row r="36" spans="1:5" x14ac:dyDescent="0.25">
      <c r="A36" s="56" t="s">
        <v>42</v>
      </c>
      <c r="B36" s="57"/>
      <c r="C36" s="57"/>
      <c r="D36" s="58"/>
      <c r="E36" s="59">
        <f>E23+E34</f>
        <v>28050</v>
      </c>
    </row>
    <row r="37" spans="1:5" x14ac:dyDescent="0.25">
      <c r="A37" s="60"/>
      <c r="B37" s="60"/>
      <c r="C37" s="60"/>
      <c r="D37" s="60"/>
      <c r="E37" s="60"/>
    </row>
    <row r="38" spans="1:5" ht="22.5" customHeight="1" x14ac:dyDescent="0.25">
      <c r="A38" s="55" t="s">
        <v>12</v>
      </c>
      <c r="B38" s="55"/>
      <c r="C38" s="55"/>
      <c r="D38" s="55"/>
      <c r="E38" s="55"/>
    </row>
    <row r="39" spans="1:5" x14ac:dyDescent="0.25">
      <c r="A39" s="48" t="s">
        <v>0</v>
      </c>
      <c r="B39" s="48" t="s">
        <v>1</v>
      </c>
      <c r="C39" s="48" t="s">
        <v>13</v>
      </c>
      <c r="D39" s="48" t="s">
        <v>3</v>
      </c>
      <c r="E39" s="48" t="s">
        <v>2</v>
      </c>
    </row>
    <row r="40" spans="1:5" x14ac:dyDescent="0.25">
      <c r="A40" s="49" t="s">
        <v>28</v>
      </c>
      <c r="B40" s="61" t="s">
        <v>16</v>
      </c>
      <c r="C40" s="50">
        <v>3</v>
      </c>
      <c r="D40" s="62">
        <v>550</v>
      </c>
      <c r="E40" s="51">
        <f>C40*D40</f>
        <v>1650</v>
      </c>
    </row>
    <row r="41" spans="1:5" x14ac:dyDescent="0.25">
      <c r="A41" s="49" t="s">
        <v>29</v>
      </c>
      <c r="B41" s="61" t="s">
        <v>16</v>
      </c>
      <c r="C41" s="50">
        <v>6</v>
      </c>
      <c r="D41" s="62">
        <v>550</v>
      </c>
      <c r="E41" s="51">
        <f t="shared" ref="E41:E43" si="3">C41*D41</f>
        <v>3300</v>
      </c>
    </row>
    <row r="42" spans="1:5" x14ac:dyDescent="0.25">
      <c r="A42" s="49" t="s">
        <v>30</v>
      </c>
      <c r="B42" s="61" t="s">
        <v>16</v>
      </c>
      <c r="C42" s="50">
        <v>2</v>
      </c>
      <c r="D42" s="62">
        <v>550</v>
      </c>
      <c r="E42" s="51">
        <f t="shared" si="3"/>
        <v>1100</v>
      </c>
    </row>
    <row r="43" spans="1:5" x14ac:dyDescent="0.25">
      <c r="A43" s="49" t="s">
        <v>17</v>
      </c>
      <c r="B43" s="49" t="s">
        <v>14</v>
      </c>
      <c r="C43" s="50">
        <v>2</v>
      </c>
      <c r="D43" s="62">
        <v>550</v>
      </c>
      <c r="E43" s="51">
        <f t="shared" si="3"/>
        <v>1100</v>
      </c>
    </row>
    <row r="44" spans="1:5" x14ac:dyDescent="0.25">
      <c r="A44" s="52" t="s">
        <v>36</v>
      </c>
      <c r="B44" s="52"/>
      <c r="C44" s="52"/>
      <c r="D44" s="52"/>
      <c r="E44" s="53">
        <f>SUM(E40:E43)</f>
        <v>7150</v>
      </c>
    </row>
    <row r="45" spans="1:5" x14ac:dyDescent="0.25">
      <c r="A45" s="54"/>
      <c r="B45" s="54"/>
      <c r="C45" s="54"/>
      <c r="D45" s="54"/>
      <c r="E45" s="54"/>
    </row>
    <row r="46" spans="1:5" x14ac:dyDescent="0.25">
      <c r="A46" s="63" t="s">
        <v>43</v>
      </c>
      <c r="B46" s="64"/>
      <c r="C46" s="64"/>
      <c r="D46" s="65"/>
      <c r="E46" s="66">
        <f>+ E36 + E44</f>
        <v>35200</v>
      </c>
    </row>
    <row r="47" spans="1:5" x14ac:dyDescent="0.25">
      <c r="A47" s="54"/>
      <c r="B47" s="54"/>
      <c r="C47" s="54"/>
      <c r="D47" s="54"/>
      <c r="E47" s="54"/>
    </row>
    <row r="48" spans="1:5" ht="22.5" customHeight="1" x14ac:dyDescent="0.25">
      <c r="A48" s="55" t="s">
        <v>4</v>
      </c>
      <c r="B48" s="55"/>
      <c r="C48" s="55"/>
      <c r="D48" s="55"/>
      <c r="E48" s="55"/>
    </row>
    <row r="49" spans="1:5" x14ac:dyDescent="0.25">
      <c r="A49" s="48" t="s">
        <v>0</v>
      </c>
      <c r="B49" s="48" t="s">
        <v>1</v>
      </c>
      <c r="C49" s="48"/>
      <c r="D49" s="48" t="s">
        <v>3</v>
      </c>
      <c r="E49" s="48" t="s">
        <v>2</v>
      </c>
    </row>
    <row r="50" spans="1:5" x14ac:dyDescent="0.25">
      <c r="A50" s="67" t="s">
        <v>38</v>
      </c>
      <c r="B50" s="67"/>
      <c r="C50" s="50">
        <v>1</v>
      </c>
      <c r="D50" s="62">
        <v>3500</v>
      </c>
      <c r="E50" s="68">
        <f>C50*D50</f>
        <v>3500</v>
      </c>
    </row>
    <row r="51" spans="1:5" x14ac:dyDescent="0.25">
      <c r="A51" s="67" t="s">
        <v>39</v>
      </c>
      <c r="B51" s="67"/>
      <c r="C51" s="50">
        <v>6</v>
      </c>
      <c r="D51" s="62">
        <v>600</v>
      </c>
      <c r="E51" s="68">
        <f>C51*D51</f>
        <v>3600</v>
      </c>
    </row>
    <row r="52" spans="1:5" x14ac:dyDescent="0.25">
      <c r="A52" s="67" t="s">
        <v>40</v>
      </c>
      <c r="B52" s="67"/>
      <c r="C52" s="50">
        <v>1</v>
      </c>
      <c r="D52" s="62">
        <v>10</v>
      </c>
      <c r="E52" s="68">
        <f>C52*D52</f>
        <v>10</v>
      </c>
    </row>
    <row r="53" spans="1:5" x14ac:dyDescent="0.25">
      <c r="A53" s="67" t="s">
        <v>41</v>
      </c>
      <c r="B53" s="67"/>
      <c r="C53" s="50">
        <v>18</v>
      </c>
      <c r="D53" s="62">
        <v>65</v>
      </c>
      <c r="E53" s="68">
        <f>C53*D53</f>
        <v>1170</v>
      </c>
    </row>
    <row r="54" spans="1:5" x14ac:dyDescent="0.25">
      <c r="A54" s="52" t="s">
        <v>36</v>
      </c>
      <c r="B54" s="52"/>
      <c r="C54" s="52"/>
      <c r="D54" s="52"/>
      <c r="E54" s="53">
        <f>SUM(E50:E53)</f>
        <v>8280</v>
      </c>
    </row>
    <row r="55" spans="1:5" x14ac:dyDescent="0.25">
      <c r="A55" s="67" t="s">
        <v>5</v>
      </c>
      <c r="B55" s="69" t="s">
        <v>6</v>
      </c>
      <c r="C55" s="70"/>
      <c r="D55" s="70"/>
      <c r="E55" s="71"/>
    </row>
    <row r="56" spans="1:5" x14ac:dyDescent="0.25">
      <c r="A56" s="31" t="s">
        <v>7</v>
      </c>
      <c r="B56" s="31"/>
      <c r="C56" s="31"/>
      <c r="D56" s="31"/>
      <c r="E56" s="31"/>
    </row>
    <row r="57" spans="1:5" x14ac:dyDescent="0.25">
      <c r="A57" s="9"/>
      <c r="B57" s="9"/>
      <c r="C57" s="9"/>
      <c r="D57" s="9"/>
      <c r="E57" s="9"/>
    </row>
    <row r="58" spans="1:5" x14ac:dyDescent="0.25">
      <c r="A58" s="63" t="s">
        <v>44</v>
      </c>
      <c r="B58" s="64"/>
      <c r="C58" s="64"/>
      <c r="D58" s="65"/>
      <c r="E58" s="66">
        <f>E12+E46+E54</f>
        <v>51480</v>
      </c>
    </row>
    <row r="60" spans="1:5" hidden="1" x14ac:dyDescent="0.25"/>
    <row r="61" spans="1:5" hidden="1" x14ac:dyDescent="0.25">
      <c r="A61" s="48" t="s">
        <v>1</v>
      </c>
      <c r="C61" s="48" t="s">
        <v>13</v>
      </c>
    </row>
    <row r="62" spans="1:5" hidden="1" x14ac:dyDescent="0.25">
      <c r="A62" s="72" t="s">
        <v>14</v>
      </c>
      <c r="C62" s="73">
        <v>300</v>
      </c>
    </row>
    <row r="63" spans="1:5" hidden="1" x14ac:dyDescent="0.25">
      <c r="A63" s="72" t="s">
        <v>31</v>
      </c>
      <c r="C63" s="73">
        <v>400</v>
      </c>
    </row>
    <row r="64" spans="1:5" hidden="1" x14ac:dyDescent="0.25">
      <c r="A64" s="72" t="s">
        <v>32</v>
      </c>
      <c r="C64" s="73">
        <v>450</v>
      </c>
    </row>
    <row r="65" spans="1:3" hidden="1" x14ac:dyDescent="0.25">
      <c r="A65" s="72" t="s">
        <v>37</v>
      </c>
      <c r="C65" s="73">
        <v>500</v>
      </c>
    </row>
    <row r="66" spans="1:3" hidden="1" x14ac:dyDescent="0.25">
      <c r="A66" s="72" t="s">
        <v>15</v>
      </c>
      <c r="C66" s="73">
        <v>550</v>
      </c>
    </row>
    <row r="67" spans="1:3" hidden="1" x14ac:dyDescent="0.25">
      <c r="A67" s="72" t="s">
        <v>16</v>
      </c>
    </row>
    <row r="68" spans="1:3" hidden="1" x14ac:dyDescent="0.25"/>
  </sheetData>
  <mergeCells count="24">
    <mergeCell ref="A56:E56"/>
    <mergeCell ref="A58:D58"/>
    <mergeCell ref="A45:E45"/>
    <mergeCell ref="A46:D46"/>
    <mergeCell ref="A47:E47"/>
    <mergeCell ref="A48:E48"/>
    <mergeCell ref="A54:D54"/>
    <mergeCell ref="B55:E55"/>
    <mergeCell ref="A34:D34"/>
    <mergeCell ref="A35:E35"/>
    <mergeCell ref="A36:D36"/>
    <mergeCell ref="A37:E37"/>
    <mergeCell ref="A38:E38"/>
    <mergeCell ref="A44:D44"/>
    <mergeCell ref="A12:D12"/>
    <mergeCell ref="A13:E13"/>
    <mergeCell ref="A14:E14"/>
    <mergeCell ref="A23:D23"/>
    <mergeCell ref="A24:E24"/>
    <mergeCell ref="A25:E25"/>
    <mergeCell ref="A1:E1"/>
    <mergeCell ref="A2:E2"/>
    <mergeCell ref="A3:E3"/>
    <mergeCell ref="A4:E4"/>
  </mergeCells>
  <dataValidations count="4">
    <dataValidation type="list" allowBlank="1" showInputMessage="1" showErrorMessage="1" sqref="D6:D11" xr:uid="{EA1DAF5B-9FBE-49BA-AF44-AE735A9E1110}">
      <formula1>$B$57:$B$61</formula1>
    </dataValidation>
    <dataValidation type="list" allowBlank="1" showInputMessage="1" showErrorMessage="1" sqref="B6:B11" xr:uid="{5AF42D41-F18D-4EDB-A05B-F295AF91C663}">
      <formula1>#REF!</formula1>
    </dataValidation>
    <dataValidation type="list" allowBlank="1" showInputMessage="1" showErrorMessage="1" sqref="D16:D22 D40:D43 D27:D33" xr:uid="{91B2F771-35EB-438E-929D-0AAA39FDA69D}">
      <formula1>$C$62:$C$66</formula1>
    </dataValidation>
    <dataValidation type="list" allowBlank="1" showInputMessage="1" showErrorMessage="1" sqref="B27:B33 B40:B43 B16:B22" xr:uid="{6B2994C0-47E8-4CCD-A58B-66B30729FA9B}">
      <formula1>$A$62:$A$67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V3</vt:lpstr>
      <vt:lpstr>Feuil2</vt:lpstr>
      <vt:lpstr>'V3'!Zone_d_impression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Solène</dc:creator>
  <cp:lastModifiedBy>Joelle</cp:lastModifiedBy>
  <cp:lastPrinted>2020-03-22T19:06:49Z</cp:lastPrinted>
  <dcterms:created xsi:type="dcterms:W3CDTF">2016-06-28T13:13:16Z</dcterms:created>
  <dcterms:modified xsi:type="dcterms:W3CDTF">2020-03-22T19:06:51Z</dcterms:modified>
</cp:coreProperties>
</file>