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my\Desktop\UTD Resources\Fall 2022 Courses\CS 4341.003 - Digital Logic\CrystalEye 8080 (Proj)\CPU\"/>
    </mc:Choice>
  </mc:AlternateContent>
  <xr:revisionPtr revIDLastSave="0" documentId="13_ncr:1_{3BD5AE83-6B6B-4DA3-A981-DDCF4792E98F}" xr6:coauthVersionLast="47" xr6:coauthVersionMax="47" xr10:uidLastSave="{00000000-0000-0000-0000-000000000000}"/>
  <bookViews>
    <workbookView xWindow="-120" yWindow="-120" windowWidth="29040" windowHeight="15720" xr2:uid="{466AA8EE-74D8-4B76-944B-7EECB4752D3E}"/>
  </bookViews>
  <sheets>
    <sheet name="8080 Instruction 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1" i="1" l="1"/>
  <c r="I92" i="1"/>
  <c r="I91" i="1"/>
  <c r="I90" i="1"/>
  <c r="I89" i="1"/>
  <c r="I88" i="1"/>
  <c r="I87" i="1"/>
  <c r="I86" i="1"/>
  <c r="I85" i="1"/>
  <c r="I84" i="1"/>
  <c r="I83" i="1"/>
  <c r="I82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1" i="1"/>
  <c r="I62" i="1"/>
  <c r="I63" i="1"/>
  <c r="J92" i="1" a="1"/>
  <c r="J92" i="1" s="1"/>
  <c r="J91" i="1" a="1"/>
  <c r="J91" i="1" s="1"/>
  <c r="J90" i="1" a="1"/>
  <c r="J90" i="1" s="1"/>
  <c r="J89" i="1" a="1"/>
  <c r="J89" i="1" s="1"/>
  <c r="J88" i="1" a="1"/>
  <c r="J88" i="1" s="1"/>
  <c r="J87" i="1" a="1"/>
  <c r="J87" i="1" s="1"/>
  <c r="J86" i="1" a="1"/>
  <c r="J86" i="1" s="1"/>
  <c r="J85" i="1" a="1"/>
  <c r="J85" i="1" s="1"/>
  <c r="J84" i="1" a="1"/>
  <c r="J84" i="1" s="1"/>
  <c r="J83" i="1" a="1"/>
  <c r="J83" i="1" s="1"/>
  <c r="J82" i="1" a="1"/>
  <c r="J82" i="1" s="1"/>
  <c r="J81" i="1" a="1"/>
  <c r="J81" i="1" s="1"/>
  <c r="J80" i="1" a="1"/>
  <c r="J80" i="1" s="1"/>
  <c r="J79" i="1" a="1"/>
  <c r="J79" i="1" s="1"/>
  <c r="J78" i="1" a="1"/>
  <c r="J78" i="1" s="1"/>
  <c r="J77" i="1" a="1"/>
  <c r="J77" i="1" s="1"/>
  <c r="J76" i="1" a="1"/>
  <c r="J76" i="1" s="1"/>
  <c r="J75" i="1" a="1"/>
  <c r="J75" i="1" s="1"/>
  <c r="J74" i="1" a="1"/>
  <c r="J74" i="1" s="1"/>
  <c r="J73" i="1" a="1"/>
  <c r="J73" i="1" s="1"/>
  <c r="J72" i="1" a="1"/>
  <c r="J72" i="1" s="1"/>
  <c r="J71" i="1" a="1"/>
  <c r="J71" i="1" s="1"/>
  <c r="J70" i="1" a="1"/>
  <c r="J70" i="1" s="1"/>
  <c r="J69" i="1" a="1"/>
  <c r="J69" i="1" s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 a="1"/>
  <c r="J63" i="1" s="1"/>
  <c r="J62" i="1" a="1"/>
  <c r="J62" i="1" s="1"/>
  <c r="J61" i="1" a="1"/>
  <c r="J61" i="1" s="1"/>
  <c r="F126" i="1" a="1"/>
  <c r="F126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76" i="1" a="1"/>
  <c r="F76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34" i="1" a="1"/>
  <c r="F34" i="1" s="1"/>
  <c r="F24" i="1" a="1"/>
  <c r="F24" i="1" s="1"/>
  <c r="F25" i="1" a="1"/>
  <c r="F25" i="1" s="1"/>
  <c r="F26" i="1" a="1"/>
  <c r="F26" i="1" s="1"/>
  <c r="F27" i="1" a="1"/>
  <c r="F27" i="1" s="1"/>
  <c r="F14" i="1" a="1"/>
  <c r="F14" i="1" s="1"/>
  <c r="F15" i="1" a="1"/>
  <c r="F15" i="1" s="1"/>
  <c r="F16" i="1" a="1"/>
  <c r="F16" i="1" s="1"/>
  <c r="F17" i="1" a="1"/>
  <c r="F17" i="1" s="1"/>
  <c r="F29" i="1" a="1"/>
  <c r="F29" i="1" s="1"/>
  <c r="F12" i="1" a="1"/>
  <c r="F12" i="1" s="1"/>
  <c r="F10" i="1" a="1"/>
  <c r="F10" i="1" s="1"/>
  <c r="F22" i="1" a="1"/>
  <c r="F22" i="1" s="1"/>
  <c r="F21" i="1" a="1"/>
  <c r="F21" i="1" s="1"/>
  <c r="F28" i="1" a="1"/>
  <c r="F28" i="1" s="1"/>
  <c r="F32" i="1" a="1"/>
  <c r="F32" i="1" s="1"/>
  <c r="F9" i="1" a="1"/>
  <c r="F9" i="1" s="1"/>
  <c r="F20" i="1" a="1"/>
  <c r="F20" i="1" s="1"/>
  <c r="F19" i="1" a="1"/>
  <c r="F19" i="1" s="1"/>
  <c r="F11" i="1" a="1"/>
  <c r="F11" i="1" s="1"/>
  <c r="F30" i="1" a="1"/>
  <c r="F30" i="1" s="1"/>
  <c r="F18" i="1" a="1"/>
  <c r="F18" i="1" s="1"/>
  <c r="F31" i="1" a="1"/>
  <c r="F31" i="1" s="1"/>
  <c r="F60" i="1" a="1"/>
  <c r="F60" i="1" s="1"/>
  <c r="F59" i="1" a="1"/>
  <c r="F59" i="1" s="1"/>
  <c r="F58" i="1" a="1"/>
  <c r="F58" i="1" s="1"/>
  <c r="F101" i="1" a="1"/>
  <c r="F101" i="1" s="1"/>
  <c r="F103" i="1" a="1"/>
  <c r="F103" i="1" s="1"/>
  <c r="F50" i="1" a="1"/>
  <c r="F50" i="1" s="1"/>
  <c r="F97" i="1" a="1"/>
  <c r="F97" i="1" s="1"/>
  <c r="F104" i="1" a="1"/>
  <c r="F104" i="1" s="1"/>
  <c r="F90" i="1" a="1"/>
  <c r="F90" i="1" s="1"/>
  <c r="F93" i="1" a="1"/>
  <c r="F93" i="1" s="1"/>
  <c r="F100" i="1" a="1"/>
  <c r="F100" i="1" s="1"/>
  <c r="F49" i="1" a="1"/>
  <c r="F49" i="1" s="1"/>
  <c r="F98" i="1" a="1"/>
  <c r="F98" i="1" s="1"/>
  <c r="F92" i="1" a="1"/>
  <c r="F92" i="1" s="1"/>
  <c r="F102" i="1" a="1"/>
  <c r="F102" i="1" s="1"/>
  <c r="F48" i="1" a="1"/>
  <c r="F48" i="1" s="1"/>
  <c r="F77" i="1" a="1"/>
  <c r="F77" i="1" s="1"/>
  <c r="F99" i="1" a="1"/>
  <c r="F99" i="1" s="1"/>
  <c r="F47" i="1" a="1"/>
  <c r="F47" i="1" s="1"/>
  <c r="F91" i="1" a="1"/>
  <c r="F91" i="1" s="1"/>
  <c r="F107" i="1" a="1"/>
  <c r="F107" i="1" s="1"/>
  <c r="F40" i="1" a="1"/>
  <c r="F40" i="1" s="1"/>
  <c r="F64" i="1" a="1"/>
  <c r="F64" i="1" s="1"/>
  <c r="F72" i="1" a="1"/>
  <c r="F72" i="1" s="1"/>
  <c r="F44" i="1" a="1"/>
  <c r="F44" i="1" s="1"/>
  <c r="F118" i="1" a="1"/>
  <c r="F118" i="1" s="1"/>
  <c r="F39" i="1" a="1"/>
  <c r="F39" i="1" s="1"/>
  <c r="F37" i="1" a="1"/>
  <c r="F37" i="1" s="1"/>
  <c r="F94" i="1" a="1"/>
  <c r="F94" i="1" s="1"/>
  <c r="F120" i="1" a="1"/>
  <c r="F120" i="1" s="1"/>
  <c r="F38" i="1" a="1"/>
  <c r="F38" i="1" s="1"/>
  <c r="F62" i="1" a="1"/>
  <c r="F62" i="1" s="1"/>
  <c r="F65" i="1" a="1"/>
  <c r="F65" i="1" s="1"/>
  <c r="F70" i="1" a="1"/>
  <c r="F70" i="1" s="1"/>
  <c r="F56" i="1" a="1"/>
  <c r="F56" i="1" s="1"/>
  <c r="F95" i="1" a="1"/>
  <c r="F95" i="1" s="1"/>
  <c r="F121" i="1" a="1"/>
  <c r="F121" i="1" s="1"/>
  <c r="F54" i="1" a="1"/>
  <c r="F54" i="1" s="1"/>
  <c r="F42" i="1" a="1"/>
  <c r="F42" i="1" s="1"/>
  <c r="F105" i="1" a="1"/>
  <c r="F105" i="1" s="1"/>
  <c r="F123" i="1" a="1"/>
  <c r="F123" i="1" s="1"/>
  <c r="F45" i="1" a="1"/>
  <c r="F45" i="1" s="1"/>
  <c r="F36" i="1" a="1"/>
  <c r="F36" i="1" s="1"/>
  <c r="F106" i="1" a="1"/>
  <c r="F106" i="1" s="1"/>
  <c r="F124" i="1" a="1"/>
  <c r="F124" i="1" s="1"/>
  <c r="F63" i="1" a="1"/>
  <c r="F63" i="1" s="1"/>
  <c r="F66" i="1" a="1"/>
  <c r="F66" i="1" s="1"/>
  <c r="F125" i="1" a="1"/>
  <c r="F125" i="1" s="1"/>
  <c r="F41" i="1" a="1"/>
  <c r="F41" i="1" s="1"/>
  <c r="F52" i="1" a="1"/>
  <c r="F52" i="1" s="1"/>
  <c r="F112" i="1" a="1"/>
  <c r="F112" i="1" s="1"/>
  <c r="F87" i="1" a="1"/>
  <c r="F87" i="1" s="1"/>
  <c r="F71" i="1" a="1"/>
  <c r="F71" i="1" s="1"/>
  <c r="F51" i="1" a="1"/>
  <c r="F51" i="1" s="1"/>
  <c r="F108" i="1" a="1"/>
  <c r="F108" i="1" s="1"/>
  <c r="F115" i="1" a="1"/>
  <c r="F115" i="1" s="1"/>
  <c r="F68" i="1" a="1"/>
  <c r="F68" i="1" s="1"/>
  <c r="F55" i="1" a="1"/>
  <c r="F55" i="1" s="1"/>
  <c r="F74" i="1" a="1"/>
  <c r="F74" i="1" s="1"/>
  <c r="F110" i="1" a="1"/>
  <c r="F110" i="1" s="1"/>
  <c r="F43" i="1" a="1"/>
  <c r="F43" i="1" s="1"/>
  <c r="F67" i="1" a="1"/>
  <c r="F67" i="1" s="1"/>
  <c r="F111" i="1" a="1"/>
  <c r="F111" i="1" s="1"/>
  <c r="F88" i="1" a="1"/>
  <c r="F88" i="1" s="1"/>
  <c r="F86" i="1" a="1"/>
  <c r="F86" i="1" s="1"/>
  <c r="F113" i="1" a="1"/>
  <c r="F113" i="1" s="1"/>
  <c r="F69" i="1" a="1"/>
  <c r="F69" i="1" s="1"/>
  <c r="F61" i="1" a="1"/>
  <c r="F61" i="1" s="1"/>
  <c r="F85" i="1" a="1"/>
  <c r="F85" i="1" s="1"/>
  <c r="F116" i="1" a="1"/>
  <c r="F116" i="1" s="1"/>
  <c r="F53" i="1" a="1"/>
  <c r="F53" i="1" s="1"/>
  <c r="F73" i="1" a="1"/>
  <c r="F73" i="1" s="1"/>
  <c r="F84" i="1" a="1"/>
  <c r="F84" i="1" s="1"/>
  <c r="F117" i="1" a="1"/>
  <c r="F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<sst xmlns="http://schemas.openxmlformats.org/spreadsheetml/2006/main" count="505" uniqueCount="416">
  <si>
    <t>01110SSS</t>
  </si>
  <si>
    <t>Move register to memory</t>
  </si>
  <si>
    <t>00DDD110</t>
  </si>
  <si>
    <t>Move immediate register</t>
  </si>
  <si>
    <t>Move immediate memory</t>
  </si>
  <si>
    <t>STA</t>
  </si>
  <si>
    <t>LDA</t>
  </si>
  <si>
    <t>SHLD</t>
  </si>
  <si>
    <t>LHLD</t>
  </si>
  <si>
    <t>XCHG</t>
  </si>
  <si>
    <t>Load A indirect</t>
  </si>
  <si>
    <t>Store A direct</t>
  </si>
  <si>
    <t>Load A direct</t>
  </si>
  <si>
    <t>Exchange DE, HL Registers</t>
  </si>
  <si>
    <t>Jump:</t>
  </si>
  <si>
    <t>CALL:</t>
  </si>
  <si>
    <t>RETURN:</t>
  </si>
  <si>
    <t>RESTART:</t>
  </si>
  <si>
    <t>ADD:</t>
  </si>
  <si>
    <t>STACKOPS:</t>
  </si>
  <si>
    <t>JM</t>
  </si>
  <si>
    <t>11111010</t>
  </si>
  <si>
    <t>JPE</t>
  </si>
  <si>
    <t>11101010</t>
  </si>
  <si>
    <t>JPO</t>
  </si>
  <si>
    <t>11100010</t>
  </si>
  <si>
    <t>PCHL</t>
  </si>
  <si>
    <t>11101001</t>
  </si>
  <si>
    <t>CALL</t>
  </si>
  <si>
    <t>11001101</t>
  </si>
  <si>
    <t>CC</t>
  </si>
  <si>
    <t>11011100</t>
  </si>
  <si>
    <t>CNC</t>
  </si>
  <si>
    <t>11010100</t>
  </si>
  <si>
    <t>CZ</t>
  </si>
  <si>
    <t>11001100</t>
  </si>
  <si>
    <t>CNZ</t>
  </si>
  <si>
    <t>11000100</t>
  </si>
  <si>
    <t>CP</t>
  </si>
  <si>
    <t>11110100</t>
  </si>
  <si>
    <t>CM</t>
  </si>
  <si>
    <t>11111100</t>
  </si>
  <si>
    <t>CPE</t>
  </si>
  <si>
    <t>11101100</t>
  </si>
  <si>
    <t>CPO</t>
  </si>
  <si>
    <t>11100100</t>
  </si>
  <si>
    <t>RET</t>
  </si>
  <si>
    <t>11001001</t>
  </si>
  <si>
    <t>RC</t>
  </si>
  <si>
    <t>11011000</t>
  </si>
  <si>
    <t>RNC</t>
  </si>
  <si>
    <t>11010000</t>
  </si>
  <si>
    <t>RZ</t>
  </si>
  <si>
    <t>11001000</t>
  </si>
  <si>
    <t>RNZ</t>
  </si>
  <si>
    <t>11000000</t>
  </si>
  <si>
    <t>RP</t>
  </si>
  <si>
    <t>11110000</t>
  </si>
  <si>
    <t>RM</t>
  </si>
  <si>
    <t>11111000</t>
  </si>
  <si>
    <t>RPE</t>
  </si>
  <si>
    <t>11100000</t>
  </si>
  <si>
    <t>RPO</t>
  </si>
  <si>
    <t>RST</t>
  </si>
  <si>
    <t>11AAA111</t>
  </si>
  <si>
    <t>INRr</t>
  </si>
  <si>
    <t>00000100</t>
  </si>
  <si>
    <t>DCRr</t>
  </si>
  <si>
    <t>INRM</t>
  </si>
  <si>
    <t>00110100</t>
  </si>
  <si>
    <t>DCRM</t>
  </si>
  <si>
    <t>00110101</t>
  </si>
  <si>
    <t>INXB</t>
  </si>
  <si>
    <t>00000011</t>
  </si>
  <si>
    <t>INXD</t>
  </si>
  <si>
    <t>00010011</t>
  </si>
  <si>
    <t>INXH</t>
  </si>
  <si>
    <t>00100011</t>
  </si>
  <si>
    <t>DCXB</t>
  </si>
  <si>
    <t>00001011</t>
  </si>
  <si>
    <t>DCXD</t>
  </si>
  <si>
    <t>00011011</t>
  </si>
  <si>
    <t>DCXH</t>
  </si>
  <si>
    <t>00101011</t>
  </si>
  <si>
    <t>ADDr</t>
  </si>
  <si>
    <t>10000SSS</t>
  </si>
  <si>
    <t>ADCr</t>
  </si>
  <si>
    <t>10001SSS</t>
  </si>
  <si>
    <t>ADDM</t>
  </si>
  <si>
    <t>10000110</t>
  </si>
  <si>
    <t>ADCM</t>
  </si>
  <si>
    <t>10001110</t>
  </si>
  <si>
    <t>ADI</t>
  </si>
  <si>
    <t>11000110</t>
  </si>
  <si>
    <t>ACI</t>
  </si>
  <si>
    <t>11001110</t>
  </si>
  <si>
    <t>DADB</t>
  </si>
  <si>
    <t>00001001</t>
  </si>
  <si>
    <t>00011001</t>
  </si>
  <si>
    <t>DADH</t>
  </si>
  <si>
    <t>00101001</t>
  </si>
  <si>
    <t>DADSP</t>
  </si>
  <si>
    <t>00111001</t>
  </si>
  <si>
    <t>MOVr1,r2</t>
  </si>
  <si>
    <t>MOVM,r</t>
  </si>
  <si>
    <t>MOVr,M</t>
  </si>
  <si>
    <t>01000110</t>
  </si>
  <si>
    <t>MVIM</t>
  </si>
  <si>
    <t>00110110</t>
  </si>
  <si>
    <t>LXIB</t>
  </si>
  <si>
    <t>00000001</t>
  </si>
  <si>
    <t>LXIH</t>
  </si>
  <si>
    <t>00100001</t>
  </si>
  <si>
    <t>STAXB</t>
  </si>
  <si>
    <t>00000010</t>
  </si>
  <si>
    <t>STAXD</t>
  </si>
  <si>
    <t>00010010</t>
  </si>
  <si>
    <t>LDAXB</t>
  </si>
  <si>
    <t>00001010</t>
  </si>
  <si>
    <t>LDAXD</t>
  </si>
  <si>
    <t>00011010</t>
  </si>
  <si>
    <t>00110010</t>
  </si>
  <si>
    <t>00111010</t>
  </si>
  <si>
    <t>00100010</t>
  </si>
  <si>
    <t>00101010</t>
  </si>
  <si>
    <t>11101011</t>
  </si>
  <si>
    <t>PUSHB</t>
  </si>
  <si>
    <t>11000101</t>
  </si>
  <si>
    <t>PUSH</t>
  </si>
  <si>
    <t>PUSHH</t>
  </si>
  <si>
    <t>11100101</t>
  </si>
  <si>
    <t>11110101</t>
  </si>
  <si>
    <t>POPB</t>
  </si>
  <si>
    <t>11000001</t>
  </si>
  <si>
    <t>POPD</t>
  </si>
  <si>
    <t>11010001</t>
  </si>
  <si>
    <t>POPH</t>
  </si>
  <si>
    <t>11100001</t>
  </si>
  <si>
    <t>POPPSW</t>
  </si>
  <si>
    <t>11110001</t>
  </si>
  <si>
    <t>XTHL</t>
  </si>
  <si>
    <t>11100011</t>
  </si>
  <si>
    <t>SPHL</t>
  </si>
  <si>
    <t>11111001</t>
  </si>
  <si>
    <t>LXISP</t>
  </si>
  <si>
    <t>00110001</t>
  </si>
  <si>
    <t>INXSP</t>
  </si>
  <si>
    <t>00110011</t>
  </si>
  <si>
    <t>DCXSP</t>
  </si>
  <si>
    <t>00111011</t>
  </si>
  <si>
    <t>JMP</t>
  </si>
  <si>
    <t>11000011</t>
  </si>
  <si>
    <t>JC</t>
  </si>
  <si>
    <t>11011010</t>
  </si>
  <si>
    <t>JNC</t>
  </si>
  <si>
    <t>11010010</t>
  </si>
  <si>
    <t>JZ</t>
  </si>
  <si>
    <t>11001010</t>
  </si>
  <si>
    <t>JNZ</t>
  </si>
  <si>
    <t>11000010</t>
  </si>
  <si>
    <t>JP</t>
  </si>
  <si>
    <t>11110010</t>
  </si>
  <si>
    <t>INCREMENT AND DECREMENT:</t>
  </si>
  <si>
    <t>Jump on minus</t>
  </si>
  <si>
    <t>Jump on parity even</t>
  </si>
  <si>
    <t>Jump on parity odd</t>
  </si>
  <si>
    <t>HL to program counter</t>
  </si>
  <si>
    <t>Call unconditional</t>
  </si>
  <si>
    <t>Call on carry</t>
  </si>
  <si>
    <t>Call on no carry</t>
  </si>
  <si>
    <t>Call on zero</t>
  </si>
  <si>
    <t>Call on no zero</t>
  </si>
  <si>
    <t>Call on positive</t>
  </si>
  <si>
    <t>Call on minus</t>
  </si>
  <si>
    <t>Call on parity even</t>
  </si>
  <si>
    <t>Call on parity odd</t>
  </si>
  <si>
    <t>Return on carry</t>
  </si>
  <si>
    <t>Return on no carry</t>
  </si>
  <si>
    <t>Return on zero</t>
  </si>
  <si>
    <t>Return on no zero</t>
  </si>
  <si>
    <t>Return on positive</t>
  </si>
  <si>
    <t>Return on minus</t>
  </si>
  <si>
    <t>Return on parity even</t>
  </si>
  <si>
    <t>Return on parity odd</t>
  </si>
  <si>
    <t>Increment register</t>
  </si>
  <si>
    <t>Decrement register</t>
  </si>
  <si>
    <t>Increment memory</t>
  </si>
  <si>
    <t>Decrement memory</t>
  </si>
  <si>
    <t>Increment HL registers</t>
  </si>
  <si>
    <t>Decrement HL</t>
  </si>
  <si>
    <t>Add register to A</t>
  </si>
  <si>
    <t>Add register to A with carry</t>
  </si>
  <si>
    <t>Add memory to A</t>
  </si>
  <si>
    <t>Add memory to A with carry</t>
  </si>
  <si>
    <t>Add immediate to A</t>
  </si>
  <si>
    <t>Add immediate to A with carry</t>
  </si>
  <si>
    <t>Add BC to HL</t>
  </si>
  <si>
    <t>Add DE to HL</t>
  </si>
  <si>
    <t>Add HL to HL</t>
  </si>
  <si>
    <t>Add stack pointer to HL</t>
  </si>
  <si>
    <t>Move register to register</t>
  </si>
  <si>
    <t>Move memory to register</t>
  </si>
  <si>
    <t>Load immediate register Pair BC</t>
  </si>
  <si>
    <t>Load immediate register Pair DE</t>
  </si>
  <si>
    <t>Store A indirect</t>
  </si>
  <si>
    <t>Store HL direct</t>
  </si>
  <si>
    <t>Load HL direct</t>
  </si>
  <si>
    <t>Push register Pair BC on stack</t>
  </si>
  <si>
    <t>Push register Pair DE on stack</t>
  </si>
  <si>
    <t>Push register Pair HL on stack</t>
  </si>
  <si>
    <t>Push A and Flags PSW on stack</t>
  </si>
  <si>
    <t>Pop register Pair BC off stack</t>
  </si>
  <si>
    <t>Pop register Pair DE off stack</t>
  </si>
  <si>
    <t>Pop register Pair HL off stack</t>
  </si>
  <si>
    <t>Pop A and Flags off stack</t>
  </si>
  <si>
    <t>Exchange top of stack, HL</t>
  </si>
  <si>
    <t>HL to stack pointer</t>
  </si>
  <si>
    <t>Load immediate stack pointer</t>
  </si>
  <si>
    <t>Increment stack pointer</t>
  </si>
  <si>
    <t>Decrement stack pointer</t>
  </si>
  <si>
    <t>Jump on carry</t>
  </si>
  <si>
    <t>Jump on no carry</t>
  </si>
  <si>
    <t>Jump on zero</t>
  </si>
  <si>
    <t>Jump on no zero</t>
  </si>
  <si>
    <t>Jump on positive</t>
  </si>
  <si>
    <t>Decrement DE</t>
  </si>
  <si>
    <t>Decrement BC</t>
  </si>
  <si>
    <t>Increment DE registers</t>
  </si>
  <si>
    <t>Increment BC registers</t>
  </si>
  <si>
    <t>00DDD101</t>
  </si>
  <si>
    <t>DADD</t>
  </si>
  <si>
    <t>01DDDSSS</t>
  </si>
  <si>
    <t>MVIr</t>
  </si>
  <si>
    <t>Return</t>
  </si>
  <si>
    <t>Restart</t>
  </si>
  <si>
    <t>Load immediate register Pair HL</t>
  </si>
  <si>
    <t>Jump unconditional</t>
  </si>
  <si>
    <t>10</t>
  </si>
  <si>
    <t>5</t>
  </si>
  <si>
    <t>17</t>
  </si>
  <si>
    <t>11</t>
  </si>
  <si>
    <t>4</t>
  </si>
  <si>
    <t>7</t>
  </si>
  <si>
    <t>13</t>
  </si>
  <si>
    <t>16</t>
  </si>
  <si>
    <t>18</t>
  </si>
  <si>
    <t>11/17</t>
  </si>
  <si>
    <t>5/11</t>
  </si>
  <si>
    <t>10??????</t>
  </si>
  <si>
    <t>11??????</t>
  </si>
  <si>
    <t>MOVE, LOAD, AND STORE</t>
  </si>
  <si>
    <t>Pattern</t>
  </si>
  <si>
    <t>Name</t>
  </si>
  <si>
    <t>Mov</t>
  </si>
  <si>
    <t>01??????</t>
  </si>
  <si>
    <t>11???000</t>
  </si>
  <si>
    <t>Unconditional Return</t>
  </si>
  <si>
    <t>Unconditional Call</t>
  </si>
  <si>
    <t>Conditional Return</t>
  </si>
  <si>
    <t>11???100</t>
  </si>
  <si>
    <t>Conditional Call</t>
  </si>
  <si>
    <t>SUBr</t>
  </si>
  <si>
    <t>10010SSS</t>
  </si>
  <si>
    <t>Subtract register from A</t>
  </si>
  <si>
    <t>SBBr</t>
  </si>
  <si>
    <t>10011SSS</t>
  </si>
  <si>
    <t>Subtract register from A with borrow</t>
  </si>
  <si>
    <t>SUBM</t>
  </si>
  <si>
    <t>Subtract memory from A</t>
  </si>
  <si>
    <t>SBBM</t>
  </si>
  <si>
    <t>Subtract memory from A with borrow</t>
  </si>
  <si>
    <t>SUI</t>
  </si>
  <si>
    <t>Subtract immediate from A</t>
  </si>
  <si>
    <t>SBI</t>
  </si>
  <si>
    <t>Subtract immediate from A with borrow</t>
  </si>
  <si>
    <t>ANAr</t>
  </si>
  <si>
    <t>10100SSS</t>
  </si>
  <si>
    <t>And register with A</t>
  </si>
  <si>
    <t>XRAr</t>
  </si>
  <si>
    <t>10101SSS</t>
  </si>
  <si>
    <t>Exclusive or register with A</t>
  </si>
  <si>
    <t>ORAr</t>
  </si>
  <si>
    <t>10110SSS</t>
  </si>
  <si>
    <t>Or register with A</t>
  </si>
  <si>
    <t>CMPr</t>
  </si>
  <si>
    <t>10111SSS</t>
  </si>
  <si>
    <t>Compare register with 'A</t>
  </si>
  <si>
    <t>ANAM</t>
  </si>
  <si>
    <t>And memory with A</t>
  </si>
  <si>
    <t>XRAM</t>
  </si>
  <si>
    <t>Exclusive Or memory with A</t>
  </si>
  <si>
    <t>ORAM</t>
  </si>
  <si>
    <t>Or memory with A</t>
  </si>
  <si>
    <t>CMPM</t>
  </si>
  <si>
    <t>Compare memory with A</t>
  </si>
  <si>
    <t>ANI</t>
  </si>
  <si>
    <t>And immediate with A</t>
  </si>
  <si>
    <t>XRI</t>
  </si>
  <si>
    <t>Exclusive Or immediate with A</t>
  </si>
  <si>
    <t>ORI</t>
  </si>
  <si>
    <t>Or immediate with A</t>
  </si>
  <si>
    <t>CPI</t>
  </si>
  <si>
    <t>Compare immediate with A</t>
  </si>
  <si>
    <t>RLC</t>
  </si>
  <si>
    <t>Rotate A left</t>
  </si>
  <si>
    <t>RRC</t>
  </si>
  <si>
    <t>Rotate A right</t>
  </si>
  <si>
    <t>RAL</t>
  </si>
  <si>
    <t>Rotate A left through carry</t>
  </si>
  <si>
    <t>RAR</t>
  </si>
  <si>
    <t>Rotate A right through carry</t>
  </si>
  <si>
    <t>CMA</t>
  </si>
  <si>
    <t>Complement A</t>
  </si>
  <si>
    <t>STC</t>
  </si>
  <si>
    <t>set carry</t>
  </si>
  <si>
    <t>CMC</t>
  </si>
  <si>
    <t>Complement carry</t>
  </si>
  <si>
    <t>DAA</t>
  </si>
  <si>
    <t>Decimal adjust A</t>
  </si>
  <si>
    <t>IN</t>
  </si>
  <si>
    <t>Input</t>
  </si>
  <si>
    <t>OUT</t>
  </si>
  <si>
    <t>Output</t>
  </si>
  <si>
    <t>EI</t>
  </si>
  <si>
    <t>Enable Interrupts</t>
  </si>
  <si>
    <t>DI</t>
  </si>
  <si>
    <t>Disable Interrupt</t>
  </si>
  <si>
    <t>NOP</t>
  </si>
  <si>
    <t>No-operation</t>
  </si>
  <si>
    <t>HLT</t>
  </si>
  <si>
    <t>Halt</t>
  </si>
  <si>
    <t>SUBTRACT:</t>
  </si>
  <si>
    <t>LOGICAL:</t>
  </si>
  <si>
    <t>ROTATE:</t>
  </si>
  <si>
    <t>SPECIALS:</t>
  </si>
  <si>
    <t>INPUT/OUTPUT:</t>
  </si>
  <si>
    <t>CONTROL:</t>
  </si>
  <si>
    <t>10010110</t>
  </si>
  <si>
    <t>10011110</t>
  </si>
  <si>
    <t>11010110</t>
  </si>
  <si>
    <t>11011110</t>
  </si>
  <si>
    <t>10100110</t>
  </si>
  <si>
    <t>10101110</t>
  </si>
  <si>
    <t>10110110</t>
  </si>
  <si>
    <t>10111110</t>
  </si>
  <si>
    <t>11100110</t>
  </si>
  <si>
    <t>11101110</t>
  </si>
  <si>
    <t>11110110</t>
  </si>
  <si>
    <t>11111110</t>
  </si>
  <si>
    <t>00000111</t>
  </si>
  <si>
    <t>00001111</t>
  </si>
  <si>
    <t>00010111</t>
  </si>
  <si>
    <t>00011111</t>
  </si>
  <si>
    <t>00101111</t>
  </si>
  <si>
    <t>00110111</t>
  </si>
  <si>
    <t>00111111</t>
  </si>
  <si>
    <t>00100111</t>
  </si>
  <si>
    <t>11011011</t>
  </si>
  <si>
    <t>11010011</t>
  </si>
  <si>
    <t>11111011</t>
  </si>
  <si>
    <t>11110011</t>
  </si>
  <si>
    <t>00000000</t>
  </si>
  <si>
    <t>01110110</t>
  </si>
  <si>
    <t>Double 1</t>
  </si>
  <si>
    <t>00??????</t>
  </si>
  <si>
    <t>Double 0</t>
  </si>
  <si>
    <t>00010001</t>
  </si>
  <si>
    <t>LXID</t>
  </si>
  <si>
    <t>11010101</t>
  </si>
  <si>
    <t>PUSHD</t>
  </si>
  <si>
    <t>Jump Conditional</t>
  </si>
  <si>
    <t>Jump Unconditional</t>
  </si>
  <si>
    <t>HL to Program Jump</t>
  </si>
  <si>
    <t>11???010</t>
  </si>
  <si>
    <t>Not 01110110</t>
  </si>
  <si>
    <t>11???111</t>
  </si>
  <si>
    <t>11??0001</t>
  </si>
  <si>
    <t>Pop Stack</t>
  </si>
  <si>
    <t>Push Stack</t>
  </si>
  <si>
    <t>11??0101</t>
  </si>
  <si>
    <t>00???110</t>
  </si>
  <si>
    <t>Mov Imm</t>
  </si>
  <si>
    <t>Load Imm</t>
  </si>
  <si>
    <t>000?0010</t>
  </si>
  <si>
    <t>Store A Indirect</t>
  </si>
  <si>
    <t>000?1010</t>
  </si>
  <si>
    <t>Load A Indirect</t>
  </si>
  <si>
    <t>001?0010</t>
  </si>
  <si>
    <t>Store A/HL Direct</t>
  </si>
  <si>
    <t>001?1010</t>
  </si>
  <si>
    <t>Load A/HL Direct</t>
  </si>
  <si>
    <t>Exchange DE HL</t>
  </si>
  <si>
    <t>00??0001</t>
  </si>
  <si>
    <t>1001????</t>
  </si>
  <si>
    <t>1101?110</t>
  </si>
  <si>
    <t>Subtract Immediate from A</t>
  </si>
  <si>
    <t>Subtract from A</t>
  </si>
  <si>
    <t>101?????</t>
  </si>
  <si>
    <t>Logic Op</t>
  </si>
  <si>
    <t>111?????</t>
  </si>
  <si>
    <t>Logic Op with Imm</t>
  </si>
  <si>
    <t>000??111</t>
  </si>
  <si>
    <t>Rotate A</t>
  </si>
  <si>
    <t>001??111</t>
  </si>
  <si>
    <t>Special</t>
  </si>
  <si>
    <t>1101?011</t>
  </si>
  <si>
    <t>I/O</t>
  </si>
  <si>
    <t>1000????</t>
  </si>
  <si>
    <t>Add R/M to A</t>
  </si>
  <si>
    <t>00??1001</t>
  </si>
  <si>
    <t>Add to HL (from reg)</t>
  </si>
  <si>
    <t>1111?011</t>
  </si>
  <si>
    <t>Enable/disable Interrupts</t>
  </si>
  <si>
    <t>Add imm to A</t>
  </si>
  <si>
    <t>Increment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</si>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</sst>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fill>
        <patternFill>
          <fgColor auto="1"/>
          <bgColor theme="4" tint="0.59996337778862885"/>
        </patternFill>
      </fill>
    </dxf>
    <dxf>
      <fill>
        <patternFill>
          <fgColor auto="1"/>
          <bgColor theme="9" tint="-0.24994659260841701"/>
        </patternFill>
      </fill>
    </dxf>
    <dxf>
      <fill>
        <patternFill>
          <fgColor auto="1"/>
          <bgColor theme="9"/>
        </patternFill>
      </fill>
    </dxf>
    <dxf>
      <fill>
        <patternFill>
          <fgColor auto="1"/>
          <bgColor theme="9" tint="0.39994506668294322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fgColor auto="1"/>
          <bgColor theme="7" tint="-0.24994659260841701"/>
        </patternFill>
      </fill>
    </dxf>
    <dxf>
      <fill>
        <patternFill>
          <fgColor auto="1"/>
          <bgColor theme="7"/>
        </patternFill>
      </fill>
    </dxf>
    <dxf>
      <fill>
        <patternFill>
          <fgColor auto="1"/>
          <bgColor theme="7" tint="0.39994506668294322"/>
        </patternFill>
      </fill>
    </dxf>
    <dxf>
      <fill>
        <patternFill>
          <fgColor auto="1"/>
          <bgColor theme="7" tint="0.79998168889431442"/>
        </patternFill>
      </fill>
    </dxf>
    <dxf>
      <fill>
        <patternFill>
          <fgColor auto="1"/>
          <bgColor theme="5" tint="-0.24994659260841701"/>
        </patternFill>
      </fill>
    </dxf>
    <dxf>
      <fill>
        <patternFill>
          <fgColor auto="1"/>
          <bgColor theme="5"/>
        </patternFill>
      </fill>
    </dxf>
    <dxf>
      <fill>
        <patternFill>
          <fgColor auto="1"/>
          <bgColor theme="5" tint="0.39994506668294322"/>
        </patternFill>
      </fill>
    </dxf>
    <dxf>
      <fill>
        <patternFill>
          <fgColor auto="1"/>
          <bgColor theme="5" tint="0.59996337778862885"/>
        </patternFill>
      </fill>
    </dxf>
    <dxf>
      <fill>
        <patternFill>
          <fgColor auto="1"/>
          <bgColor theme="4" tint="-0.24994659260841701"/>
        </patternFill>
      </fill>
    </dxf>
    <dxf>
      <fill>
        <patternFill>
          <fgColor auto="1"/>
          <bgColor theme="4"/>
        </patternFill>
      </fill>
    </dxf>
    <dxf>
      <fill>
        <patternFill>
          <fgColor auto="1"/>
          <bgColor theme="4" tint="0.39994506668294322"/>
        </patternFill>
      </fill>
    </dxf>
    <dxf>
      <fill>
        <patternFill>
          <fgColor auto="1"/>
          <bgColor theme="9" tint="-0.24994659260841701"/>
        </patternFill>
      </fill>
    </dxf>
    <dxf>
      <fill>
        <patternFill>
          <fgColor auto="1"/>
          <bgColor theme="9"/>
        </patternFill>
      </fill>
    </dxf>
    <dxf>
      <fill>
        <patternFill>
          <fgColor auto="1"/>
          <bgColor theme="9" tint="0.39994506668294322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fgColor auto="1"/>
          <bgColor theme="7" tint="-0.24994659260841701"/>
        </patternFill>
      </fill>
    </dxf>
    <dxf>
      <fill>
        <patternFill>
          <fgColor auto="1"/>
          <bgColor theme="7"/>
        </patternFill>
      </fill>
    </dxf>
    <dxf>
      <fill>
        <patternFill>
          <fgColor auto="1"/>
          <bgColor theme="7" tint="0.39994506668294322"/>
        </patternFill>
      </fill>
    </dxf>
    <dxf>
      <fill>
        <patternFill>
          <fgColor auto="1"/>
          <bgColor theme="7" tint="0.79998168889431442"/>
        </patternFill>
      </fill>
    </dxf>
    <dxf>
      <fill>
        <patternFill>
          <fgColor auto="1"/>
          <bgColor theme="5" tint="-0.24994659260841701"/>
        </patternFill>
      </fill>
    </dxf>
    <dxf>
      <fill>
        <patternFill>
          <fgColor auto="1"/>
          <bgColor theme="5"/>
        </patternFill>
      </fill>
    </dxf>
    <dxf>
      <fill>
        <patternFill>
          <fgColor auto="1"/>
          <bgColor theme="5" tint="0.39994506668294322"/>
        </patternFill>
      </fill>
    </dxf>
    <dxf>
      <fill>
        <patternFill>
          <fgColor auto="1"/>
          <bgColor theme="5" tint="0.59996337778862885"/>
        </patternFill>
      </fill>
    </dxf>
    <dxf>
      <fill>
        <patternFill>
          <fgColor auto="1"/>
          <bgColor theme="4" tint="-0.24994659260841701"/>
        </patternFill>
      </fill>
    </dxf>
    <dxf>
      <fill>
        <patternFill>
          <fgColor auto="1"/>
          <bgColor theme="4"/>
        </patternFill>
      </fill>
    </dxf>
    <dxf>
      <fill>
        <patternFill>
          <fgColor auto="1"/>
          <bgColor theme="4" tint="0.39994506668294322"/>
        </patternFill>
      </fill>
    </dxf>
    <dxf>
      <fill>
        <patternFill>
          <fgColor auto="1"/>
          <bgColor theme="3" tint="0.39994506668294322"/>
        </patternFill>
      </fill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EB8BB-93EA-4F74-BC83-81033BF5ECE2}" name="Table1" displayName="Table1" ref="K60:L92" totalsRowShown="0">
  <autoFilter ref="K60:L92" xr:uid="{6DFEB8BB-93EA-4F74-BC83-81033BF5ECE2}"/>
  <tableColumns count="2">
    <tableColumn id="1" xr3:uid="{50ED46B5-4107-441B-AD0C-4F86227E9C4D}" name="Pattern" dataDxfId="33">
      <calculatedColumnFormula>"11??????"</calculatedColumnFormula>
    </tableColumn>
    <tableColumn id="2" xr3:uid="{4AEF702E-98AE-486D-A406-5FEC49DCEB9B}" name="Name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1601-0411-4341-9F78-403EAFAE0437}">
  <dimension ref="A1:P126"/>
  <sheetViews>
    <sheetView tabSelected="1" topLeftCell="F58" zoomScale="214" zoomScaleNormal="77" workbookViewId="0">
      <selection activeCell="I59" sqref="I59"/>
    </sheetView>
  </sheetViews>
  <sheetFormatPr defaultRowHeight="15" x14ac:dyDescent="0.25"/>
  <cols>
    <col min="1" max="1" width="8.28515625" customWidth="1"/>
    <col min="2" max="2" width="8.7109375" customWidth="1"/>
    <col min="3" max="3" width="10.5703125" bestFit="1" customWidth="1"/>
    <col min="4" max="4" width="37.28515625" bestFit="1" customWidth="1"/>
    <col min="5" max="5" width="8.7109375" customWidth="1"/>
    <col min="6" max="6" width="25.28515625" bestFit="1" customWidth="1"/>
    <col min="11" max="11" width="9.85546875" bestFit="1" customWidth="1"/>
    <col min="12" max="12" width="25.28515625" bestFit="1" customWidth="1"/>
    <col min="15" max="15" width="10.5703125" bestFit="1" customWidth="1"/>
    <col min="16" max="16" width="10.7109375" customWidth="1"/>
    <col min="22" max="22" width="15" customWidth="1"/>
  </cols>
  <sheetData>
    <row r="1" spans="1:6" x14ac:dyDescent="0.25">
      <c r="B1" s="1"/>
      <c r="C1" s="1"/>
      <c r="D1" s="1"/>
    </row>
    <row r="2" spans="1:6" x14ac:dyDescent="0.25">
      <c r="A2" s="1" t="s">
        <v>14</v>
      </c>
      <c r="B2" s="1"/>
      <c r="C2" s="1"/>
      <c r="D2" s="1"/>
    </row>
    <row r="3" spans="1:6" x14ac:dyDescent="0.25">
      <c r="B3" s="1" t="s">
        <v>150</v>
      </c>
      <c r="C3" s="1" t="s">
        <v>151</v>
      </c>
      <c r="D3" s="1" t="s">
        <v>236</v>
      </c>
      <c r="E3" s="1" t="s">
        <v>237</v>
      </c>
      <c r="F3" s="1" t="str" cm="1">
        <f t="array" ref="F3">INDEX($K$61:$L$92,MATCH("*",IF(MATCH($K$61:$K$92,$C3,0),$L$61:$L$92),0),2)</f>
        <v>Jump Unconditional</v>
      </c>
    </row>
    <row r="4" spans="1:6" x14ac:dyDescent="0.25">
      <c r="B4" s="1" t="s">
        <v>152</v>
      </c>
      <c r="C4" s="1" t="s">
        <v>153</v>
      </c>
      <c r="D4" s="1" t="s">
        <v>220</v>
      </c>
      <c r="E4" s="1" t="s">
        <v>237</v>
      </c>
      <c r="F4" s="1" t="str" cm="1">
        <f t="array" ref="F4">INDEX($K$61:$L$92,MATCH("*",IF(MATCH($K$61:$K$92,$C4,0),$L$61:$L$92),0),2)</f>
        <v>Jump Conditional</v>
      </c>
    </row>
    <row r="5" spans="1:6" x14ac:dyDescent="0.25">
      <c r="B5" s="1" t="s">
        <v>154</v>
      </c>
      <c r="C5" s="1" t="s">
        <v>155</v>
      </c>
      <c r="D5" s="1" t="s">
        <v>221</v>
      </c>
      <c r="E5" s="1" t="s">
        <v>237</v>
      </c>
      <c r="F5" s="1" t="str" cm="1">
        <f t="array" ref="F5">INDEX($K$61:$L$92,MATCH("*",IF(MATCH($K$61:$K$92,$C5,0),$L$61:$L$92),0),2)</f>
        <v>Jump Conditional</v>
      </c>
    </row>
    <row r="6" spans="1:6" x14ac:dyDescent="0.25">
      <c r="B6" s="1" t="s">
        <v>156</v>
      </c>
      <c r="C6" s="1" t="s">
        <v>157</v>
      </c>
      <c r="D6" s="1" t="s">
        <v>222</v>
      </c>
      <c r="E6" s="1" t="s">
        <v>237</v>
      </c>
      <c r="F6" s="1" t="str" cm="1">
        <f t="array" ref="F6">INDEX($K$61:$L$92,MATCH("*",IF(MATCH($K$61:$K$92,$C6,0),$L$61:$L$92),0),2)</f>
        <v>Jump Conditional</v>
      </c>
    </row>
    <row r="7" spans="1:6" x14ac:dyDescent="0.25">
      <c r="B7" s="1" t="s">
        <v>158</v>
      </c>
      <c r="C7" s="1" t="s">
        <v>159</v>
      </c>
      <c r="D7" s="1" t="s">
        <v>223</v>
      </c>
      <c r="E7" s="1" t="s">
        <v>237</v>
      </c>
      <c r="F7" s="1" t="str" cm="1">
        <f t="array" ref="F7">INDEX($K$61:$L$92,MATCH("*",IF(MATCH($K$61:$K$92,$C7,0),$L$61:$L$92),0),2)</f>
        <v>Jump Conditional</v>
      </c>
    </row>
    <row r="8" spans="1:6" x14ac:dyDescent="0.25">
      <c r="B8" s="1" t="s">
        <v>160</v>
      </c>
      <c r="C8" s="1" t="s">
        <v>161</v>
      </c>
      <c r="D8" s="1" t="s">
        <v>224</v>
      </c>
      <c r="E8" s="1" t="s">
        <v>237</v>
      </c>
      <c r="F8" s="1" t="str" cm="1">
        <f t="array" ref="F8">INDEX($K$61:$L$92,MATCH("*",IF(MATCH($K$61:$K$92,$C8,0),$L$61:$L$92),0),2)</f>
        <v>Jump Conditional</v>
      </c>
    </row>
    <row r="9" spans="1:6" x14ac:dyDescent="0.25">
      <c r="B9" s="1" t="s">
        <v>20</v>
      </c>
      <c r="C9" s="1" t="s">
        <v>21</v>
      </c>
      <c r="D9" s="1" t="s">
        <v>163</v>
      </c>
      <c r="E9" s="1" t="s">
        <v>237</v>
      </c>
      <c r="F9" t="str" cm="1">
        <f t="array" ref="F9">INDEX($K$61:$L$92,MATCH("*",IF(MATCH($K$61:$K$92,$C9,0),$L$61:$L$92),0),2)</f>
        <v>Jump Conditional</v>
      </c>
    </row>
    <row r="10" spans="1:6" x14ac:dyDescent="0.25">
      <c r="B10" s="1" t="s">
        <v>22</v>
      </c>
      <c r="C10" s="1" t="s">
        <v>23</v>
      </c>
      <c r="D10" s="1" t="s">
        <v>164</v>
      </c>
      <c r="E10" s="1" t="s">
        <v>237</v>
      </c>
      <c r="F10" t="str" cm="1">
        <f t="array" ref="F10">INDEX($K$61:$L$92,MATCH("*",IF(MATCH($K$61:$K$92,$C10,0),$L$61:$L$92),0),2)</f>
        <v>Jump Conditional</v>
      </c>
    </row>
    <row r="11" spans="1:6" x14ac:dyDescent="0.25">
      <c r="B11" s="1" t="s">
        <v>24</v>
      </c>
      <c r="C11" s="1" t="s">
        <v>25</v>
      </c>
      <c r="D11" s="1" t="s">
        <v>165</v>
      </c>
      <c r="E11" s="1" t="s">
        <v>237</v>
      </c>
      <c r="F11" t="str" cm="1">
        <f t="array" ref="F11">INDEX($K$61:$L$92,MATCH("*",IF(MATCH($K$61:$K$92,$C11,0),$L$61:$L$92),0),2)</f>
        <v>Jump Conditional</v>
      </c>
    </row>
    <row r="12" spans="1:6" x14ac:dyDescent="0.25">
      <c r="B12" s="1" t="s">
        <v>26</v>
      </c>
      <c r="C12" s="1" t="s">
        <v>27</v>
      </c>
      <c r="D12" s="1" t="s">
        <v>166</v>
      </c>
      <c r="E12" s="1" t="s">
        <v>238</v>
      </c>
      <c r="F12" t="str" cm="1">
        <f t="array" ref="F12">INDEX($K$61:$L$92,MATCH("*",IF(MATCH($K$61:$K$92,$C12,0),$L$61:$L$92),0),2)</f>
        <v>HL to Program Jump</v>
      </c>
    </row>
    <row r="13" spans="1:6" x14ac:dyDescent="0.25">
      <c r="A13" s="1" t="s">
        <v>15</v>
      </c>
      <c r="B13" s="1"/>
      <c r="C13" s="1"/>
      <c r="D13" s="1"/>
      <c r="E13" s="2"/>
    </row>
    <row r="14" spans="1:6" x14ac:dyDescent="0.25">
      <c r="B14" s="1" t="s">
        <v>28</v>
      </c>
      <c r="C14" s="1" t="s">
        <v>29</v>
      </c>
      <c r="D14" s="1" t="s">
        <v>167</v>
      </c>
      <c r="E14" s="1" t="s">
        <v>239</v>
      </c>
      <c r="F14" t="str" cm="1">
        <f t="array" ref="F14">INDEX($K$61:$L$92,MATCH("*",IF(MATCH($K$61:$K$92,$C14,0),$L$61:$L$92),0),2)</f>
        <v>Unconditional Call</v>
      </c>
    </row>
    <row r="15" spans="1:6" x14ac:dyDescent="0.25">
      <c r="B15" s="1" t="s">
        <v>30</v>
      </c>
      <c r="C15" s="1" t="s">
        <v>31</v>
      </c>
      <c r="D15" s="1" t="s">
        <v>168</v>
      </c>
      <c r="E15" s="1" t="s">
        <v>246</v>
      </c>
      <c r="F15" t="str" cm="1">
        <f t="array" ref="F15">INDEX($K$61:$L$92,MATCH("*",IF(MATCH($K$61:$K$92,$C15,0),$L$61:$L$92),0),2)</f>
        <v>Conditional Call</v>
      </c>
    </row>
    <row r="16" spans="1:6" x14ac:dyDescent="0.25">
      <c r="B16" s="1" t="s">
        <v>32</v>
      </c>
      <c r="C16" s="1" t="s">
        <v>33</v>
      </c>
      <c r="D16" s="1" t="s">
        <v>169</v>
      </c>
      <c r="E16" s="1" t="s">
        <v>246</v>
      </c>
      <c r="F16" t="str" cm="1">
        <f t="array" ref="F16">INDEX($K$61:$L$92,MATCH("*",IF(MATCH($K$61:$K$92,$C16,0),$L$61:$L$92),0),2)</f>
        <v>Conditional Call</v>
      </c>
    </row>
    <row r="17" spans="1:6" x14ac:dyDescent="0.25">
      <c r="B17" s="1" t="s">
        <v>34</v>
      </c>
      <c r="C17" s="1" t="s">
        <v>35</v>
      </c>
      <c r="D17" s="1" t="s">
        <v>170</v>
      </c>
      <c r="E17" s="1" t="s">
        <v>246</v>
      </c>
      <c r="F17" t="str" cm="1">
        <f t="array" ref="F17">INDEX($K$61:$L$92,MATCH("*",IF(MATCH($K$61:$K$92,$C17,0),$L$61:$L$92),0),2)</f>
        <v>Conditional Call</v>
      </c>
    </row>
    <row r="18" spans="1:6" x14ac:dyDescent="0.25">
      <c r="B18" s="1" t="s">
        <v>36</v>
      </c>
      <c r="C18" s="1" t="s">
        <v>37</v>
      </c>
      <c r="D18" s="1" t="s">
        <v>171</v>
      </c>
      <c r="E18" s="1" t="s">
        <v>246</v>
      </c>
      <c r="F18" t="str" cm="1">
        <f t="array" ref="F18">INDEX($K$61:$L$92,MATCH("*",IF(MATCH($K$61:$K$92,$C18,0),$L$61:$L$92),0),2)</f>
        <v>Conditional Call</v>
      </c>
    </row>
    <row r="19" spans="1:6" x14ac:dyDescent="0.25">
      <c r="B19" s="1" t="s">
        <v>38</v>
      </c>
      <c r="C19" s="1" t="s">
        <v>39</v>
      </c>
      <c r="D19" s="1" t="s">
        <v>172</v>
      </c>
      <c r="E19" s="1" t="s">
        <v>246</v>
      </c>
      <c r="F19" t="str" cm="1">
        <f t="array" ref="F19">INDEX($K$61:$L$92,MATCH("*",IF(MATCH($K$61:$K$92,$C19,0),$L$61:$L$92),0),2)</f>
        <v>Conditional Call</v>
      </c>
    </row>
    <row r="20" spans="1:6" x14ac:dyDescent="0.25">
      <c r="B20" s="1" t="s">
        <v>40</v>
      </c>
      <c r="C20" s="1" t="s">
        <v>41</v>
      </c>
      <c r="D20" s="1" t="s">
        <v>173</v>
      </c>
      <c r="E20" s="1" t="s">
        <v>246</v>
      </c>
      <c r="F20" t="str" cm="1">
        <f t="array" ref="F20">INDEX($K$61:$L$92,MATCH("*",IF(MATCH($K$61:$K$92,$C20,0),$L$61:$L$92),0),2)</f>
        <v>Conditional Call</v>
      </c>
    </row>
    <row r="21" spans="1:6" x14ac:dyDescent="0.25">
      <c r="B21" s="1" t="s">
        <v>42</v>
      </c>
      <c r="C21" s="1" t="s">
        <v>43</v>
      </c>
      <c r="D21" s="1" t="s">
        <v>174</v>
      </c>
      <c r="E21" s="1" t="s">
        <v>246</v>
      </c>
      <c r="F21" t="str" cm="1">
        <f t="array" ref="F21">INDEX($K$61:$L$92,MATCH("*",IF(MATCH($K$61:$K$92,$C21,0),$L$61:$L$92),0),2)</f>
        <v>Conditional Call</v>
      </c>
    </row>
    <row r="22" spans="1:6" x14ac:dyDescent="0.25">
      <c r="B22" s="1" t="s">
        <v>44</v>
      </c>
      <c r="C22" s="1" t="s">
        <v>45</v>
      </c>
      <c r="D22" s="1" t="s">
        <v>175</v>
      </c>
      <c r="E22" s="1" t="s">
        <v>246</v>
      </c>
      <c r="F22" t="str" cm="1">
        <f t="array" ref="F22">INDEX($K$61:$L$92,MATCH("*",IF(MATCH($K$61:$K$92,$C22,0),$L$61:$L$92),0),2)</f>
        <v>Conditional Call</v>
      </c>
    </row>
    <row r="23" spans="1:6" x14ac:dyDescent="0.25">
      <c r="A23" s="1" t="s">
        <v>16</v>
      </c>
      <c r="B23" s="1"/>
      <c r="C23" s="1"/>
      <c r="D23" s="1"/>
      <c r="E23" s="2"/>
    </row>
    <row r="24" spans="1:6" x14ac:dyDescent="0.25">
      <c r="B24" s="1" t="s">
        <v>46</v>
      </c>
      <c r="C24" s="1" t="s">
        <v>47</v>
      </c>
      <c r="D24" s="1" t="s">
        <v>233</v>
      </c>
      <c r="E24" s="1" t="s">
        <v>237</v>
      </c>
      <c r="F24" t="str" cm="1">
        <f t="array" ref="F24">INDEX($K$61:$L$92,MATCH("*",IF(MATCH($K$61:$K$92,$C24,0),$L$61:$L$92),0),2)</f>
        <v>Unconditional Return</v>
      </c>
    </row>
    <row r="25" spans="1:6" x14ac:dyDescent="0.25">
      <c r="B25" s="1" t="s">
        <v>48</v>
      </c>
      <c r="C25" s="1" t="s">
        <v>49</v>
      </c>
      <c r="D25" s="1" t="s">
        <v>176</v>
      </c>
      <c r="E25" s="1" t="s">
        <v>247</v>
      </c>
      <c r="F25" t="str" cm="1">
        <f t="array" ref="F25">INDEX($K$61:$L$92,MATCH("*",IF(MATCH($K$61:$K$92,$C25,0),$L$61:$L$92),0),2)</f>
        <v>Conditional Return</v>
      </c>
    </row>
    <row r="26" spans="1:6" x14ac:dyDescent="0.25">
      <c r="B26" s="1" t="s">
        <v>50</v>
      </c>
      <c r="C26" s="1" t="s">
        <v>51</v>
      </c>
      <c r="D26" s="1" t="s">
        <v>177</v>
      </c>
      <c r="E26" s="1" t="s">
        <v>247</v>
      </c>
      <c r="F26" t="str" cm="1">
        <f t="array" ref="F26">INDEX($K$61:$L$92,MATCH("*",IF(MATCH($K$61:$K$92,$C26,0),$L$61:$L$92),0),2)</f>
        <v>Conditional Return</v>
      </c>
    </row>
    <row r="27" spans="1:6" x14ac:dyDescent="0.25">
      <c r="B27" s="1" t="s">
        <v>52</v>
      </c>
      <c r="C27" s="1" t="s">
        <v>53</v>
      </c>
      <c r="D27" s="1" t="s">
        <v>178</v>
      </c>
      <c r="E27" s="1" t="s">
        <v>247</v>
      </c>
      <c r="F27" t="str" cm="1">
        <f t="array" ref="F27">INDEX($K$61:$L$92,MATCH("*",IF(MATCH($K$61:$K$92,$C27,0),$L$61:$L$92),0),2)</f>
        <v>Conditional Return</v>
      </c>
    </row>
    <row r="28" spans="1:6" x14ac:dyDescent="0.25">
      <c r="B28" s="1" t="s">
        <v>54</v>
      </c>
      <c r="C28" s="1" t="s">
        <v>55</v>
      </c>
      <c r="D28" s="1" t="s">
        <v>179</v>
      </c>
      <c r="E28" s="1" t="s">
        <v>247</v>
      </c>
      <c r="F28" t="str" cm="1">
        <f t="array" ref="F28">INDEX($K$61:$L$92,MATCH("*",IF(MATCH($K$61:$K$92,$C28,0),$L$61:$L$92),0),2)</f>
        <v>Conditional Return</v>
      </c>
    </row>
    <row r="29" spans="1:6" x14ac:dyDescent="0.25">
      <c r="B29" s="1" t="s">
        <v>56</v>
      </c>
      <c r="C29" s="1" t="s">
        <v>57</v>
      </c>
      <c r="D29" s="1" t="s">
        <v>180</v>
      </c>
      <c r="E29" s="1" t="s">
        <v>247</v>
      </c>
      <c r="F29" t="str" cm="1">
        <f t="array" ref="F29">INDEX($K$61:$L$92,MATCH("*",IF(MATCH($K$61:$K$92,$C29,0),$L$61:$L$92),0),2)</f>
        <v>Conditional Return</v>
      </c>
    </row>
    <row r="30" spans="1:6" x14ac:dyDescent="0.25">
      <c r="B30" s="1" t="s">
        <v>58</v>
      </c>
      <c r="C30" s="1" t="s">
        <v>59</v>
      </c>
      <c r="D30" s="1" t="s">
        <v>181</v>
      </c>
      <c r="E30" s="1" t="s">
        <v>247</v>
      </c>
      <c r="F30" t="str" cm="1">
        <f t="array" ref="F30">INDEX($K$61:$L$92,MATCH("*",IF(MATCH($K$61:$K$92,$C30,0),$L$61:$L$92),0),2)</f>
        <v>Conditional Return</v>
      </c>
    </row>
    <row r="31" spans="1:6" x14ac:dyDescent="0.25">
      <c r="B31" s="1" t="s">
        <v>60</v>
      </c>
      <c r="C31" s="1" t="s">
        <v>61</v>
      </c>
      <c r="D31" s="1" t="s">
        <v>182</v>
      </c>
      <c r="E31" s="1" t="s">
        <v>247</v>
      </c>
      <c r="F31" t="str" cm="1">
        <f t="array" ref="F31">INDEX($K$61:$L$92,MATCH("*",IF(MATCH($K$61:$K$92,$C31,0),$L$61:$L$92),0),2)</f>
        <v>Conditional Return</v>
      </c>
    </row>
    <row r="32" spans="1:6" x14ac:dyDescent="0.25">
      <c r="B32" s="1" t="s">
        <v>62</v>
      </c>
      <c r="C32" s="1" t="s">
        <v>61</v>
      </c>
      <c r="D32" s="1" t="s">
        <v>183</v>
      </c>
      <c r="E32" s="1" t="s">
        <v>247</v>
      </c>
      <c r="F32" t="str" cm="1">
        <f t="array" ref="F32">INDEX($K$61:$L$92,MATCH("*",IF(MATCH($K$61:$K$92,$C32,0),$L$61:$L$92),0),2)</f>
        <v>Conditional Return</v>
      </c>
    </row>
    <row r="33" spans="1:6" x14ac:dyDescent="0.25">
      <c r="A33" s="1" t="s">
        <v>17</v>
      </c>
      <c r="B33" s="1"/>
      <c r="C33" s="1"/>
      <c r="D33" s="1"/>
    </row>
    <row r="34" spans="1:6" x14ac:dyDescent="0.25">
      <c r="B34" s="1" t="s">
        <v>63</v>
      </c>
      <c r="C34" s="1" t="s">
        <v>64</v>
      </c>
      <c r="D34" s="1" t="s">
        <v>234</v>
      </c>
      <c r="E34" s="1" t="s">
        <v>240</v>
      </c>
      <c r="F34" s="1" t="str" cm="1">
        <f t="array" ref="F34">INDEX($K$61:$L$92,MATCH("*",IF(MATCH($K$61:$K$92,$C34,0),$L$61:$L$92),0),2)</f>
        <v>Restart</v>
      </c>
    </row>
    <row r="35" spans="1:6" x14ac:dyDescent="0.25">
      <c r="A35" s="1" t="s">
        <v>162</v>
      </c>
      <c r="B35" s="1"/>
      <c r="C35" s="1"/>
      <c r="D35" s="1"/>
    </row>
    <row r="36" spans="1:6" x14ac:dyDescent="0.25">
      <c r="B36" s="1" t="s">
        <v>65</v>
      </c>
      <c r="C36" s="1" t="s">
        <v>66</v>
      </c>
      <c r="D36" s="1" t="s">
        <v>184</v>
      </c>
      <c r="E36" s="1" t="s">
        <v>238</v>
      </c>
      <c r="F36" s="1" t="str" cm="1">
        <f t="array" ref="F36">INDEX($K$61:$L$92,MATCH("*",IF(MATCH($K$61:$K$92,$C36,0),$L$61:$L$92),0),2)</f>
        <v>Increment</v>
      </c>
    </row>
    <row r="37" spans="1:6" x14ac:dyDescent="0.25">
      <c r="B37" s="1" t="s">
        <v>67</v>
      </c>
      <c r="C37" s="1" t="s">
        <v>229</v>
      </c>
      <c r="D37" s="1" t="s">
        <v>185</v>
      </c>
      <c r="E37" s="1" t="s">
        <v>238</v>
      </c>
      <c r="F37" s="1" t="str" cm="1">
        <f t="array" ref="F37">INDEX($K$61:$L$92,MATCH("*",IF(MATCH($K$61:$K$92,$C37,0),$L$61:$L$92),0),2)</f>
        <v>Increment</v>
      </c>
    </row>
    <row r="38" spans="1:6" x14ac:dyDescent="0.25">
      <c r="B38" s="1" t="s">
        <v>68</v>
      </c>
      <c r="C38" s="1" t="s">
        <v>69</v>
      </c>
      <c r="D38" s="1" t="s">
        <v>186</v>
      </c>
      <c r="E38" s="1" t="s">
        <v>237</v>
      </c>
      <c r="F38" s="1" t="str" cm="1">
        <f t="array" ref="F38">INDEX($K$61:$L$92,MATCH("*",IF(MATCH($K$61:$K$92,$C38,0),$L$61:$L$92),0),2)</f>
        <v>Increment</v>
      </c>
    </row>
    <row r="39" spans="1:6" x14ac:dyDescent="0.25">
      <c r="B39" s="1" t="s">
        <v>70</v>
      </c>
      <c r="C39" s="1" t="s">
        <v>71</v>
      </c>
      <c r="D39" s="1" t="s">
        <v>187</v>
      </c>
      <c r="E39" s="1" t="s">
        <v>237</v>
      </c>
      <c r="F39" s="1" t="str" cm="1">
        <f t="array" ref="F39">INDEX($K$61:$L$92,MATCH("*",IF(MATCH($K$61:$K$92,$C39,0),$L$61:$L$92),0),2)</f>
        <v>Increment</v>
      </c>
    </row>
    <row r="40" spans="1:6" x14ac:dyDescent="0.25">
      <c r="B40" s="1" t="s">
        <v>72</v>
      </c>
      <c r="C40" s="1" t="s">
        <v>73</v>
      </c>
      <c r="D40" s="1" t="s">
        <v>228</v>
      </c>
      <c r="E40" s="1" t="s">
        <v>238</v>
      </c>
      <c r="F40" s="1" t="str" cm="1">
        <f t="array" ref="F40">INDEX($K$61:$L$92,MATCH("*",IF(MATCH($K$61:$K$92,$C40,0),$L$61:$L$92),0),2)</f>
        <v>Increment</v>
      </c>
    </row>
    <row r="41" spans="1:6" x14ac:dyDescent="0.25">
      <c r="B41" s="1" t="s">
        <v>74</v>
      </c>
      <c r="C41" s="1" t="s">
        <v>75</v>
      </c>
      <c r="D41" s="1" t="s">
        <v>227</v>
      </c>
      <c r="E41" s="1" t="s">
        <v>238</v>
      </c>
      <c r="F41" s="1" t="str" cm="1">
        <f t="array" ref="F41">INDEX($K$61:$L$92,MATCH("*",IF(MATCH($K$61:$K$92,$C41,0),$L$61:$L$92),0),2)</f>
        <v>Increment</v>
      </c>
    </row>
    <row r="42" spans="1:6" x14ac:dyDescent="0.25">
      <c r="B42" s="1" t="s">
        <v>76</v>
      </c>
      <c r="C42" s="1" t="s">
        <v>77</v>
      </c>
      <c r="D42" s="1" t="s">
        <v>188</v>
      </c>
      <c r="E42" s="1" t="s">
        <v>238</v>
      </c>
      <c r="F42" s="1" t="str" cm="1">
        <f t="array" ref="F42">INDEX($K$61:$L$92,MATCH("*",IF(MATCH($K$61:$K$92,$C42,0),$L$61:$L$92),0),2)</f>
        <v>Increment</v>
      </c>
    </row>
    <row r="43" spans="1:6" x14ac:dyDescent="0.25">
      <c r="B43" s="1" t="s">
        <v>78</v>
      </c>
      <c r="C43" s="1" t="s">
        <v>79</v>
      </c>
      <c r="D43" s="1" t="s">
        <v>226</v>
      </c>
      <c r="E43" s="1" t="s">
        <v>238</v>
      </c>
      <c r="F43" s="1" t="str" cm="1">
        <f t="array" ref="F43">INDEX($K$61:$L$92,MATCH("*",IF(MATCH($K$61:$K$92,$C43,0),$L$61:$L$92),0),2)</f>
        <v>Increment</v>
      </c>
    </row>
    <row r="44" spans="1:6" x14ac:dyDescent="0.25">
      <c r="B44" s="1" t="s">
        <v>80</v>
      </c>
      <c r="C44" s="1" t="s">
        <v>81</v>
      </c>
      <c r="D44" s="1" t="s">
        <v>225</v>
      </c>
      <c r="E44" s="1" t="s">
        <v>238</v>
      </c>
      <c r="F44" s="1" t="str" cm="1">
        <f t="array" ref="F44">INDEX($K$61:$L$92,MATCH("*",IF(MATCH($K$61:$K$92,$C44,0),$L$61:$L$92),0),2)</f>
        <v>Increment</v>
      </c>
    </row>
    <row r="45" spans="1:6" x14ac:dyDescent="0.25">
      <c r="B45" s="1" t="s">
        <v>82</v>
      </c>
      <c r="C45" s="1" t="s">
        <v>83</v>
      </c>
      <c r="D45" s="1" t="s">
        <v>189</v>
      </c>
      <c r="E45" s="1" t="s">
        <v>238</v>
      </c>
      <c r="F45" s="1" t="str" cm="1">
        <f t="array" ref="F45">INDEX($K$61:$L$92,MATCH("*",IF(MATCH($K$61:$K$92,$C45,0),$L$61:$L$92),0),2)</f>
        <v>Increment</v>
      </c>
    </row>
    <row r="46" spans="1:6" x14ac:dyDescent="0.25">
      <c r="A46" s="1" t="s">
        <v>18</v>
      </c>
      <c r="B46" s="1"/>
      <c r="C46" s="1"/>
      <c r="D46" s="1"/>
    </row>
    <row r="47" spans="1:6" x14ac:dyDescent="0.25">
      <c r="B47" s="1" t="s">
        <v>84</v>
      </c>
      <c r="C47" s="1" t="s">
        <v>85</v>
      </c>
      <c r="D47" s="1" t="s">
        <v>190</v>
      </c>
      <c r="E47" s="1" t="s">
        <v>241</v>
      </c>
      <c r="F47" s="1" t="str" cm="1">
        <f t="array" ref="F47">INDEX($K$61:$L$92,MATCH("*",IF(MATCH($K$61:$K$92,$C47,0),$L$61:$L$92),0),2)</f>
        <v>Add R/M to A</v>
      </c>
    </row>
    <row r="48" spans="1:6" x14ac:dyDescent="0.25">
      <c r="B48" s="1" t="s">
        <v>86</v>
      </c>
      <c r="C48" s="1" t="s">
        <v>87</v>
      </c>
      <c r="D48" s="1" t="s">
        <v>191</v>
      </c>
      <c r="E48" s="1" t="s">
        <v>241</v>
      </c>
      <c r="F48" s="1" t="str" cm="1">
        <f t="array" ref="F48">INDEX($K$61:$L$92,MATCH("*",IF(MATCH($K$61:$K$92,$C48,0),$L$61:$L$92),0),2)</f>
        <v>Add R/M to A</v>
      </c>
    </row>
    <row r="49" spans="1:13" x14ac:dyDescent="0.25">
      <c r="B49" s="1" t="s">
        <v>88</v>
      </c>
      <c r="C49" s="1" t="s">
        <v>89</v>
      </c>
      <c r="D49" s="1" t="s">
        <v>192</v>
      </c>
      <c r="E49" s="1" t="s">
        <v>242</v>
      </c>
      <c r="F49" s="1" t="str" cm="1">
        <f t="array" ref="F49">INDEX($K$61:$L$92,MATCH("*",IF(MATCH($K$61:$K$92,$C49,0),$L$61:$L$92),0),2)</f>
        <v>Add R/M to A</v>
      </c>
    </row>
    <row r="50" spans="1:13" x14ac:dyDescent="0.25">
      <c r="B50" s="1" t="s">
        <v>90</v>
      </c>
      <c r="C50" s="1" t="s">
        <v>91</v>
      </c>
      <c r="D50" s="1" t="s">
        <v>193</v>
      </c>
      <c r="E50" s="1" t="s">
        <v>242</v>
      </c>
      <c r="F50" s="1" t="str" cm="1">
        <f t="array" ref="F50">INDEX($K$61:$L$92,MATCH("*",IF(MATCH($K$61:$K$92,$C50,0),$L$61:$L$92),0),2)</f>
        <v>Add R/M to A</v>
      </c>
    </row>
    <row r="51" spans="1:13" x14ac:dyDescent="0.25">
      <c r="B51" s="1" t="s">
        <v>92</v>
      </c>
      <c r="C51" s="1" t="s">
        <v>93</v>
      </c>
      <c r="D51" s="1" t="s">
        <v>194</v>
      </c>
      <c r="E51" s="1" t="s">
        <v>242</v>
      </c>
      <c r="F51" s="1" t="str" cm="1">
        <f t="array" ref="F51">INDEX($K$61:$L$92,MATCH("*",IF(MATCH($K$61:$K$92,$C51,0),$L$61:$L$92),0),2)</f>
        <v>Add imm to A</v>
      </c>
    </row>
    <row r="52" spans="1:13" x14ac:dyDescent="0.25">
      <c r="B52" s="1" t="s">
        <v>94</v>
      </c>
      <c r="C52" s="1" t="s">
        <v>95</v>
      </c>
      <c r="D52" s="1" t="s">
        <v>195</v>
      </c>
      <c r="E52" s="1" t="s">
        <v>242</v>
      </c>
      <c r="F52" s="1" t="str" cm="1">
        <f t="array" ref="F52">INDEX($K$61:$L$92,MATCH("*",IF(MATCH($K$61:$K$92,$C52,0),$L$61:$L$92),0),2)</f>
        <v>Add imm to A</v>
      </c>
    </row>
    <row r="53" spans="1:13" x14ac:dyDescent="0.25">
      <c r="B53" s="1" t="s">
        <v>96</v>
      </c>
      <c r="C53" s="1" t="s">
        <v>97</v>
      </c>
      <c r="D53" s="1" t="s">
        <v>196</v>
      </c>
      <c r="E53" s="1" t="s">
        <v>237</v>
      </c>
      <c r="F53" s="1" t="str" cm="1">
        <f t="array" ref="F53">INDEX($K$61:$L$92,MATCH("*",IF(MATCH($K$61:$K$92,$C53,0),$L$61:$L$92),0),2)</f>
        <v>Add to HL (from reg)</v>
      </c>
    </row>
    <row r="54" spans="1:13" x14ac:dyDescent="0.25">
      <c r="B54" s="1" t="s">
        <v>230</v>
      </c>
      <c r="C54" s="1" t="s">
        <v>98</v>
      </c>
      <c r="D54" s="1" t="s">
        <v>197</v>
      </c>
      <c r="E54" s="1" t="s">
        <v>237</v>
      </c>
      <c r="F54" s="1" t="str" cm="1">
        <f t="array" ref="F54">INDEX($K$61:$L$92,MATCH("*",IF(MATCH($K$61:$K$92,$C54,0),$L$61:$L$92),0),2)</f>
        <v>Add to HL (from reg)</v>
      </c>
    </row>
    <row r="55" spans="1:13" x14ac:dyDescent="0.25">
      <c r="B55" s="1" t="s">
        <v>99</v>
      </c>
      <c r="C55" s="1" t="s">
        <v>100</v>
      </c>
      <c r="D55" s="1" t="s">
        <v>198</v>
      </c>
      <c r="E55" s="1" t="s">
        <v>237</v>
      </c>
      <c r="F55" s="1" t="str" cm="1">
        <f t="array" ref="F55">INDEX($K$61:$L$92,MATCH("*",IF(MATCH($K$61:$K$92,$C55,0),$L$61:$L$92),0),2)</f>
        <v>Add to HL (from reg)</v>
      </c>
    </row>
    <row r="56" spans="1:13" x14ac:dyDescent="0.25">
      <c r="B56" s="1" t="s">
        <v>101</v>
      </c>
      <c r="C56" s="1" t="s">
        <v>102</v>
      </c>
      <c r="D56" s="1" t="s">
        <v>199</v>
      </c>
      <c r="E56" s="1" t="s">
        <v>237</v>
      </c>
      <c r="F56" s="1" t="str" cm="1">
        <f t="array" ref="F56">INDEX($K$61:$L$92,MATCH("*",IF(MATCH($K$61:$K$92,$C56,0),$L$61:$L$92),0),2)</f>
        <v>Add to HL (from reg)</v>
      </c>
    </row>
    <row r="57" spans="1:13" x14ac:dyDescent="0.25">
      <c r="A57" t="s">
        <v>250</v>
      </c>
      <c r="B57" s="1"/>
      <c r="C57" s="1"/>
      <c r="D57" s="1"/>
    </row>
    <row r="58" spans="1:13" x14ac:dyDescent="0.25">
      <c r="B58" s="1" t="s">
        <v>103</v>
      </c>
      <c r="C58" s="1" t="s">
        <v>231</v>
      </c>
      <c r="D58" s="1" t="s">
        <v>200</v>
      </c>
      <c r="E58" s="1" t="s">
        <v>238</v>
      </c>
      <c r="F58" s="1" t="str" cm="1">
        <f t="array" ref="F58">INDEX($K$61:$L$92,MATCH("*",IF(MATCH($K$61:$K$92,$C58,0),$L$61:$L$92),0),2)</f>
        <v>Mov</v>
      </c>
    </row>
    <row r="59" spans="1:13" x14ac:dyDescent="0.25">
      <c r="B59" s="1" t="s">
        <v>104</v>
      </c>
      <c r="C59" s="1" t="s">
        <v>0</v>
      </c>
      <c r="D59" s="1" t="s">
        <v>1</v>
      </c>
      <c r="E59" s="1" t="s">
        <v>242</v>
      </c>
      <c r="F59" s="1" t="str" cm="1">
        <f t="array" ref="F59">INDEX($K$61:$L$92,MATCH("*",IF(MATCH($K$61:$K$92,$C59,0),$L$61:$L$92),0),2)</f>
        <v>Mov</v>
      </c>
    </row>
    <row r="60" spans="1:13" x14ac:dyDescent="0.25">
      <c r="B60" s="1" t="s">
        <v>105</v>
      </c>
      <c r="C60" s="1" t="s">
        <v>106</v>
      </c>
      <c r="D60" s="1" t="s">
        <v>201</v>
      </c>
      <c r="E60" s="1" t="s">
        <v>242</v>
      </c>
      <c r="F60" s="1" t="str" cm="1">
        <f t="array" ref="F60">INDEX($K$61:$L$92,MATCH("*",IF(MATCH($K$61:$K$92,$C60,0),$L$61:$L$92),0),2)</f>
        <v>Mov</v>
      </c>
      <c r="I60" t="s">
        <v>320</v>
      </c>
      <c r="J60" t="s">
        <v>415</v>
      </c>
      <c r="K60" t="s">
        <v>251</v>
      </c>
      <c r="L60" t="s">
        <v>252</v>
      </c>
      <c r="M60" t="s">
        <v>322</v>
      </c>
    </row>
    <row r="61" spans="1:13" x14ac:dyDescent="0.25">
      <c r="B61" s="1" t="s">
        <v>232</v>
      </c>
      <c r="C61" s="1" t="s">
        <v>2</v>
      </c>
      <c r="D61" s="1" t="s">
        <v>3</v>
      </c>
      <c r="E61" s="1" t="s">
        <v>242</v>
      </c>
      <c r="F61" s="1" t="str" cm="1">
        <f t="array" ref="F61">INDEX($K$61:$L$92,MATCH("*",IF(MATCH($K$61:$K$92,$C61,0),$L$61:$L$92),0),2)</f>
        <v>Mov Imm</v>
      </c>
      <c r="I61" t="str">
        <f>BIN2HEX(SUBSTITUTE(Table1[[#This Row],[Pattern]],"?","0"))</f>
        <v>C9</v>
      </c>
      <c r="J61" cm="1">
        <f t="array" ref="J61">MATCH("*",IF(MATCH($K$61:$K$92,K61,0),$L$61:$L$92),0)</f>
        <v>1</v>
      </c>
      <c r="K61" s="1" t="s">
        <v>47</v>
      </c>
      <c r="L61" s="1" t="s">
        <v>256</v>
      </c>
      <c r="M61" s="3">
        <v>31</v>
      </c>
    </row>
    <row r="62" spans="1:13" x14ac:dyDescent="0.25">
      <c r="B62" s="1" t="s">
        <v>107</v>
      </c>
      <c r="C62" s="1" t="s">
        <v>108</v>
      </c>
      <c r="D62" s="1" t="s">
        <v>4</v>
      </c>
      <c r="E62" s="1" t="s">
        <v>237</v>
      </c>
      <c r="F62" s="1" t="str" cm="1">
        <f t="array" ref="F62">INDEX($K$61:$L$92,MATCH("*",IF(MATCH($K$61:$K$92,$C62,0),$L$61:$L$92),0),2)</f>
        <v>Mov Imm</v>
      </c>
      <c r="I62" t="str">
        <f>BIN2HEX(SUBSTITUTE(Table1[[#This Row],[Pattern]],"?","0"))</f>
        <v>CD</v>
      </c>
      <c r="J62" cm="1">
        <f t="array" ref="J62">MATCH("*",IF(MATCH($K$61:$K$92,K62,0),$L$61:$L$92),0)</f>
        <v>2</v>
      </c>
      <c r="K62" s="1" t="s">
        <v>29</v>
      </c>
      <c r="L62" s="1" t="s">
        <v>257</v>
      </c>
      <c r="M62" s="3">
        <v>30</v>
      </c>
    </row>
    <row r="63" spans="1:13" x14ac:dyDescent="0.25">
      <c r="B63" s="1" t="s">
        <v>109</v>
      </c>
      <c r="C63" s="1" t="s">
        <v>110</v>
      </c>
      <c r="D63" s="1" t="s">
        <v>202</v>
      </c>
      <c r="E63" s="1" t="s">
        <v>237</v>
      </c>
      <c r="F63" s="1" t="str" cm="1">
        <f t="array" ref="F63">INDEX($K$61:$L$92,MATCH("*",IF(MATCH($K$61:$K$92,$C63,0),$L$61:$L$92),0),2)</f>
        <v>Load Imm</v>
      </c>
      <c r="I63" t="str">
        <f>BIN2HEX(SUBSTITUTE(Table1[[#This Row],[Pattern]],"?","0"))</f>
        <v>C0</v>
      </c>
      <c r="J63" cm="1">
        <f t="array" ref="J63">MATCH("*",IF(MATCH($K$61:$K$92,K63,0),$L$61:$L$92),0)</f>
        <v>3</v>
      </c>
      <c r="K63" s="1" t="s">
        <v>255</v>
      </c>
      <c r="L63" s="1" t="s">
        <v>258</v>
      </c>
      <c r="M63" s="3">
        <v>29</v>
      </c>
    </row>
    <row r="64" spans="1:13" x14ac:dyDescent="0.25">
      <c r="B64" s="1" t="s">
        <v>367</v>
      </c>
      <c r="C64" s="1" t="s">
        <v>366</v>
      </c>
      <c r="D64" s="1" t="s">
        <v>203</v>
      </c>
      <c r="E64" s="1" t="s">
        <v>237</v>
      </c>
      <c r="F64" s="1" t="str" cm="1">
        <f t="array" ref="F64">INDEX($K$61:$L$92,MATCH("*",IF(MATCH($K$61:$K$92,$C64,0),$L$61:$L$92),0),2)</f>
        <v>Load Imm</v>
      </c>
      <c r="I64" t="str">
        <f>BIN2HEX(SUBSTITUTE(Table1[[#This Row],[Pattern]],"?","0"))</f>
        <v>C4</v>
      </c>
      <c r="J64" cm="1">
        <f t="array" ref="J64">MATCH("*",IF(MATCH($K$61:$K$92,K64,0),$L$61:$L$92),0)</f>
        <v>4</v>
      </c>
      <c r="K64" s="1" t="s">
        <v>259</v>
      </c>
      <c r="L64" s="1" t="s">
        <v>260</v>
      </c>
      <c r="M64" s="3">
        <v>28</v>
      </c>
    </row>
    <row r="65" spans="1:16" x14ac:dyDescent="0.25">
      <c r="B65" s="1" t="s">
        <v>111</v>
      </c>
      <c r="C65" s="1" t="s">
        <v>112</v>
      </c>
      <c r="D65" s="1" t="s">
        <v>235</v>
      </c>
      <c r="E65" s="1" t="s">
        <v>237</v>
      </c>
      <c r="F65" s="1" t="str" cm="1">
        <f t="array" ref="F65">INDEX($K$61:$L$92,MATCH("*",IF(MATCH($K$61:$K$92,$C65,0),$L$61:$L$92),0),2)</f>
        <v>Load Imm</v>
      </c>
      <c r="I65" t="str">
        <f>BIN2HEX(SUBSTITUTE(Table1[[#This Row],[Pattern]],"?","0"))</f>
        <v>C2</v>
      </c>
      <c r="J65" cm="1">
        <f t="array" ref="J65">MATCH("*",IF(MATCH($K$61:$K$92,K65,0),$L$61:$L$92),0)</f>
        <v>5</v>
      </c>
      <c r="K65" s="1" t="s">
        <v>373</v>
      </c>
      <c r="L65" s="1" t="s">
        <v>370</v>
      </c>
      <c r="M65" s="3">
        <v>27</v>
      </c>
    </row>
    <row r="66" spans="1:16" x14ac:dyDescent="0.25">
      <c r="B66" s="1" t="s">
        <v>113</v>
      </c>
      <c r="C66" s="1" t="s">
        <v>114</v>
      </c>
      <c r="D66" s="1" t="s">
        <v>204</v>
      </c>
      <c r="E66" s="1" t="s">
        <v>242</v>
      </c>
      <c r="F66" s="1" t="str" cm="1">
        <f t="array" ref="F66">INDEX($K$61:$L$92,MATCH("*",IF(MATCH($K$61:$K$92,$C66,0),$L$61:$L$92),0),2)</f>
        <v>Store A Indirect</v>
      </c>
      <c r="I66" t="str">
        <f>BIN2HEX(SUBSTITUTE(Table1[[#This Row],[Pattern]],"?","0"))</f>
        <v>C3</v>
      </c>
      <c r="J66" cm="1">
        <f t="array" ref="J66">MATCH("*",IF(MATCH($K$61:$K$92,K66,0),$L$61:$L$92),0)</f>
        <v>6</v>
      </c>
      <c r="K66" s="1" t="s">
        <v>151</v>
      </c>
      <c r="L66" s="1" t="s">
        <v>371</v>
      </c>
      <c r="M66" s="3">
        <v>26</v>
      </c>
    </row>
    <row r="67" spans="1:16" x14ac:dyDescent="0.25">
      <c r="B67" s="1" t="s">
        <v>115</v>
      </c>
      <c r="C67" s="1" t="s">
        <v>116</v>
      </c>
      <c r="D67" s="1" t="s">
        <v>204</v>
      </c>
      <c r="E67" s="1" t="s">
        <v>242</v>
      </c>
      <c r="F67" s="1" t="str" cm="1">
        <f t="array" ref="F67">INDEX($K$61:$L$92,MATCH("*",IF(MATCH($K$61:$K$92,$C67,0),$L$61:$L$92),0),2)</f>
        <v>Store A Indirect</v>
      </c>
      <c r="I67" t="str">
        <f>BIN2HEX(SUBSTITUTE(Table1[[#This Row],[Pattern]],"?","0"))</f>
        <v>E9</v>
      </c>
      <c r="J67" cm="1">
        <f t="array" ref="J67">MATCH("*",IF(MATCH($K$61:$K$92,K67,0),$L$61:$L$92),0)</f>
        <v>7</v>
      </c>
      <c r="K67" s="1" t="s">
        <v>27</v>
      </c>
      <c r="L67" s="1" t="s">
        <v>372</v>
      </c>
      <c r="M67" s="3">
        <v>25</v>
      </c>
      <c r="O67" t="s">
        <v>361</v>
      </c>
    </row>
    <row r="68" spans="1:16" x14ac:dyDescent="0.25">
      <c r="B68" s="1" t="s">
        <v>117</v>
      </c>
      <c r="C68" s="1" t="s">
        <v>118</v>
      </c>
      <c r="D68" s="1" t="s">
        <v>10</v>
      </c>
      <c r="E68" s="1" t="s">
        <v>242</v>
      </c>
      <c r="F68" s="1" t="str" cm="1">
        <f t="array" ref="F68">INDEX($K$61:$L$92,MATCH("*",IF(MATCH($K$61:$K$92,$C68,0),$L$61:$L$92),0),2)</f>
        <v>Load A Indirect</v>
      </c>
      <c r="I68" t="str">
        <f>BIN2HEX(SUBSTITUTE(Table1[[#This Row],[Pattern]],"?","0"))</f>
        <v>76</v>
      </c>
      <c r="J68" cm="1">
        <f t="array" ref="J68">MATCH("*",IF(MATCH($K$61:$K$92,K68,0),$L$61:$L$92),0)</f>
        <v>8</v>
      </c>
      <c r="K68" s="1" t="s">
        <v>362</v>
      </c>
      <c r="L68" s="1" t="s">
        <v>329</v>
      </c>
      <c r="M68" s="3">
        <v>24</v>
      </c>
      <c r="O68" t="s">
        <v>364</v>
      </c>
      <c r="P68" t="s">
        <v>365</v>
      </c>
    </row>
    <row r="69" spans="1:16" x14ac:dyDescent="0.25">
      <c r="B69" s="1" t="s">
        <v>119</v>
      </c>
      <c r="C69" s="1" t="s">
        <v>120</v>
      </c>
      <c r="D69" s="1" t="s">
        <v>10</v>
      </c>
      <c r="E69" s="1" t="s">
        <v>242</v>
      </c>
      <c r="F69" s="1" t="str" cm="1">
        <f t="array" ref="F69">INDEX($K$61:$L$92,MATCH("*",IF(MATCH($K$61:$K$92,$C69,0),$L$61:$L$92),0),2)</f>
        <v>Load A Indirect</v>
      </c>
      <c r="I69" t="str">
        <f>BIN2HEX(SUBSTITUTE(Table1[[#This Row],[Pattern]],"?","0"))</f>
        <v>C7</v>
      </c>
      <c r="J69" cm="1">
        <f t="array" ref="J69">MATCH("*",IF(MATCH($K$61:$K$92,K69,0),$L$61:$L$92),0)</f>
        <v>9</v>
      </c>
      <c r="K69" s="1" t="s">
        <v>375</v>
      </c>
      <c r="L69" s="1" t="s">
        <v>234</v>
      </c>
      <c r="M69" s="3">
        <v>23</v>
      </c>
      <c r="O69" t="s">
        <v>249</v>
      </c>
      <c r="P69" t="s">
        <v>363</v>
      </c>
    </row>
    <row r="70" spans="1:16" x14ac:dyDescent="0.25">
      <c r="B70" s="1" t="s">
        <v>5</v>
      </c>
      <c r="C70" s="1" t="s">
        <v>121</v>
      </c>
      <c r="D70" s="1" t="s">
        <v>11</v>
      </c>
      <c r="E70" s="1" t="s">
        <v>243</v>
      </c>
      <c r="F70" s="1" t="str" cm="1">
        <f t="array" ref="F70">INDEX($K$61:$L$92,MATCH("*",IF(MATCH($K$61:$K$92,$C70,0),$L$61:$L$92),0),2)</f>
        <v>Store A/HL Direct</v>
      </c>
      <c r="I70" t="str">
        <f>BIN2HEX(SUBSTITUTE(Table1[[#This Row],[Pattern]],"?","0"))</f>
        <v>C1</v>
      </c>
      <c r="J70" cm="1">
        <f t="array" ref="J70">MATCH("*",IF(MATCH($K$61:$K$92,K70,0),$L$61:$L$92),0)</f>
        <v>10</v>
      </c>
      <c r="K70" s="1" t="s">
        <v>376</v>
      </c>
      <c r="L70" s="1" t="s">
        <v>377</v>
      </c>
      <c r="M70" s="3">
        <v>22</v>
      </c>
      <c r="O70" t="s">
        <v>254</v>
      </c>
      <c r="P70" t="s">
        <v>253</v>
      </c>
    </row>
    <row r="71" spans="1:16" x14ac:dyDescent="0.25">
      <c r="B71" s="1" t="s">
        <v>6</v>
      </c>
      <c r="C71" s="1" t="s">
        <v>122</v>
      </c>
      <c r="D71" s="1" t="s">
        <v>12</v>
      </c>
      <c r="E71" s="1" t="s">
        <v>243</v>
      </c>
      <c r="F71" s="1" t="str" cm="1">
        <f t="array" ref="F71">INDEX($K$61:$L$92,MATCH("*",IF(MATCH($K$61:$K$92,$C71,0),$L$61:$L$92),0),2)</f>
        <v>Load A/HL Direct</v>
      </c>
      <c r="I71" t="str">
        <f>BIN2HEX(SUBSTITUTE(Table1[[#This Row],[Pattern]],"?","0"))</f>
        <v>C5</v>
      </c>
      <c r="J71" cm="1">
        <f t="array" ref="J71">MATCH("*",IF(MATCH($K$61:$K$92,K71,0),$L$61:$L$92),0)</f>
        <v>11</v>
      </c>
      <c r="K71" s="1" t="s">
        <v>379</v>
      </c>
      <c r="L71" s="1" t="s">
        <v>378</v>
      </c>
      <c r="M71" s="3">
        <v>21</v>
      </c>
      <c r="O71" t="s">
        <v>248</v>
      </c>
      <c r="P71" t="s">
        <v>237</v>
      </c>
    </row>
    <row r="72" spans="1:16" x14ac:dyDescent="0.25">
      <c r="B72" s="1" t="s">
        <v>7</v>
      </c>
      <c r="C72" s="1" t="s">
        <v>123</v>
      </c>
      <c r="D72" s="1" t="s">
        <v>205</v>
      </c>
      <c r="E72" s="1" t="s">
        <v>244</v>
      </c>
      <c r="F72" s="1" t="str" cm="1">
        <f t="array" ref="F72">INDEX($K$61:$L$92,MATCH("*",IF(MATCH($K$61:$K$92,$C72,0),$L$61:$L$92),0),2)</f>
        <v>Store A/HL Direct</v>
      </c>
      <c r="I72" t="str">
        <f>BIN2HEX(SUBSTITUTE(Table1[[#This Row],[Pattern]],"?","0"))</f>
        <v>0</v>
      </c>
      <c r="J72" cm="1">
        <f t="array" ref="J72">MATCH("*",IF(MATCH($K$61:$K$92,K72,0),$L$61:$L$92),0)</f>
        <v>12</v>
      </c>
      <c r="K72" s="1" t="s">
        <v>361</v>
      </c>
      <c r="L72" s="1" t="s">
        <v>327</v>
      </c>
      <c r="M72" s="3">
        <v>20</v>
      </c>
    </row>
    <row r="73" spans="1:16" x14ac:dyDescent="0.25">
      <c r="B73" s="1" t="s">
        <v>8</v>
      </c>
      <c r="C73" s="1" t="s">
        <v>124</v>
      </c>
      <c r="D73" s="1" t="s">
        <v>206</v>
      </c>
      <c r="E73" s="1" t="s">
        <v>244</v>
      </c>
      <c r="F73" s="1" t="str" cm="1">
        <f t="array" ref="F73">INDEX($K$61:$L$92,MATCH("*",IF(MATCH($K$61:$K$92,$C73,0),$L$61:$L$92),0),2)</f>
        <v>Load A/HL Direct</v>
      </c>
      <c r="I73" t="str">
        <f>BIN2HEX(SUBSTITUTE(Table1[[#This Row],[Pattern]],"?","0"))</f>
        <v>40</v>
      </c>
      <c r="J73" cm="1">
        <f t="array" ref="J73">MATCH("*",IF(MATCH($K$61:$K$92,K73,0),$L$61:$L$92),0)</f>
        <v>13</v>
      </c>
      <c r="K73" s="1" t="s">
        <v>254</v>
      </c>
      <c r="L73" s="1" t="s">
        <v>253</v>
      </c>
      <c r="M73" s="3">
        <v>19</v>
      </c>
    </row>
    <row r="74" spans="1:16" x14ac:dyDescent="0.25">
      <c r="B74" s="1" t="s">
        <v>9</v>
      </c>
      <c r="C74" s="1" t="s">
        <v>125</v>
      </c>
      <c r="D74" s="1" t="s">
        <v>13</v>
      </c>
      <c r="E74" s="1" t="s">
        <v>241</v>
      </c>
      <c r="F74" s="1" t="str" cm="1">
        <f t="array" ref="F74">INDEX($K$61:$L$92,MATCH("*",IF(MATCH($K$61:$K$92,$C74,0),$L$61:$L$92),0),2)</f>
        <v>Exchange DE HL</v>
      </c>
      <c r="I74" t="str">
        <f>BIN2HEX(SUBSTITUTE(Table1[[#This Row],[Pattern]],"?","0"))</f>
        <v>6</v>
      </c>
      <c r="J74" cm="1">
        <f t="array" ref="J74">MATCH("*",IF(MATCH($K$61:$K$92,K74,0),$L$61:$L$92),0)</f>
        <v>14</v>
      </c>
      <c r="K74" s="1" t="s">
        <v>380</v>
      </c>
      <c r="L74" s="1" t="s">
        <v>381</v>
      </c>
      <c r="M74" s="3">
        <v>18</v>
      </c>
    </row>
    <row r="75" spans="1:16" x14ac:dyDescent="0.25">
      <c r="A75" s="1" t="s">
        <v>19</v>
      </c>
      <c r="B75" s="1"/>
      <c r="C75" s="1"/>
      <c r="D75" s="1"/>
      <c r="I75" t="str">
        <f>BIN2HEX(SUBSTITUTE(Table1[[#This Row],[Pattern]],"?","0"))</f>
        <v>1</v>
      </c>
      <c r="J75" cm="1">
        <f t="array" ref="J75">MATCH("*",IF(MATCH($K$61:$K$92,K75,0),$L$61:$L$92),0)</f>
        <v>15</v>
      </c>
      <c r="K75" s="1" t="s">
        <v>392</v>
      </c>
      <c r="L75" s="1" t="s">
        <v>382</v>
      </c>
      <c r="M75" s="3">
        <v>17</v>
      </c>
      <c r="N75" t="s">
        <v>374</v>
      </c>
    </row>
    <row r="76" spans="1:16" x14ac:dyDescent="0.25">
      <c r="B76" s="1" t="s">
        <v>126</v>
      </c>
      <c r="C76" s="1" t="s">
        <v>127</v>
      </c>
      <c r="D76" s="1" t="s">
        <v>207</v>
      </c>
      <c r="E76" s="1" t="s">
        <v>240</v>
      </c>
      <c r="F76" s="1" t="str" cm="1">
        <f t="array" ref="F76">INDEX($K$61:$L$92,MATCH("*",IF(MATCH($K$61:$K$92,$C76,0),$L$61:$L$92),0),2)</f>
        <v>Push Stack</v>
      </c>
      <c r="I76" t="str">
        <f>BIN2HEX(SUBSTITUTE(Table1[[#This Row],[Pattern]],"?","0"))</f>
        <v>2</v>
      </c>
      <c r="J76" cm="1">
        <f t="array" ref="J76">MATCH("*",IF(MATCH($K$61:$K$92,K76,0),$L$61:$L$92),0)</f>
        <v>16</v>
      </c>
      <c r="K76" s="1" t="s">
        <v>383</v>
      </c>
      <c r="L76" s="1" t="s">
        <v>384</v>
      </c>
      <c r="M76" s="3">
        <v>16</v>
      </c>
    </row>
    <row r="77" spans="1:16" x14ac:dyDescent="0.25">
      <c r="B77" s="1" t="s">
        <v>369</v>
      </c>
      <c r="C77" s="1" t="s">
        <v>368</v>
      </c>
      <c r="D77" s="1" t="s">
        <v>208</v>
      </c>
      <c r="E77" s="1" t="s">
        <v>240</v>
      </c>
      <c r="F77" s="1" t="str" cm="1">
        <f t="array" ref="F77">INDEX($K$61:$L$92,MATCH("*",IF(MATCH($K$61:$K$92,$C77,0),$L$61:$L$92),0),2)</f>
        <v>Push Stack</v>
      </c>
      <c r="I77" t="str">
        <f>BIN2HEX(SUBSTITUTE(Table1[[#This Row],[Pattern]],"?","0"))</f>
        <v>A</v>
      </c>
      <c r="J77" cm="1">
        <f t="array" ref="J77">MATCH("*",IF(MATCH($K$61:$K$92,K77,0),$L$61:$L$92),0)</f>
        <v>17</v>
      </c>
      <c r="K77" s="1" t="s">
        <v>385</v>
      </c>
      <c r="L77" s="1" t="s">
        <v>386</v>
      </c>
      <c r="M77" s="3">
        <v>15</v>
      </c>
    </row>
    <row r="78" spans="1:16" x14ac:dyDescent="0.25">
      <c r="B78" s="1" t="s">
        <v>129</v>
      </c>
      <c r="C78" s="1" t="s">
        <v>130</v>
      </c>
      <c r="D78" s="1" t="s">
        <v>209</v>
      </c>
      <c r="E78" s="1" t="s">
        <v>240</v>
      </c>
      <c r="F78" s="1" t="str" cm="1">
        <f t="array" ref="F78">INDEX($K$61:$L$92,MATCH("*",IF(MATCH($K$61:$K$92,$C78,0),$L$61:$L$92),0),2)</f>
        <v>Push Stack</v>
      </c>
      <c r="I78" t="str">
        <f>BIN2HEX(SUBSTITUTE(Table1[[#This Row],[Pattern]],"?","0"))</f>
        <v>22</v>
      </c>
      <c r="J78" cm="1">
        <f t="array" ref="J78">MATCH("*",IF(MATCH($K$61:$K$92,K78,0),$L$61:$L$92),0)</f>
        <v>18</v>
      </c>
      <c r="K78" s="1" t="s">
        <v>387</v>
      </c>
      <c r="L78" s="1" t="s">
        <v>388</v>
      </c>
      <c r="M78" s="3">
        <v>14</v>
      </c>
    </row>
    <row r="79" spans="1:16" x14ac:dyDescent="0.25">
      <c r="B79" s="1" t="s">
        <v>128</v>
      </c>
      <c r="C79" s="1" t="s">
        <v>131</v>
      </c>
      <c r="D79" s="1" t="s">
        <v>210</v>
      </c>
      <c r="E79" s="1" t="s">
        <v>240</v>
      </c>
      <c r="F79" s="1" t="str" cm="1">
        <f t="array" ref="F79">INDEX($K$61:$L$92,MATCH("*",IF(MATCH($K$61:$K$92,$C79,0),$L$61:$L$92),0),2)</f>
        <v>Push Stack</v>
      </c>
      <c r="I79" t="str">
        <f>BIN2HEX(SUBSTITUTE(Table1[[#This Row],[Pattern]],"?","0"))</f>
        <v>2A</v>
      </c>
      <c r="J79" cm="1">
        <f t="array" ref="J79">MATCH("*",IF(MATCH($K$61:$K$92,K79,0),$L$61:$L$92),0)</f>
        <v>19</v>
      </c>
      <c r="K79" s="1" t="s">
        <v>389</v>
      </c>
      <c r="L79" s="1" t="s">
        <v>390</v>
      </c>
      <c r="M79" s="3">
        <v>13</v>
      </c>
    </row>
    <row r="80" spans="1:16" x14ac:dyDescent="0.25">
      <c r="B80" s="1" t="s">
        <v>132</v>
      </c>
      <c r="C80" s="1" t="s">
        <v>133</v>
      </c>
      <c r="D80" s="1" t="s">
        <v>211</v>
      </c>
      <c r="E80" s="1" t="s">
        <v>237</v>
      </c>
      <c r="F80" s="1" t="str" cm="1">
        <f t="array" ref="F80">INDEX($K$61:$L$92,MATCH("*",IF(MATCH($K$61:$K$92,$C80,0),$L$61:$L$92),0),2)</f>
        <v>Pop Stack</v>
      </c>
      <c r="I80" t="str">
        <f>BIN2HEX(SUBSTITUTE(Table1[[#This Row],[Pattern]],"?","0"))</f>
        <v>F3</v>
      </c>
      <c r="J80" cm="1">
        <f t="array" ref="J80">MATCH("*",IF(MATCH($K$61:$K$92,K80,0),$L$61:$L$92),0)</f>
        <v>20</v>
      </c>
      <c r="K80" s="1" t="s">
        <v>411</v>
      </c>
      <c r="L80" s="1" t="s">
        <v>412</v>
      </c>
      <c r="M80" s="3">
        <v>12</v>
      </c>
    </row>
    <row r="81" spans="1:13" x14ac:dyDescent="0.25">
      <c r="B81" s="1" t="s">
        <v>134</v>
      </c>
      <c r="C81" s="1" t="s">
        <v>135</v>
      </c>
      <c r="D81" s="1" t="s">
        <v>212</v>
      </c>
      <c r="E81" s="1" t="s">
        <v>237</v>
      </c>
      <c r="F81" s="1" t="str" cm="1">
        <f t="array" ref="F81">INDEX($K$61:$L$92,MATCH("*",IF(MATCH($K$61:$K$92,$C81,0),$L$61:$L$92),0),2)</f>
        <v>Pop Stack</v>
      </c>
      <c r="I81" t="str">
        <f>BIN2HEX(SUBSTITUTE(Table1[[#This Row],[Pattern]],"?","0"))</f>
        <v>EB</v>
      </c>
      <c r="J81" cm="1">
        <f t="array" ref="J81">MATCH("*",IF(MATCH($K$61:$K$92,K81,0),$L$61:$L$92),0)</f>
        <v>21</v>
      </c>
      <c r="K81" s="1" t="s">
        <v>125</v>
      </c>
      <c r="L81" s="1" t="s">
        <v>391</v>
      </c>
      <c r="M81" s="3">
        <v>11</v>
      </c>
    </row>
    <row r="82" spans="1:13" x14ac:dyDescent="0.25">
      <c r="B82" s="1" t="s">
        <v>136</v>
      </c>
      <c r="C82" s="1" t="s">
        <v>137</v>
      </c>
      <c r="D82" s="1" t="s">
        <v>213</v>
      </c>
      <c r="E82" s="1" t="s">
        <v>237</v>
      </c>
      <c r="F82" s="1" t="str" cm="1">
        <f t="array" ref="F82">INDEX($K$61:$L$92,MATCH("*",IF(MATCH($K$61:$K$92,$C82,0),$L$61:$L$92),0),2)</f>
        <v>Pop Stack</v>
      </c>
      <c r="I82" t="str">
        <f>BIN2HEX(SUBSTITUTE(Table1[[#This Row],[Pattern]],"?","0"))</f>
        <v>90</v>
      </c>
      <c r="J82" cm="1">
        <f t="array" ref="J82">MATCH("*",IF(MATCH($K$61:$K$92,K82,0),$L$61:$L$92),0)</f>
        <v>22</v>
      </c>
      <c r="K82" s="1" t="s">
        <v>393</v>
      </c>
      <c r="L82" s="1" t="s">
        <v>396</v>
      </c>
      <c r="M82" s="3">
        <v>10</v>
      </c>
    </row>
    <row r="83" spans="1:13" x14ac:dyDescent="0.25">
      <c r="B83" s="1" t="s">
        <v>138</v>
      </c>
      <c r="C83" s="1" t="s">
        <v>139</v>
      </c>
      <c r="D83" s="1" t="s">
        <v>214</v>
      </c>
      <c r="E83" s="1" t="s">
        <v>237</v>
      </c>
      <c r="F83" s="1" t="str" cm="1">
        <f t="array" ref="F83">INDEX($K$61:$L$92,MATCH("*",IF(MATCH($K$61:$K$92,$C83,0),$L$61:$L$92),0),2)</f>
        <v>Pop Stack</v>
      </c>
      <c r="I83" t="str">
        <f>BIN2HEX(SUBSTITUTE(Table1[[#This Row],[Pattern]],"?","0"))</f>
        <v>D6</v>
      </c>
      <c r="J83" cm="1">
        <f t="array" ref="J83">MATCH("*",IF(MATCH($K$61:$K$92,K83,0),$L$61:$L$92),0)</f>
        <v>23</v>
      </c>
      <c r="K83" s="1" t="s">
        <v>394</v>
      </c>
      <c r="L83" s="1" t="s">
        <v>395</v>
      </c>
      <c r="M83" s="3">
        <v>9</v>
      </c>
    </row>
    <row r="84" spans="1:13" x14ac:dyDescent="0.25">
      <c r="B84" s="1" t="s">
        <v>140</v>
      </c>
      <c r="C84" s="1" t="s">
        <v>141</v>
      </c>
      <c r="D84" s="1" t="s">
        <v>215</v>
      </c>
      <c r="E84" s="1" t="s">
        <v>245</v>
      </c>
      <c r="F84" s="1" t="str" cm="1">
        <f t="array" ref="F84">INDEX($K$61:$L$92,MATCH("*",IF(MATCH($K$61:$K$92,$C84,0),$L$61:$L$92),0),2)</f>
        <v>Logic Op with Imm</v>
      </c>
      <c r="I84" t="str">
        <f>BIN2HEX(SUBSTITUTE(Table1[[#This Row],[Pattern]],"?","0"))</f>
        <v>A0</v>
      </c>
      <c r="J84" cm="1">
        <f t="array" ref="J84">MATCH("*",IF(MATCH($K$61:$K$92,K84,0),$L$61:$L$92),0)</f>
        <v>24</v>
      </c>
      <c r="K84" s="1" t="s">
        <v>397</v>
      </c>
      <c r="L84" s="1" t="s">
        <v>398</v>
      </c>
      <c r="M84" s="3">
        <v>8</v>
      </c>
    </row>
    <row r="85" spans="1:13" x14ac:dyDescent="0.25">
      <c r="B85" s="1" t="s">
        <v>142</v>
      </c>
      <c r="C85" s="1" t="s">
        <v>143</v>
      </c>
      <c r="D85" s="1" t="s">
        <v>216</v>
      </c>
      <c r="E85" s="1" t="s">
        <v>238</v>
      </c>
      <c r="F85" s="1" t="str" cm="1">
        <f t="array" ref="F85">INDEX($K$61:$L$92,MATCH("*",IF(MATCH($K$61:$K$92,$C85,0),$L$61:$L$92),0),2)</f>
        <v>Logic Op with Imm</v>
      </c>
      <c r="I85" t="str">
        <f>BIN2HEX(SUBSTITUTE(Table1[[#This Row],[Pattern]],"?","0"))</f>
        <v>E0</v>
      </c>
      <c r="J85" cm="1">
        <f t="array" ref="J85">MATCH("*",IF(MATCH($K$61:$K$92,K85,0),$L$61:$L$92),0)</f>
        <v>25</v>
      </c>
      <c r="K85" s="1" t="s">
        <v>399</v>
      </c>
      <c r="L85" s="1" t="s">
        <v>400</v>
      </c>
      <c r="M85" s="3">
        <v>7</v>
      </c>
    </row>
    <row r="86" spans="1:13" x14ac:dyDescent="0.25">
      <c r="B86" s="1" t="s">
        <v>144</v>
      </c>
      <c r="C86" s="1" t="s">
        <v>145</v>
      </c>
      <c r="D86" s="1" t="s">
        <v>217</v>
      </c>
      <c r="E86" s="1" t="s">
        <v>237</v>
      </c>
      <c r="F86" s="1" t="str" cm="1">
        <f t="array" ref="F86">INDEX($K$61:$L$92,MATCH("*",IF(MATCH($K$61:$K$92,$C86,0),$L$61:$L$92),0),2)</f>
        <v>Load Imm</v>
      </c>
      <c r="I86" t="str">
        <f>BIN2HEX(SUBSTITUTE(Table1[[#This Row],[Pattern]],"?","0"))</f>
        <v>7</v>
      </c>
      <c r="J86" cm="1">
        <f t="array" ref="J86">MATCH("*",IF(MATCH($K$61:$K$92,K86,0),$L$61:$L$92),0)</f>
        <v>26</v>
      </c>
      <c r="K86" s="1" t="s">
        <v>401</v>
      </c>
      <c r="L86" s="1" t="s">
        <v>402</v>
      </c>
      <c r="M86" s="3">
        <v>6</v>
      </c>
    </row>
    <row r="87" spans="1:13" x14ac:dyDescent="0.25">
      <c r="B87" s="1" t="s">
        <v>146</v>
      </c>
      <c r="C87" s="1" t="s">
        <v>147</v>
      </c>
      <c r="D87" s="1" t="s">
        <v>218</v>
      </c>
      <c r="E87" s="1" t="s">
        <v>238</v>
      </c>
      <c r="F87" s="1" t="str" cm="1">
        <f t="array" ref="F87">INDEX($K$61:$L$92,MATCH("*",IF(MATCH($K$61:$K$92,$C87,0),$L$61:$L$92),0),2)</f>
        <v>Increment</v>
      </c>
      <c r="I87" t="str">
        <f>BIN2HEX(SUBSTITUTE(Table1[[#This Row],[Pattern]],"?","0"))</f>
        <v>27</v>
      </c>
      <c r="J87" cm="1">
        <f t="array" ref="J87">MATCH("*",IF(MATCH($K$61:$K$92,K87,0),$L$61:$L$92),0)</f>
        <v>27</v>
      </c>
      <c r="K87" s="1" t="s">
        <v>403</v>
      </c>
      <c r="L87" s="1" t="s">
        <v>404</v>
      </c>
      <c r="M87" s="3">
        <v>5</v>
      </c>
    </row>
    <row r="88" spans="1:13" x14ac:dyDescent="0.25">
      <c r="B88" s="1" t="s">
        <v>148</v>
      </c>
      <c r="C88" s="1" t="s">
        <v>149</v>
      </c>
      <c r="D88" s="1" t="s">
        <v>219</v>
      </c>
      <c r="E88" s="1" t="s">
        <v>238</v>
      </c>
      <c r="F88" s="1" t="str" cm="1">
        <f t="array" ref="F88">INDEX($K$61:$L$92,MATCH("*",IF(MATCH($K$61:$K$92,$C88,0),$L$61:$L$92),0),2)</f>
        <v>Increment</v>
      </c>
      <c r="I88" t="str">
        <f>BIN2HEX(SUBSTITUTE(Table1[[#This Row],[Pattern]],"?","0"))</f>
        <v>D3</v>
      </c>
      <c r="J88" cm="1">
        <f t="array" ref="J88">MATCH("*",IF(MATCH($K$61:$K$92,K88,0),$L$61:$L$92),0)</f>
        <v>28</v>
      </c>
      <c r="K88" s="1" t="s">
        <v>405</v>
      </c>
      <c r="L88" s="1" t="s">
        <v>406</v>
      </c>
      <c r="M88" s="3">
        <v>4</v>
      </c>
    </row>
    <row r="89" spans="1:13" x14ac:dyDescent="0.25">
      <c r="A89" t="s">
        <v>331</v>
      </c>
      <c r="I89" t="str">
        <f>BIN2HEX(SUBSTITUTE(Table1[[#This Row],[Pattern]],"?","0"))</f>
        <v>80</v>
      </c>
      <c r="J89" cm="1">
        <f t="array" ref="J89">MATCH("*",IF(MATCH($K$61:$K$92,K89,0),$L$61:$L$92),0)</f>
        <v>29</v>
      </c>
      <c r="K89" s="1" t="s">
        <v>407</v>
      </c>
      <c r="L89" s="1" t="s">
        <v>408</v>
      </c>
      <c r="M89" s="3">
        <v>3</v>
      </c>
    </row>
    <row r="90" spans="1:13" x14ac:dyDescent="0.25">
      <c r="B90" s="1" t="s">
        <v>261</v>
      </c>
      <c r="C90" s="1" t="s">
        <v>262</v>
      </c>
      <c r="D90" s="1" t="s">
        <v>263</v>
      </c>
      <c r="E90" s="1">
        <v>4</v>
      </c>
      <c r="F90" s="1" t="str" cm="1">
        <f t="array" ref="F90">INDEX($K$61:$L$92,MATCH("*",IF(MATCH($K$61:$K$92,$C90,0),$L$61:$L$92),0),2)</f>
        <v>Subtract from A</v>
      </c>
      <c r="I90" t="str">
        <f>BIN2HEX(SUBSTITUTE(Table1[[#This Row],[Pattern]],"?","0"))</f>
        <v>9</v>
      </c>
      <c r="J90" cm="1">
        <f t="array" ref="J90">MATCH("*",IF(MATCH($K$61:$K$92,K90,0),$L$61:$L$92),0)</f>
        <v>30</v>
      </c>
      <c r="K90" s="1" t="s">
        <v>409</v>
      </c>
      <c r="L90" s="1" t="s">
        <v>410</v>
      </c>
      <c r="M90" s="3">
        <v>2</v>
      </c>
    </row>
    <row r="91" spans="1:13" x14ac:dyDescent="0.25">
      <c r="B91" s="1" t="s">
        <v>264</v>
      </c>
      <c r="C91" s="1" t="s">
        <v>265</v>
      </c>
      <c r="D91" s="1" t="s">
        <v>266</v>
      </c>
      <c r="E91" s="1">
        <v>4</v>
      </c>
      <c r="F91" s="1" t="str" cm="1">
        <f t="array" ref="F91">INDEX($K$61:$L$92,MATCH("*",IF(MATCH($K$61:$K$92,$C91,0),$L$61:$L$92),0),2)</f>
        <v>Subtract from A</v>
      </c>
      <c r="I91" t="str">
        <f>BIN2HEX(SUBSTITUTE(Table1[[#This Row],[Pattern]],"?","0"))</f>
        <v>0</v>
      </c>
      <c r="J91" cm="1">
        <f t="array" ref="J91">MATCH("*",IF(MATCH($K$61:$K$92,K91,0),$L$61:$L$92),0)</f>
        <v>31</v>
      </c>
      <c r="K91" s="1" t="s">
        <v>364</v>
      </c>
      <c r="L91" s="1" t="s">
        <v>414</v>
      </c>
      <c r="M91" s="3">
        <v>1</v>
      </c>
    </row>
    <row r="92" spans="1:13" x14ac:dyDescent="0.25">
      <c r="B92" s="1" t="s">
        <v>267</v>
      </c>
      <c r="C92" s="1" t="s">
        <v>337</v>
      </c>
      <c r="D92" s="1" t="s">
        <v>268</v>
      </c>
      <c r="E92" s="1">
        <v>7</v>
      </c>
      <c r="F92" s="1" t="str" cm="1">
        <f t="array" ref="F92">INDEX($K$61:$L$92,MATCH("*",IF(MATCH($K$61:$K$92,$C92,0),$L$61:$L$92),0),2)</f>
        <v>Subtract from A</v>
      </c>
      <c r="I92" t="str">
        <f>BIN2HEX(SUBSTITUTE(Table1[[#This Row],[Pattern]],"?","0"))</f>
        <v>C0</v>
      </c>
      <c r="J92" cm="1">
        <f t="array" ref="J92">MATCH("*",IF(MATCH($K$61:$K$92,K92,0),$L$61:$L$92),0)</f>
        <v>32</v>
      </c>
      <c r="K92" s="1" t="s">
        <v>249</v>
      </c>
      <c r="L92" s="1" t="s">
        <v>413</v>
      </c>
      <c r="M92" s="3">
        <v>0</v>
      </c>
    </row>
    <row r="93" spans="1:13" x14ac:dyDescent="0.25">
      <c r="B93" s="1" t="s">
        <v>269</v>
      </c>
      <c r="C93" s="1" t="s">
        <v>338</v>
      </c>
      <c r="D93" s="1" t="s">
        <v>270</v>
      </c>
      <c r="E93" s="1">
        <v>7</v>
      </c>
      <c r="F93" s="1" t="str" cm="1">
        <f t="array" ref="F93">INDEX($K$61:$L$92,MATCH("*",IF(MATCH($K$61:$K$92,$C93,0),$L$61:$L$92),0),2)</f>
        <v>Subtract from A</v>
      </c>
    </row>
    <row r="94" spans="1:13" x14ac:dyDescent="0.25">
      <c r="B94" s="1" t="s">
        <v>271</v>
      </c>
      <c r="C94" s="1" t="s">
        <v>339</v>
      </c>
      <c r="D94" s="1" t="s">
        <v>272</v>
      </c>
      <c r="E94" s="1">
        <v>7</v>
      </c>
      <c r="F94" s="1" t="str" cm="1">
        <f t="array" ref="F94">INDEX($K$61:$L$92,MATCH("*",IF(MATCH($K$61:$K$92,$C94,0),$L$61:$L$92),0),2)</f>
        <v>Subtract Immediate from A</v>
      </c>
      <c r="K94" s="1"/>
      <c r="L94" s="1"/>
    </row>
    <row r="95" spans="1:13" x14ac:dyDescent="0.25">
      <c r="B95" s="1" t="s">
        <v>273</v>
      </c>
      <c r="C95" s="1" t="s">
        <v>340</v>
      </c>
      <c r="D95" s="1" t="s">
        <v>274</v>
      </c>
      <c r="E95" s="1">
        <v>7</v>
      </c>
      <c r="F95" s="1" t="str" cm="1">
        <f t="array" ref="F95">INDEX($K$61:$L$92,MATCH("*",IF(MATCH($K$61:$K$92,$C95,0),$L$61:$L$92),0),2)</f>
        <v>Subtract Immediate from A</v>
      </c>
    </row>
    <row r="96" spans="1:13" x14ac:dyDescent="0.25">
      <c r="A96" t="s">
        <v>332</v>
      </c>
      <c r="B96" s="1"/>
      <c r="C96" s="1"/>
      <c r="D96" s="1"/>
      <c r="E96" s="1"/>
      <c r="F96" s="1"/>
    </row>
    <row r="97" spans="1:6" x14ac:dyDescent="0.25">
      <c r="B97" s="1" t="s">
        <v>275</v>
      </c>
      <c r="C97" s="1" t="s">
        <v>276</v>
      </c>
      <c r="D97" s="1" t="s">
        <v>277</v>
      </c>
      <c r="E97" s="1">
        <v>4</v>
      </c>
      <c r="F97" s="1" t="str" cm="1">
        <f t="array" ref="F97">INDEX($K$61:$L$92,MATCH("*",IF(MATCH($K$61:$K$92,$C97,0),$L$61:$L$92),0),2)</f>
        <v>Logic Op</v>
      </c>
    </row>
    <row r="98" spans="1:6" x14ac:dyDescent="0.25">
      <c r="B98" s="1" t="s">
        <v>278</v>
      </c>
      <c r="C98" s="1" t="s">
        <v>279</v>
      </c>
      <c r="D98" s="1" t="s">
        <v>280</v>
      </c>
      <c r="E98" s="1">
        <v>4</v>
      </c>
      <c r="F98" s="1" t="str" cm="1">
        <f t="array" ref="F98">INDEX($K$61:$L$92,MATCH("*",IF(MATCH($K$61:$K$92,$C98,0),$L$61:$L$92),0),2)</f>
        <v>Logic Op</v>
      </c>
    </row>
    <row r="99" spans="1:6" x14ac:dyDescent="0.25">
      <c r="B99" s="1" t="s">
        <v>281</v>
      </c>
      <c r="C99" s="1" t="s">
        <v>282</v>
      </c>
      <c r="D99" s="1" t="s">
        <v>283</v>
      </c>
      <c r="E99" s="1">
        <v>4</v>
      </c>
      <c r="F99" s="1" t="str" cm="1">
        <f t="array" ref="F99">INDEX($K$61:$L$92,MATCH("*",IF(MATCH($K$61:$K$92,$C99,0),$L$61:$L$92),0),2)</f>
        <v>Logic Op</v>
      </c>
    </row>
    <row r="100" spans="1:6" x14ac:dyDescent="0.25">
      <c r="B100" s="1" t="s">
        <v>284</v>
      </c>
      <c r="C100" s="1" t="s">
        <v>285</v>
      </c>
      <c r="D100" s="1" t="s">
        <v>286</v>
      </c>
      <c r="E100" s="1">
        <v>4</v>
      </c>
      <c r="F100" s="1" t="str" cm="1">
        <f t="array" ref="F100">INDEX($K$61:$L$92,MATCH("*",IF(MATCH($K$61:$K$92,$C100,0),$L$61:$L$92),0),2)</f>
        <v>Logic Op</v>
      </c>
    </row>
    <row r="101" spans="1:6" x14ac:dyDescent="0.25">
      <c r="B101" s="1" t="s">
        <v>287</v>
      </c>
      <c r="C101" s="1" t="s">
        <v>341</v>
      </c>
      <c r="D101" s="1" t="s">
        <v>288</v>
      </c>
      <c r="E101" s="1">
        <v>7</v>
      </c>
      <c r="F101" s="1" t="str" cm="1">
        <f t="array" ref="F101">INDEX($K$61:$L$92,MATCH("*",IF(MATCH($K$61:$K$92,$C101,0),$L$61:$L$92),0),2)</f>
        <v>Logic Op</v>
      </c>
    </row>
    <row r="102" spans="1:6" x14ac:dyDescent="0.25">
      <c r="B102" s="1" t="s">
        <v>289</v>
      </c>
      <c r="C102" s="1" t="s">
        <v>342</v>
      </c>
      <c r="D102" s="1" t="s">
        <v>290</v>
      </c>
      <c r="E102" s="1">
        <v>7</v>
      </c>
      <c r="F102" s="1" t="str" cm="1">
        <f t="array" ref="F102">INDEX($K$61:$L$92,MATCH("*",IF(MATCH($K$61:$K$92,$C102,0),$L$61:$L$92),0),2)</f>
        <v>Logic Op</v>
      </c>
    </row>
    <row r="103" spans="1:6" x14ac:dyDescent="0.25">
      <c r="B103" s="1" t="s">
        <v>291</v>
      </c>
      <c r="C103" s="1" t="s">
        <v>343</v>
      </c>
      <c r="D103" s="1" t="s">
        <v>292</v>
      </c>
      <c r="E103" s="1">
        <v>7</v>
      </c>
      <c r="F103" s="1" t="str" cm="1">
        <f t="array" ref="F103">INDEX($K$61:$L$92,MATCH("*",IF(MATCH($K$61:$K$92,$C103,0),$L$61:$L$92),0),2)</f>
        <v>Logic Op</v>
      </c>
    </row>
    <row r="104" spans="1:6" x14ac:dyDescent="0.25">
      <c r="B104" s="1" t="s">
        <v>293</v>
      </c>
      <c r="C104" s="1" t="s">
        <v>344</v>
      </c>
      <c r="D104" s="1" t="s">
        <v>294</v>
      </c>
      <c r="E104" s="1">
        <v>7</v>
      </c>
      <c r="F104" s="1" t="str" cm="1">
        <f t="array" ref="F104">INDEX($K$61:$L$92,MATCH("*",IF(MATCH($K$61:$K$92,$C104,0),$L$61:$L$92),0),2)</f>
        <v>Logic Op</v>
      </c>
    </row>
    <row r="105" spans="1:6" x14ac:dyDescent="0.25">
      <c r="B105" s="1" t="s">
        <v>295</v>
      </c>
      <c r="C105" s="1" t="s">
        <v>345</v>
      </c>
      <c r="D105" s="1" t="s">
        <v>296</v>
      </c>
      <c r="E105" s="1">
        <v>7</v>
      </c>
      <c r="F105" s="1" t="str" cm="1">
        <f t="array" ref="F105">INDEX($K$61:$L$92,MATCH("*",IF(MATCH($K$61:$K$92,$C105,0),$L$61:$L$92),0),2)</f>
        <v>Logic Op with Imm</v>
      </c>
    </row>
    <row r="106" spans="1:6" x14ac:dyDescent="0.25">
      <c r="B106" s="1" t="s">
        <v>297</v>
      </c>
      <c r="C106" s="1" t="s">
        <v>346</v>
      </c>
      <c r="D106" s="1" t="s">
        <v>298</v>
      </c>
      <c r="E106" s="1">
        <v>7</v>
      </c>
      <c r="F106" s="1" t="str" cm="1">
        <f t="array" ref="F106">INDEX($K$61:$L$92,MATCH("*",IF(MATCH($K$61:$K$92,$C106,0),$L$61:$L$92),0),2)</f>
        <v>Logic Op with Imm</v>
      </c>
    </row>
    <row r="107" spans="1:6" x14ac:dyDescent="0.25">
      <c r="B107" s="1" t="s">
        <v>299</v>
      </c>
      <c r="C107" s="1" t="s">
        <v>347</v>
      </c>
      <c r="D107" s="1" t="s">
        <v>300</v>
      </c>
      <c r="E107" s="1">
        <v>7</v>
      </c>
      <c r="F107" s="1" t="str" cm="1">
        <f t="array" ref="F107">INDEX($K$61:$L$92,MATCH("*",IF(MATCH($K$61:$K$92,$C107,0),$L$61:$L$92),0),2)</f>
        <v>Logic Op with Imm</v>
      </c>
    </row>
    <row r="108" spans="1:6" x14ac:dyDescent="0.25">
      <c r="B108" s="1" t="s">
        <v>301</v>
      </c>
      <c r="C108" s="1" t="s">
        <v>348</v>
      </c>
      <c r="D108" s="1" t="s">
        <v>302</v>
      </c>
      <c r="E108" s="1">
        <v>7</v>
      </c>
      <c r="F108" s="1" t="str" cm="1">
        <f t="array" ref="F108">INDEX($K$61:$L$92,MATCH("*",IF(MATCH($K$61:$K$92,$C108,0),$L$61:$L$92),0),2)</f>
        <v>Logic Op with Imm</v>
      </c>
    </row>
    <row r="109" spans="1:6" x14ac:dyDescent="0.25">
      <c r="A109" t="s">
        <v>333</v>
      </c>
      <c r="B109" s="1"/>
      <c r="C109" s="1"/>
      <c r="D109" s="1"/>
      <c r="E109" s="1"/>
      <c r="F109" s="1"/>
    </row>
    <row r="110" spans="1:6" x14ac:dyDescent="0.25">
      <c r="B110" s="1" t="s">
        <v>303</v>
      </c>
      <c r="C110" s="1" t="s">
        <v>349</v>
      </c>
      <c r="D110" s="1" t="s">
        <v>304</v>
      </c>
      <c r="E110" s="1">
        <v>4</v>
      </c>
      <c r="F110" s="1" t="str" cm="1">
        <f t="array" ref="F110">INDEX($K$61:$L$92,MATCH("*",IF(MATCH($K$61:$K$92,$C110,0),$L$61:$L$92),0),2)</f>
        <v>Rotate A</v>
      </c>
    </row>
    <row r="111" spans="1:6" x14ac:dyDescent="0.25">
      <c r="B111" s="1" t="s">
        <v>305</v>
      </c>
      <c r="C111" s="1" t="s">
        <v>350</v>
      </c>
      <c r="D111" s="1" t="s">
        <v>306</v>
      </c>
      <c r="E111" s="1">
        <v>4</v>
      </c>
      <c r="F111" s="1" t="str" cm="1">
        <f t="array" ref="F111">INDEX($K$61:$L$92,MATCH("*",IF(MATCH($K$61:$K$92,$C111,0),$L$61:$L$92),0),2)</f>
        <v>Rotate A</v>
      </c>
    </row>
    <row r="112" spans="1:6" x14ac:dyDescent="0.25">
      <c r="B112" s="1" t="s">
        <v>307</v>
      </c>
      <c r="C112" s="1" t="s">
        <v>351</v>
      </c>
      <c r="D112" s="1" t="s">
        <v>308</v>
      </c>
      <c r="E112" s="1">
        <v>4</v>
      </c>
      <c r="F112" s="1" t="str" cm="1">
        <f t="array" ref="F112">INDEX($K$61:$L$92,MATCH("*",IF(MATCH($K$61:$K$92,$C112,0),$L$61:$L$92),0),2)</f>
        <v>Rotate A</v>
      </c>
    </row>
    <row r="113" spans="1:6" x14ac:dyDescent="0.25">
      <c r="B113" s="1" t="s">
        <v>309</v>
      </c>
      <c r="C113" s="1" t="s">
        <v>352</v>
      </c>
      <c r="D113" s="1" t="s">
        <v>310</v>
      </c>
      <c r="E113" s="1">
        <v>4</v>
      </c>
      <c r="F113" s="1" t="str" cm="1">
        <f t="array" ref="F113">INDEX($K$61:$L$92,MATCH("*",IF(MATCH($K$61:$K$92,$C113,0),$L$61:$L$92),0),2)</f>
        <v>Rotate A</v>
      </c>
    </row>
    <row r="114" spans="1:6" x14ac:dyDescent="0.25">
      <c r="A114" t="s">
        <v>334</v>
      </c>
      <c r="B114" s="1"/>
      <c r="C114" s="1"/>
      <c r="D114" s="1"/>
      <c r="E114" s="1"/>
      <c r="F114" s="1"/>
    </row>
    <row r="115" spans="1:6" x14ac:dyDescent="0.25">
      <c r="B115" s="1" t="s">
        <v>311</v>
      </c>
      <c r="C115" s="1" t="s">
        <v>353</v>
      </c>
      <c r="D115" s="1" t="s">
        <v>312</v>
      </c>
      <c r="E115" s="1">
        <v>4</v>
      </c>
      <c r="F115" s="1" t="str" cm="1">
        <f t="array" ref="F115">INDEX($K$61:$L$92,MATCH("*",IF(MATCH($K$61:$K$92,$C115,0),$L$61:$L$92),0),2)</f>
        <v>Special</v>
      </c>
    </row>
    <row r="116" spans="1:6" x14ac:dyDescent="0.25">
      <c r="B116" s="1" t="s">
        <v>313</v>
      </c>
      <c r="C116" s="1" t="s">
        <v>354</v>
      </c>
      <c r="D116" s="1" t="s">
        <v>314</v>
      </c>
      <c r="E116" s="1">
        <v>4</v>
      </c>
      <c r="F116" s="1" t="str" cm="1">
        <f t="array" ref="F116">INDEX($K$61:$L$92,MATCH("*",IF(MATCH($K$61:$K$92,$C116,0),$L$61:$L$92),0),2)</f>
        <v>Special</v>
      </c>
    </row>
    <row r="117" spans="1:6" x14ac:dyDescent="0.25">
      <c r="B117" s="1" t="s">
        <v>315</v>
      </c>
      <c r="C117" s="1" t="s">
        <v>355</v>
      </c>
      <c r="D117" s="1" t="s">
        <v>316</v>
      </c>
      <c r="E117" s="1">
        <v>4</v>
      </c>
      <c r="F117" s="1" t="str" cm="1">
        <f t="array" ref="F117">INDEX($K$61:$L$92,MATCH("*",IF(MATCH($K$61:$K$92,$C117,0),$L$61:$L$92),0),2)</f>
        <v>Special</v>
      </c>
    </row>
    <row r="118" spans="1:6" x14ac:dyDescent="0.25">
      <c r="B118" s="1" t="s">
        <v>317</v>
      </c>
      <c r="C118" s="1" t="s">
        <v>356</v>
      </c>
      <c r="D118" s="1" t="s">
        <v>318</v>
      </c>
      <c r="E118" s="1">
        <v>4</v>
      </c>
      <c r="F118" s="1" t="str" cm="1">
        <f t="array" ref="F118">INDEX($K$61:$L$92,MATCH("*",IF(MATCH($K$61:$K$92,$C118,0),$L$61:$L$92),0),2)</f>
        <v>Special</v>
      </c>
    </row>
    <row r="119" spans="1:6" x14ac:dyDescent="0.25">
      <c r="A119" t="s">
        <v>335</v>
      </c>
      <c r="B119" s="1"/>
      <c r="C119" s="1"/>
      <c r="D119" s="1"/>
      <c r="E119" s="1"/>
      <c r="F119" s="1"/>
    </row>
    <row r="120" spans="1:6" x14ac:dyDescent="0.25">
      <c r="B120" s="1" t="s">
        <v>319</v>
      </c>
      <c r="C120" s="1" t="s">
        <v>357</v>
      </c>
      <c r="D120" s="1" t="s">
        <v>320</v>
      </c>
      <c r="E120" s="1">
        <v>10</v>
      </c>
      <c r="F120" s="1" t="str" cm="1">
        <f t="array" ref="F120">INDEX($K$61:$L$92,MATCH("*",IF(MATCH($K$61:$K$92,$C120,0),$L$61:$L$92),0),2)</f>
        <v>I/O</v>
      </c>
    </row>
    <row r="121" spans="1:6" x14ac:dyDescent="0.25">
      <c r="B121" s="1" t="s">
        <v>321</v>
      </c>
      <c r="C121" s="1" t="s">
        <v>358</v>
      </c>
      <c r="D121" s="1" t="s">
        <v>322</v>
      </c>
      <c r="E121" s="1">
        <v>10</v>
      </c>
      <c r="F121" s="1" t="str" cm="1">
        <f t="array" ref="F121">INDEX($K$61:$L$92,MATCH("*",IF(MATCH($K$61:$K$92,$C121,0),$L$61:$L$92),0),2)</f>
        <v>I/O</v>
      </c>
    </row>
    <row r="122" spans="1:6" x14ac:dyDescent="0.25">
      <c r="A122" t="s">
        <v>336</v>
      </c>
      <c r="B122" s="1"/>
      <c r="C122" s="1"/>
      <c r="D122" s="1"/>
      <c r="E122" s="1"/>
      <c r="F122" s="1"/>
    </row>
    <row r="123" spans="1:6" x14ac:dyDescent="0.25">
      <c r="B123" s="1" t="s">
        <v>323</v>
      </c>
      <c r="C123" s="1" t="s">
        <v>359</v>
      </c>
      <c r="D123" s="1" t="s">
        <v>324</v>
      </c>
      <c r="E123" s="1">
        <v>4</v>
      </c>
      <c r="F123" s="1" t="str" cm="1">
        <f t="array" ref="F123">INDEX($K$61:$L$92,MATCH("*",IF(MATCH($K$61:$K$92,$C123,0),$L$61:$L$92),0),2)</f>
        <v>Enable/disable Interrupts</v>
      </c>
    </row>
    <row r="124" spans="1:6" x14ac:dyDescent="0.25">
      <c r="B124" s="1" t="s">
        <v>325</v>
      </c>
      <c r="C124" s="1" t="s">
        <v>360</v>
      </c>
      <c r="D124" s="1" t="s">
        <v>326</v>
      </c>
      <c r="E124" s="1">
        <v>4</v>
      </c>
      <c r="F124" s="1" t="str" cm="1">
        <f t="array" ref="F124">INDEX($K$61:$L$92,MATCH("*",IF(MATCH($K$61:$K$92,$C124,0),$L$61:$L$92),0),2)</f>
        <v>Enable/disable Interrupts</v>
      </c>
    </row>
    <row r="125" spans="1:6" x14ac:dyDescent="0.25">
      <c r="B125" s="1" t="s">
        <v>327</v>
      </c>
      <c r="C125" s="1" t="s">
        <v>361</v>
      </c>
      <c r="D125" s="1" t="s">
        <v>328</v>
      </c>
      <c r="E125" s="1">
        <v>4</v>
      </c>
      <c r="F125" s="1" t="str" cm="1">
        <f t="array" ref="F125">INDEX($K$61:$L$92,MATCH("*",IF(MATCH($K$61:$K$92,$C125,0),$L$61:$L$92),0),2)</f>
        <v>NOP</v>
      </c>
    </row>
    <row r="126" spans="1:6" x14ac:dyDescent="0.25">
      <c r="B126" s="1" t="s">
        <v>329</v>
      </c>
      <c r="C126" s="1" t="s">
        <v>362</v>
      </c>
      <c r="D126" s="1" t="s">
        <v>330</v>
      </c>
      <c r="E126" s="1">
        <v>7</v>
      </c>
      <c r="F126" s="1" t="str" cm="1">
        <f t="array" ref="F126">INDEX($K$61:$L$92,MATCH("*",IF(MATCH($K$61:$K$92,$C126,0),$L$61:$L$92),0),2)</f>
        <v>HLT</v>
      </c>
    </row>
  </sheetData>
  <phoneticPr fontId="1" type="noConversion"/>
  <conditionalFormatting sqref="B3:F126">
    <cfRule type="containsBlanks" priority="245" stopIfTrue="1">
      <formula>LEN(TRIM(B3))=0</formula>
    </cfRule>
    <cfRule type="expression" dxfId="31" priority="246">
      <formula>0=MOD(MATCH("*",IF(MATCH($K$61:$K$92,$C3,0),$L$61:$L$92),0),16)</formula>
    </cfRule>
    <cfRule type="expression" dxfId="30" priority="247">
      <formula>15=MOD(MATCH("*",IF(MATCH($K$61:$K$92,$C3,0),$L$61:$L$92),0),16)</formula>
    </cfRule>
    <cfRule type="expression" dxfId="29" priority="248">
      <formula>14=MOD(MATCH("*",IF(MATCH($K$61:$K$92,$C3,0),$L$61:$L$92),0),16)</formula>
    </cfRule>
    <cfRule type="expression" dxfId="28" priority="249">
      <formula>13=MOD(MATCH("*",IF(MATCH($K$61:$K$92,$C3,0),$L$61:$L$92),0),16)</formula>
    </cfRule>
    <cfRule type="expression" dxfId="27" priority="250">
      <formula>12=MOD(MATCH("*",IF(MATCH($K$61:$K$92,$C3,0),$L$61:$L$92),0),16)</formula>
    </cfRule>
    <cfRule type="expression" dxfId="26" priority="251">
      <formula>11=MOD(MATCH("*",IF(MATCH($K$61:$K$92,$C3,0),$L$61:$L$92),0),16)</formula>
    </cfRule>
    <cfRule type="expression" dxfId="25" priority="252">
      <formula>10=MOD(MATCH("*",IF(MATCH($K$61:$K$92,$C3,0),$L$61:$L$92),0),16)</formula>
    </cfRule>
    <cfRule type="expression" dxfId="24" priority="253">
      <formula>9=MOD(MATCH("*",IF(MATCH($K$61:$K$92,$C3,0),$L$61:$L$92),0),16)</formula>
    </cfRule>
    <cfRule type="expression" dxfId="23" priority="254">
      <formula>8=MOD(MATCH("*",IF(MATCH($K$61:$K$92,$C3,0),$L$61:$L$92),0),16)</formula>
    </cfRule>
    <cfRule type="expression" dxfId="22" priority="255">
      <formula>7=MOD(MATCH("*",IF(MATCH($K$61:$K$92,$C3,0),$L$61:$L$92),0),16)</formula>
    </cfRule>
    <cfRule type="expression" dxfId="21" priority="256">
      <formula>6=MOD(MATCH("*",IF(MATCH($K$61:$K$92,$C3,0),$L$61:$L$92),0),16)</formula>
    </cfRule>
    <cfRule type="expression" dxfId="20" priority="257">
      <formula>5=MOD(MATCH("*",IF(MATCH($K$61:$K$92,$C3,0),$L$61:$L$92),0),16)</formula>
    </cfRule>
    <cfRule type="expression" dxfId="19" priority="258">
      <formula>4=MOD(MATCH("*",IF(MATCH($K$61:$K$92,$C3,0),$L$61:$L$92),0),16)</formula>
    </cfRule>
    <cfRule type="expression" dxfId="18" priority="259">
      <formula>3=MOD(MATCH("*",IF(MATCH($K$61:$K$92,$C3,0),$L$61:$L$92),0),16)</formula>
    </cfRule>
    <cfRule type="expression" dxfId="17" priority="260">
      <formula>2=MOD(MATCH("*",IF(MATCH($K$61:$K$92,$C3,0),$L$61:$L$92),0),16)</formula>
    </cfRule>
    <cfRule type="expression" dxfId="16" priority="261">
      <formula>1=MOD(MATCH("*",IF(MATCH($K$61:$K$92,$C3,0),$L$61:$L$92),0),16)</formula>
    </cfRule>
  </conditionalFormatting>
  <conditionalFormatting sqref="K61:L92">
    <cfRule type="expression" dxfId="15" priority="10">
      <formula>15=MOD(ROW($K61)-ROW($K$60),16)</formula>
    </cfRule>
    <cfRule type="expression" dxfId="14" priority="11">
      <formula>14=MOD(ROW($K61)-ROW($K$60),16)</formula>
    </cfRule>
    <cfRule type="expression" dxfId="13" priority="12">
      <formula>13=MOD(ROW($K61)-ROW($K$60),16)</formula>
    </cfRule>
    <cfRule type="expression" dxfId="12" priority="13">
      <formula>12=MOD(ROW($K61)-ROW($K$60),16)</formula>
    </cfRule>
    <cfRule type="expression" dxfId="11" priority="14">
      <formula>11=MOD(ROW($K61)-ROW($K$60),16)</formula>
    </cfRule>
    <cfRule type="expression" dxfId="10" priority="15">
      <formula>10=MOD(ROW($K61)-ROW($K$60),16)</formula>
    </cfRule>
    <cfRule type="expression" dxfId="9" priority="16">
      <formula>9=MOD(ROW($K61)-ROW($K$60),16)</formula>
    </cfRule>
    <cfRule type="expression" dxfId="8" priority="172">
      <formula>8=MOD(ROW($K61)-ROW($K$60),16)</formula>
    </cfRule>
    <cfRule type="expression" dxfId="7" priority="173">
      <formula>7=MOD(ROW($K61)-ROW($K$60),16)</formula>
    </cfRule>
    <cfRule type="expression" dxfId="6" priority="174">
      <formula>6=MOD(ROW($K61)-ROW($K$60),16)</formula>
    </cfRule>
    <cfRule type="expression" dxfId="5" priority="175">
      <formula>5=MOD(ROW($K61)-ROW($K$60),16)</formula>
    </cfRule>
    <cfRule type="expression" dxfId="4" priority="176">
      <formula>4=MOD(ROW($K61)-ROW($K$60),16)</formula>
    </cfRule>
    <cfRule type="expression" dxfId="3" priority="177">
      <formula>3=MOD(ROW($K61)-ROW($K$60),16)</formula>
    </cfRule>
    <cfRule type="expression" dxfId="2" priority="178">
      <formula>2=MOD(ROW($K61)-ROW($K$60),16)</formula>
    </cfRule>
    <cfRule type="expression" dxfId="1" priority="179">
      <formula>1=MOD(ROW($K61)-ROW($K$60),16)</formula>
    </cfRule>
    <cfRule type="expression" dxfId="0" priority="9">
      <formula>0=MOD(ROW($K61)-ROW($K$60),16)</formula>
    </cfRule>
  </conditionalFormatting>
  <pageMargins left="0.7" right="0.7" top="0.75" bottom="0.75" header="0.3" footer="0.3"/>
  <pageSetup orientation="portrait" r:id="rId1"/>
  <ignoredErrors>
    <ignoredError sqref="O20:R22 C11:C32 C1:C2 C33:C63 E9:E32 E1:E2 E33:E88 C89:C126 E3:E8 C9:C10 C3:C8 C64:C88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2A5003-D2C3-4C74-8BCD-13F56D281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8080 Instruction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Paroski</dc:creator>
  <cp:lastModifiedBy>Paroski, Joseph Allen</cp:lastModifiedBy>
  <dcterms:created xsi:type="dcterms:W3CDTF">2022-12-03T16:22:45Z</dcterms:created>
  <dcterms:modified xsi:type="dcterms:W3CDTF">2023-09-19T00:32:14Z</dcterms:modified>
</cp:coreProperties>
</file>