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esktop\PhD_stuff\Jo_Stuff\Programs_for_joShare\"/>
    </mc:Choice>
  </mc:AlternateContent>
  <xr:revisionPtr revIDLastSave="0" documentId="13_ncr:1_{95C68D9E-A522-4EB1-A718-243EA364EB62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RStudio_Malt_concentrations_Upd" sheetId="1" r:id="rId1"/>
    <sheet name="Sheet1" sheetId="2" r:id="rId2"/>
    <sheet name="Shared Strain Metabolites" sheetId="4" r:id="rId3"/>
    <sheet name="For Latex Table" sheetId="5" r:id="rId4"/>
    <sheet name="Unique Strain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5" l="1"/>
  <c r="O3" i="5"/>
  <c r="P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N9" i="5"/>
  <c r="O9" i="5"/>
  <c r="P9" i="5"/>
  <c r="N10" i="5"/>
  <c r="O10" i="5"/>
  <c r="P10" i="5"/>
  <c r="N11" i="5"/>
  <c r="O11" i="5"/>
  <c r="P11" i="5"/>
  <c r="N12" i="5"/>
  <c r="O12" i="5"/>
  <c r="P12" i="5"/>
  <c r="N13" i="5"/>
  <c r="O13" i="5"/>
  <c r="P13" i="5"/>
  <c r="N14" i="5"/>
  <c r="O14" i="5"/>
  <c r="P14" i="5"/>
  <c r="N15" i="5"/>
  <c r="O15" i="5"/>
  <c r="P15" i="5"/>
  <c r="N16" i="5"/>
  <c r="O16" i="5"/>
  <c r="P16" i="5"/>
  <c r="N17" i="5"/>
  <c r="O17" i="5"/>
  <c r="P17" i="5"/>
  <c r="N18" i="5"/>
  <c r="O18" i="5"/>
  <c r="P18" i="5"/>
  <c r="N19" i="5"/>
  <c r="O19" i="5"/>
  <c r="P19" i="5"/>
  <c r="N20" i="5"/>
  <c r="O20" i="5"/>
  <c r="P20" i="5"/>
  <c r="N21" i="5"/>
  <c r="O21" i="5"/>
  <c r="P21" i="5"/>
  <c r="N22" i="5"/>
  <c r="O22" i="5"/>
  <c r="P22" i="5"/>
  <c r="N23" i="5"/>
  <c r="O23" i="5"/>
  <c r="P23" i="5"/>
  <c r="N24" i="5"/>
  <c r="O24" i="5"/>
  <c r="P24" i="5"/>
  <c r="N25" i="5"/>
  <c r="O25" i="5"/>
  <c r="P25" i="5"/>
  <c r="N26" i="5"/>
  <c r="O26" i="5"/>
  <c r="P26" i="5"/>
  <c r="N27" i="5"/>
  <c r="O27" i="5"/>
  <c r="P27" i="5"/>
  <c r="N28" i="5"/>
  <c r="O28" i="5"/>
  <c r="P28" i="5"/>
  <c r="N29" i="5"/>
  <c r="O29" i="5"/>
  <c r="P29" i="5"/>
  <c r="N30" i="5"/>
  <c r="O30" i="5"/>
  <c r="P30" i="5"/>
  <c r="N31" i="5"/>
  <c r="O31" i="5"/>
  <c r="P31" i="5"/>
  <c r="N32" i="5"/>
  <c r="O32" i="5"/>
  <c r="P32" i="5"/>
  <c r="N33" i="5"/>
  <c r="O33" i="5"/>
  <c r="P33" i="5"/>
  <c r="N34" i="5"/>
  <c r="O34" i="5"/>
  <c r="P34" i="5"/>
  <c r="N35" i="5"/>
  <c r="O35" i="5"/>
  <c r="P35" i="5"/>
  <c r="N36" i="5"/>
  <c r="O36" i="5"/>
  <c r="P36" i="5"/>
  <c r="N37" i="5"/>
  <c r="O37" i="5"/>
  <c r="P37" i="5"/>
  <c r="N38" i="5"/>
  <c r="O38" i="5"/>
  <c r="P38" i="5"/>
  <c r="N39" i="5"/>
  <c r="O39" i="5"/>
  <c r="P39" i="5"/>
  <c r="N40" i="5"/>
  <c r="O40" i="5"/>
  <c r="P40" i="5"/>
  <c r="N41" i="5"/>
  <c r="O41" i="5"/>
  <c r="P41" i="5"/>
  <c r="N42" i="5"/>
  <c r="O42" i="5"/>
  <c r="P42" i="5"/>
  <c r="N43" i="5"/>
  <c r="O43" i="5"/>
  <c r="P43" i="5"/>
  <c r="N44" i="5"/>
  <c r="O44" i="5"/>
  <c r="P44" i="5"/>
  <c r="N45" i="5"/>
  <c r="O45" i="5"/>
  <c r="P45" i="5"/>
  <c r="N46" i="5"/>
  <c r="O46" i="5"/>
  <c r="P46" i="5"/>
  <c r="N47" i="5"/>
  <c r="O47" i="5"/>
  <c r="P47" i="5"/>
  <c r="N48" i="5"/>
  <c r="O48" i="5"/>
  <c r="P48" i="5"/>
  <c r="N49" i="5"/>
  <c r="O49" i="5"/>
  <c r="P49" i="5"/>
  <c r="N50" i="5"/>
  <c r="O50" i="5"/>
  <c r="P50" i="5"/>
  <c r="N51" i="5"/>
  <c r="O51" i="5"/>
  <c r="P51" i="5"/>
  <c r="N52" i="5"/>
  <c r="O52" i="5"/>
  <c r="P52" i="5"/>
  <c r="N53" i="5"/>
  <c r="O53" i="5"/>
  <c r="P53" i="5"/>
  <c r="N54" i="5"/>
  <c r="O54" i="5"/>
  <c r="P54" i="5"/>
  <c r="N55" i="5"/>
  <c r="O55" i="5"/>
  <c r="P55" i="5"/>
  <c r="N56" i="5"/>
  <c r="O56" i="5"/>
  <c r="P56" i="5"/>
  <c r="N57" i="5"/>
  <c r="O57" i="5"/>
  <c r="P57" i="5"/>
  <c r="N58" i="5"/>
  <c r="O58" i="5"/>
  <c r="P58" i="5"/>
  <c r="N59" i="5"/>
  <c r="O59" i="5"/>
  <c r="P59" i="5"/>
  <c r="N60" i="5"/>
  <c r="O60" i="5"/>
  <c r="P60" i="5"/>
  <c r="N61" i="5"/>
  <c r="O61" i="5"/>
  <c r="P61" i="5"/>
  <c r="N62" i="5"/>
  <c r="O62" i="5"/>
  <c r="P62" i="5"/>
  <c r="N63" i="5"/>
  <c r="O63" i="5"/>
  <c r="P63" i="5"/>
  <c r="N64" i="5"/>
  <c r="O64" i="5"/>
  <c r="P64" i="5"/>
  <c r="N65" i="5"/>
  <c r="O65" i="5"/>
  <c r="P65" i="5"/>
  <c r="N66" i="5"/>
  <c r="O66" i="5"/>
  <c r="P66" i="5"/>
  <c r="N67" i="5"/>
  <c r="O67" i="5"/>
  <c r="P67" i="5"/>
  <c r="N68" i="5"/>
  <c r="O68" i="5"/>
  <c r="P68" i="5"/>
  <c r="N69" i="5"/>
  <c r="O69" i="5"/>
  <c r="P69" i="5"/>
  <c r="N70" i="5"/>
  <c r="O70" i="5"/>
  <c r="P70" i="5"/>
  <c r="N71" i="5"/>
  <c r="O71" i="5"/>
  <c r="P71" i="5"/>
  <c r="N72" i="5"/>
  <c r="O72" i="5"/>
  <c r="P72" i="5"/>
  <c r="N73" i="5"/>
  <c r="O73" i="5"/>
  <c r="P73" i="5"/>
  <c r="N74" i="5"/>
  <c r="O74" i="5"/>
  <c r="P74" i="5"/>
  <c r="N75" i="5"/>
  <c r="O75" i="5"/>
  <c r="P75" i="5"/>
  <c r="N76" i="5"/>
  <c r="O76" i="5"/>
  <c r="P76" i="5"/>
  <c r="N77" i="5"/>
  <c r="O77" i="5"/>
  <c r="P77" i="5"/>
  <c r="N78" i="5"/>
  <c r="O78" i="5"/>
  <c r="P78" i="5"/>
  <c r="N79" i="5"/>
  <c r="O79" i="5"/>
  <c r="P79" i="5"/>
  <c r="N80" i="5"/>
  <c r="O80" i="5"/>
  <c r="P80" i="5"/>
  <c r="N81" i="5"/>
  <c r="O81" i="5"/>
  <c r="P81" i="5"/>
  <c r="N82" i="5"/>
  <c r="O82" i="5"/>
  <c r="P82" i="5"/>
  <c r="N83" i="5"/>
  <c r="O83" i="5"/>
  <c r="P83" i="5"/>
  <c r="N84" i="5"/>
  <c r="O84" i="5"/>
  <c r="P84" i="5"/>
  <c r="N85" i="5"/>
  <c r="O85" i="5"/>
  <c r="P85" i="5"/>
  <c r="N86" i="5"/>
  <c r="O86" i="5"/>
  <c r="P86" i="5"/>
  <c r="N87" i="5"/>
  <c r="O87" i="5"/>
  <c r="P87" i="5"/>
  <c r="N88" i="5"/>
  <c r="O88" i="5"/>
  <c r="P88" i="5"/>
  <c r="N89" i="5"/>
  <c r="O89" i="5"/>
  <c r="P89" i="5"/>
  <c r="N90" i="5"/>
  <c r="O90" i="5"/>
  <c r="P90" i="5"/>
  <c r="N91" i="5"/>
  <c r="O91" i="5"/>
  <c r="P91" i="5"/>
  <c r="N92" i="5"/>
  <c r="O92" i="5"/>
  <c r="P92" i="5"/>
  <c r="N93" i="5"/>
  <c r="O93" i="5"/>
  <c r="P93" i="5"/>
  <c r="N94" i="5"/>
  <c r="O94" i="5"/>
  <c r="P94" i="5"/>
  <c r="N95" i="5"/>
  <c r="O95" i="5"/>
  <c r="P95" i="5"/>
  <c r="N96" i="5"/>
  <c r="O96" i="5"/>
  <c r="P96" i="5"/>
  <c r="N97" i="5"/>
  <c r="O97" i="5"/>
  <c r="P97" i="5"/>
  <c r="N98" i="5"/>
  <c r="O98" i="5"/>
  <c r="P98" i="5"/>
  <c r="N99" i="5"/>
  <c r="O99" i="5"/>
  <c r="P99" i="5"/>
  <c r="N100" i="5"/>
  <c r="O100" i="5"/>
  <c r="P100" i="5"/>
  <c r="N101" i="5"/>
  <c r="O101" i="5"/>
  <c r="P101" i="5"/>
  <c r="N102" i="5"/>
  <c r="O102" i="5"/>
  <c r="P102" i="5"/>
  <c r="N103" i="5"/>
  <c r="O103" i="5"/>
  <c r="P103" i="5"/>
  <c r="N104" i="5"/>
  <c r="O104" i="5"/>
  <c r="P104" i="5"/>
  <c r="N105" i="5"/>
  <c r="O105" i="5"/>
  <c r="P105" i="5"/>
  <c r="N106" i="5"/>
  <c r="O106" i="5"/>
  <c r="P106" i="5"/>
  <c r="N107" i="5"/>
  <c r="O107" i="5"/>
  <c r="P107" i="5"/>
  <c r="N108" i="5"/>
  <c r="O108" i="5"/>
  <c r="P108" i="5"/>
  <c r="N109" i="5"/>
  <c r="O109" i="5"/>
  <c r="P109" i="5"/>
  <c r="N110" i="5"/>
  <c r="O110" i="5"/>
  <c r="P110" i="5"/>
  <c r="N111" i="5"/>
  <c r="O111" i="5"/>
  <c r="P111" i="5"/>
  <c r="N112" i="5"/>
  <c r="O112" i="5"/>
  <c r="P112" i="5"/>
  <c r="N113" i="5"/>
  <c r="O113" i="5"/>
  <c r="P113" i="5"/>
  <c r="N114" i="5"/>
  <c r="O114" i="5"/>
  <c r="P114" i="5"/>
  <c r="N115" i="5"/>
  <c r="O115" i="5"/>
  <c r="P115" i="5"/>
  <c r="N116" i="5"/>
  <c r="O116" i="5"/>
  <c r="P116" i="5"/>
  <c r="N117" i="5"/>
  <c r="O117" i="5"/>
  <c r="P117" i="5"/>
  <c r="N118" i="5"/>
  <c r="O118" i="5"/>
  <c r="P118" i="5"/>
  <c r="N119" i="5"/>
  <c r="O119" i="5"/>
  <c r="P119" i="5"/>
  <c r="N120" i="5"/>
  <c r="O120" i="5"/>
  <c r="P120" i="5"/>
  <c r="N121" i="5"/>
  <c r="O121" i="5"/>
  <c r="P121" i="5"/>
  <c r="N122" i="5"/>
  <c r="O122" i="5"/>
  <c r="P122" i="5"/>
  <c r="N123" i="5"/>
  <c r="O123" i="5"/>
  <c r="P123" i="5"/>
  <c r="N124" i="5"/>
  <c r="O124" i="5"/>
  <c r="P124" i="5"/>
  <c r="N125" i="5"/>
  <c r="O125" i="5"/>
  <c r="P125" i="5"/>
  <c r="N126" i="5"/>
  <c r="O126" i="5"/>
  <c r="P126" i="5"/>
  <c r="N127" i="5"/>
  <c r="O127" i="5"/>
  <c r="P127" i="5"/>
  <c r="N128" i="5"/>
  <c r="O128" i="5"/>
  <c r="P128" i="5"/>
  <c r="N129" i="5"/>
  <c r="O129" i="5"/>
  <c r="P129" i="5"/>
  <c r="N130" i="5"/>
  <c r="O130" i="5"/>
  <c r="P130" i="5"/>
  <c r="N131" i="5"/>
  <c r="O131" i="5"/>
  <c r="P131" i="5"/>
  <c r="N132" i="5"/>
  <c r="O132" i="5"/>
  <c r="P132" i="5"/>
  <c r="N133" i="5"/>
  <c r="O133" i="5"/>
  <c r="P133" i="5"/>
  <c r="N134" i="5"/>
  <c r="O134" i="5"/>
  <c r="P134" i="5"/>
  <c r="N135" i="5"/>
  <c r="O135" i="5"/>
  <c r="P135" i="5"/>
  <c r="N136" i="5"/>
  <c r="O136" i="5"/>
  <c r="P136" i="5"/>
  <c r="N137" i="5"/>
  <c r="O137" i="5"/>
  <c r="P137" i="5"/>
  <c r="N138" i="5"/>
  <c r="O138" i="5"/>
  <c r="P138" i="5"/>
  <c r="N139" i="5"/>
  <c r="O139" i="5"/>
  <c r="P139" i="5"/>
  <c r="N140" i="5"/>
  <c r="O140" i="5"/>
  <c r="P140" i="5"/>
  <c r="N141" i="5"/>
  <c r="O141" i="5"/>
  <c r="P141" i="5"/>
  <c r="N142" i="5"/>
  <c r="O142" i="5"/>
  <c r="P142" i="5"/>
  <c r="N143" i="5"/>
  <c r="O143" i="5"/>
  <c r="P143" i="5"/>
  <c r="N144" i="5"/>
  <c r="O144" i="5"/>
  <c r="P144" i="5"/>
  <c r="N145" i="5"/>
  <c r="O145" i="5"/>
  <c r="P145" i="5"/>
  <c r="N146" i="5"/>
  <c r="O146" i="5"/>
  <c r="P146" i="5"/>
  <c r="N147" i="5"/>
  <c r="O147" i="5"/>
  <c r="P147" i="5"/>
  <c r="N148" i="5"/>
  <c r="O148" i="5"/>
  <c r="P148" i="5"/>
  <c r="N149" i="5"/>
  <c r="O149" i="5"/>
  <c r="P149" i="5"/>
  <c r="N150" i="5"/>
  <c r="O150" i="5"/>
  <c r="P150" i="5"/>
  <c r="N151" i="5"/>
  <c r="O151" i="5"/>
  <c r="P151" i="5"/>
  <c r="N152" i="5"/>
  <c r="O152" i="5"/>
  <c r="P152" i="5"/>
  <c r="N153" i="5"/>
  <c r="O153" i="5"/>
  <c r="P153" i="5"/>
  <c r="N154" i="5"/>
  <c r="O154" i="5"/>
  <c r="P154" i="5"/>
  <c r="N155" i="5"/>
  <c r="O155" i="5"/>
  <c r="P155" i="5"/>
  <c r="N156" i="5"/>
  <c r="O156" i="5"/>
  <c r="P156" i="5"/>
  <c r="N157" i="5"/>
  <c r="O157" i="5"/>
  <c r="P157" i="5"/>
  <c r="N158" i="5"/>
  <c r="O158" i="5"/>
  <c r="P158" i="5"/>
  <c r="N159" i="5"/>
  <c r="O159" i="5"/>
  <c r="P159" i="5"/>
  <c r="N160" i="5"/>
  <c r="O160" i="5"/>
  <c r="P160" i="5"/>
  <c r="N161" i="5"/>
  <c r="O161" i="5"/>
  <c r="P161" i="5"/>
  <c r="N162" i="5"/>
  <c r="O162" i="5"/>
  <c r="P162" i="5"/>
  <c r="N163" i="5"/>
  <c r="O163" i="5"/>
  <c r="P163" i="5"/>
  <c r="N164" i="5"/>
  <c r="O164" i="5"/>
  <c r="P164" i="5"/>
  <c r="N165" i="5"/>
  <c r="O165" i="5"/>
  <c r="P165" i="5"/>
  <c r="N166" i="5"/>
  <c r="O166" i="5"/>
  <c r="P166" i="5"/>
  <c r="N167" i="5"/>
  <c r="O167" i="5"/>
  <c r="P167" i="5"/>
  <c r="N168" i="5"/>
  <c r="O168" i="5"/>
  <c r="P168" i="5"/>
  <c r="N169" i="5"/>
  <c r="O169" i="5"/>
  <c r="P169" i="5"/>
  <c r="N170" i="5"/>
  <c r="O170" i="5"/>
  <c r="P170" i="5"/>
  <c r="N171" i="5"/>
  <c r="O171" i="5"/>
  <c r="P171" i="5"/>
  <c r="N172" i="5"/>
  <c r="O172" i="5"/>
  <c r="P172" i="5"/>
  <c r="N173" i="5"/>
  <c r="O173" i="5"/>
  <c r="P173" i="5"/>
  <c r="N174" i="5"/>
  <c r="O174" i="5"/>
  <c r="P174" i="5"/>
  <c r="N175" i="5"/>
  <c r="O175" i="5"/>
  <c r="P175" i="5"/>
  <c r="N176" i="5"/>
  <c r="O176" i="5"/>
  <c r="P176" i="5"/>
  <c r="N177" i="5"/>
  <c r="O177" i="5"/>
  <c r="P177" i="5"/>
  <c r="N178" i="5"/>
  <c r="O178" i="5"/>
  <c r="P178" i="5"/>
  <c r="N179" i="5"/>
  <c r="O179" i="5"/>
  <c r="P179" i="5"/>
  <c r="N180" i="5"/>
  <c r="O180" i="5"/>
  <c r="P180" i="5"/>
  <c r="N181" i="5"/>
  <c r="O181" i="5"/>
  <c r="P181" i="5"/>
  <c r="N182" i="5"/>
  <c r="O182" i="5"/>
  <c r="P182" i="5"/>
  <c r="N183" i="5"/>
  <c r="O183" i="5"/>
  <c r="P183" i="5"/>
  <c r="N184" i="5"/>
  <c r="O184" i="5"/>
  <c r="P184" i="5"/>
  <c r="N185" i="5"/>
  <c r="O185" i="5"/>
  <c r="P185" i="5"/>
  <c r="N186" i="5"/>
  <c r="O186" i="5"/>
  <c r="P186" i="5"/>
  <c r="N187" i="5"/>
  <c r="O187" i="5"/>
  <c r="P187" i="5"/>
  <c r="N188" i="5"/>
  <c r="O188" i="5"/>
  <c r="P188" i="5"/>
  <c r="N189" i="5"/>
  <c r="O189" i="5"/>
  <c r="P189" i="5"/>
  <c r="N190" i="5"/>
  <c r="O190" i="5"/>
  <c r="P190" i="5"/>
  <c r="N191" i="5"/>
  <c r="O191" i="5"/>
  <c r="P191" i="5"/>
  <c r="N192" i="5"/>
  <c r="O192" i="5"/>
  <c r="P192" i="5"/>
  <c r="N193" i="5"/>
  <c r="O193" i="5"/>
  <c r="P193" i="5"/>
  <c r="N194" i="5"/>
  <c r="O194" i="5"/>
  <c r="P194" i="5"/>
  <c r="N195" i="5"/>
  <c r="O195" i="5"/>
  <c r="P195" i="5"/>
  <c r="N196" i="5"/>
  <c r="O196" i="5"/>
  <c r="P196" i="5"/>
  <c r="N197" i="5"/>
  <c r="O197" i="5"/>
  <c r="P197" i="5"/>
  <c r="N198" i="5"/>
  <c r="O198" i="5"/>
  <c r="P198" i="5"/>
  <c r="N199" i="5"/>
  <c r="O199" i="5"/>
  <c r="P199" i="5"/>
  <c r="N200" i="5"/>
  <c r="O200" i="5"/>
  <c r="P200" i="5"/>
  <c r="N201" i="5"/>
  <c r="O201" i="5"/>
  <c r="P201" i="5"/>
  <c r="N202" i="5"/>
  <c r="O202" i="5"/>
  <c r="P202" i="5"/>
  <c r="N203" i="5"/>
  <c r="O203" i="5"/>
  <c r="P203" i="5"/>
  <c r="N204" i="5"/>
  <c r="O204" i="5"/>
  <c r="P204" i="5"/>
  <c r="N205" i="5"/>
  <c r="O205" i="5"/>
  <c r="P205" i="5"/>
  <c r="N206" i="5"/>
  <c r="O206" i="5"/>
  <c r="P206" i="5"/>
  <c r="N207" i="5"/>
  <c r="O207" i="5"/>
  <c r="P207" i="5"/>
  <c r="N208" i="5"/>
  <c r="O208" i="5"/>
  <c r="P208" i="5"/>
  <c r="N209" i="5"/>
  <c r="O209" i="5"/>
  <c r="P209" i="5"/>
  <c r="N210" i="5"/>
  <c r="O210" i="5"/>
  <c r="P210" i="5"/>
  <c r="N211" i="5"/>
  <c r="O211" i="5"/>
  <c r="P211" i="5"/>
  <c r="N212" i="5"/>
  <c r="O212" i="5"/>
  <c r="P212" i="5"/>
  <c r="N213" i="5"/>
  <c r="O213" i="5"/>
  <c r="P213" i="5"/>
  <c r="N214" i="5"/>
  <c r="O214" i="5"/>
  <c r="P214" i="5"/>
  <c r="N215" i="5"/>
  <c r="O215" i="5"/>
  <c r="P215" i="5"/>
  <c r="N216" i="5"/>
  <c r="O216" i="5"/>
  <c r="P216" i="5"/>
  <c r="N217" i="5"/>
  <c r="O217" i="5"/>
  <c r="P217" i="5"/>
  <c r="N218" i="5"/>
  <c r="O218" i="5"/>
  <c r="P218" i="5"/>
  <c r="N219" i="5"/>
  <c r="O219" i="5"/>
  <c r="P219" i="5"/>
  <c r="N220" i="5"/>
  <c r="O220" i="5"/>
  <c r="P220" i="5"/>
  <c r="N221" i="5"/>
  <c r="O221" i="5"/>
  <c r="P221" i="5"/>
  <c r="N222" i="5"/>
  <c r="O222" i="5"/>
  <c r="P222" i="5"/>
  <c r="N223" i="5"/>
  <c r="O223" i="5"/>
  <c r="P223" i="5"/>
  <c r="N224" i="5"/>
  <c r="O224" i="5"/>
  <c r="P224" i="5"/>
  <c r="N225" i="5"/>
  <c r="O225" i="5"/>
  <c r="P225" i="5"/>
  <c r="N226" i="5"/>
  <c r="O226" i="5"/>
  <c r="P226" i="5"/>
  <c r="N227" i="5"/>
  <c r="O227" i="5"/>
  <c r="P227" i="5"/>
  <c r="N228" i="5"/>
  <c r="O228" i="5"/>
  <c r="P228" i="5"/>
  <c r="N229" i="5"/>
  <c r="O229" i="5"/>
  <c r="P229" i="5"/>
  <c r="N230" i="5"/>
  <c r="O230" i="5"/>
  <c r="P230" i="5"/>
  <c r="N231" i="5"/>
  <c r="O231" i="5"/>
  <c r="P231" i="5"/>
  <c r="N232" i="5"/>
  <c r="O232" i="5"/>
  <c r="P232" i="5"/>
  <c r="N233" i="5"/>
  <c r="O233" i="5"/>
  <c r="P233" i="5"/>
  <c r="N234" i="5"/>
  <c r="O234" i="5"/>
  <c r="P234" i="5"/>
  <c r="N235" i="5"/>
  <c r="O235" i="5"/>
  <c r="P235" i="5"/>
  <c r="N236" i="5"/>
  <c r="O236" i="5"/>
  <c r="P236" i="5"/>
  <c r="N237" i="5"/>
  <c r="O237" i="5"/>
  <c r="P237" i="5"/>
  <c r="N238" i="5"/>
  <c r="O238" i="5"/>
  <c r="P238" i="5"/>
  <c r="N239" i="5"/>
  <c r="O239" i="5"/>
  <c r="P239" i="5"/>
  <c r="N240" i="5"/>
  <c r="O240" i="5"/>
  <c r="P240" i="5"/>
  <c r="N241" i="5"/>
  <c r="O241" i="5"/>
  <c r="P241" i="5"/>
  <c r="N242" i="5"/>
  <c r="O242" i="5"/>
  <c r="P242" i="5"/>
  <c r="N243" i="5"/>
  <c r="O243" i="5"/>
  <c r="P243" i="5"/>
  <c r="N244" i="5"/>
  <c r="O244" i="5"/>
  <c r="P244" i="5"/>
  <c r="N245" i="5"/>
  <c r="O245" i="5"/>
  <c r="P245" i="5"/>
  <c r="N246" i="5"/>
  <c r="O246" i="5"/>
  <c r="P246" i="5"/>
  <c r="N247" i="5"/>
  <c r="O247" i="5"/>
  <c r="P247" i="5"/>
  <c r="N248" i="5"/>
  <c r="O248" i="5"/>
  <c r="P248" i="5"/>
  <c r="N249" i="5"/>
  <c r="O249" i="5"/>
  <c r="P249" i="5"/>
  <c r="N250" i="5"/>
  <c r="O250" i="5"/>
  <c r="P250" i="5"/>
  <c r="N251" i="5"/>
  <c r="O251" i="5"/>
  <c r="P251" i="5"/>
  <c r="N252" i="5"/>
  <c r="O252" i="5"/>
  <c r="P252" i="5"/>
  <c r="N253" i="5"/>
  <c r="O253" i="5"/>
  <c r="P253" i="5"/>
  <c r="N254" i="5"/>
  <c r="O254" i="5"/>
  <c r="P254" i="5"/>
  <c r="N255" i="5"/>
  <c r="O255" i="5"/>
  <c r="P255" i="5"/>
  <c r="N256" i="5"/>
  <c r="O256" i="5"/>
  <c r="P256" i="5"/>
  <c r="N257" i="5"/>
  <c r="O257" i="5"/>
  <c r="P257" i="5"/>
  <c r="N258" i="5"/>
  <c r="O258" i="5"/>
  <c r="P258" i="5"/>
  <c r="N259" i="5"/>
  <c r="O259" i="5"/>
  <c r="P259" i="5"/>
  <c r="N260" i="5"/>
  <c r="O260" i="5"/>
  <c r="P260" i="5"/>
  <c r="N261" i="5"/>
  <c r="O261" i="5"/>
  <c r="P261" i="5"/>
  <c r="N262" i="5"/>
  <c r="O262" i="5"/>
  <c r="P262" i="5"/>
  <c r="N263" i="5"/>
  <c r="O263" i="5"/>
  <c r="P263" i="5"/>
  <c r="N264" i="5"/>
  <c r="O264" i="5"/>
  <c r="P264" i="5"/>
  <c r="N265" i="5"/>
  <c r="O265" i="5"/>
  <c r="P265" i="5"/>
  <c r="N266" i="5"/>
  <c r="O266" i="5"/>
  <c r="P266" i="5"/>
  <c r="N267" i="5"/>
  <c r="O267" i="5"/>
  <c r="P267" i="5"/>
  <c r="N268" i="5"/>
  <c r="O268" i="5"/>
  <c r="P268" i="5"/>
  <c r="N269" i="5"/>
  <c r="O269" i="5"/>
  <c r="P269" i="5"/>
  <c r="N270" i="5"/>
  <c r="O270" i="5"/>
  <c r="P270" i="5"/>
  <c r="N271" i="5"/>
  <c r="O271" i="5"/>
  <c r="P271" i="5"/>
  <c r="N272" i="5"/>
  <c r="O272" i="5"/>
  <c r="P272" i="5"/>
  <c r="N273" i="5"/>
  <c r="O273" i="5"/>
  <c r="P273" i="5"/>
  <c r="N274" i="5"/>
  <c r="O274" i="5"/>
  <c r="P274" i="5"/>
  <c r="N275" i="5"/>
  <c r="O275" i="5"/>
  <c r="P275" i="5"/>
  <c r="N276" i="5"/>
  <c r="O276" i="5"/>
  <c r="P276" i="5"/>
  <c r="N277" i="5"/>
  <c r="O277" i="5"/>
  <c r="P277" i="5"/>
  <c r="N278" i="5"/>
  <c r="O278" i="5"/>
  <c r="P278" i="5"/>
  <c r="N279" i="5"/>
  <c r="O279" i="5"/>
  <c r="P279" i="5"/>
  <c r="N280" i="5"/>
  <c r="O280" i="5"/>
  <c r="P280" i="5"/>
  <c r="N281" i="5"/>
  <c r="O281" i="5"/>
  <c r="P281" i="5"/>
  <c r="N282" i="5"/>
  <c r="O282" i="5"/>
  <c r="P282" i="5"/>
  <c r="N283" i="5"/>
  <c r="O283" i="5"/>
  <c r="P283" i="5"/>
  <c r="N284" i="5"/>
  <c r="O284" i="5"/>
  <c r="P284" i="5"/>
  <c r="N285" i="5"/>
  <c r="O285" i="5"/>
  <c r="P285" i="5"/>
  <c r="N286" i="5"/>
  <c r="O286" i="5"/>
  <c r="P286" i="5"/>
  <c r="N287" i="5"/>
  <c r="O287" i="5"/>
  <c r="P287" i="5"/>
  <c r="N288" i="5"/>
  <c r="O288" i="5"/>
  <c r="P288" i="5"/>
  <c r="N289" i="5"/>
  <c r="O289" i="5"/>
  <c r="P289" i="5"/>
  <c r="N290" i="5"/>
  <c r="O290" i="5"/>
  <c r="P290" i="5"/>
  <c r="N291" i="5"/>
  <c r="O291" i="5"/>
  <c r="P291" i="5"/>
  <c r="N292" i="5"/>
  <c r="O292" i="5"/>
  <c r="P292" i="5"/>
  <c r="N293" i="5"/>
  <c r="O293" i="5"/>
  <c r="P293" i="5"/>
  <c r="N294" i="5"/>
  <c r="O294" i="5"/>
  <c r="P294" i="5"/>
  <c r="N295" i="5"/>
  <c r="O295" i="5"/>
  <c r="P295" i="5"/>
  <c r="N296" i="5"/>
  <c r="O296" i="5"/>
  <c r="P296" i="5"/>
  <c r="N297" i="5"/>
  <c r="O297" i="5"/>
  <c r="P297" i="5"/>
  <c r="N298" i="5"/>
  <c r="O298" i="5"/>
  <c r="P298" i="5"/>
  <c r="N299" i="5"/>
  <c r="O299" i="5"/>
  <c r="P299" i="5"/>
  <c r="N300" i="5"/>
  <c r="O300" i="5"/>
  <c r="P300" i="5"/>
  <c r="N301" i="5"/>
  <c r="O301" i="5"/>
  <c r="P301" i="5"/>
  <c r="N302" i="5"/>
  <c r="O302" i="5"/>
  <c r="P302" i="5"/>
  <c r="N303" i="5"/>
  <c r="O303" i="5"/>
  <c r="P303" i="5"/>
  <c r="N304" i="5"/>
  <c r="O304" i="5"/>
  <c r="P304" i="5"/>
  <c r="N305" i="5"/>
  <c r="O305" i="5"/>
  <c r="P305" i="5"/>
  <c r="N306" i="5"/>
  <c r="O306" i="5"/>
  <c r="P306" i="5"/>
  <c r="N307" i="5"/>
  <c r="O307" i="5"/>
  <c r="P307" i="5"/>
  <c r="N308" i="5"/>
  <c r="O308" i="5"/>
  <c r="P308" i="5"/>
  <c r="N309" i="5"/>
  <c r="O309" i="5"/>
  <c r="P309" i="5"/>
  <c r="N310" i="5"/>
  <c r="O310" i="5"/>
  <c r="P310" i="5"/>
  <c r="N311" i="5"/>
  <c r="O311" i="5"/>
  <c r="P311" i="5"/>
  <c r="N312" i="5"/>
  <c r="O312" i="5"/>
  <c r="P312" i="5"/>
  <c r="N313" i="5"/>
  <c r="O313" i="5"/>
  <c r="P313" i="5"/>
  <c r="N314" i="5"/>
  <c r="O314" i="5"/>
  <c r="P314" i="5"/>
  <c r="N315" i="5"/>
  <c r="O315" i="5"/>
  <c r="P315" i="5"/>
  <c r="N316" i="5"/>
  <c r="O316" i="5"/>
  <c r="P316" i="5"/>
  <c r="N317" i="5"/>
  <c r="O317" i="5"/>
  <c r="P317" i="5"/>
  <c r="N318" i="5"/>
  <c r="O318" i="5"/>
  <c r="P318" i="5"/>
  <c r="N319" i="5"/>
  <c r="O319" i="5"/>
  <c r="P319" i="5"/>
  <c r="N320" i="5"/>
  <c r="O320" i="5"/>
  <c r="P320" i="5"/>
  <c r="N321" i="5"/>
  <c r="O321" i="5"/>
  <c r="P321" i="5"/>
  <c r="N322" i="5"/>
  <c r="O322" i="5"/>
  <c r="P322" i="5"/>
  <c r="N323" i="5"/>
  <c r="O323" i="5"/>
  <c r="P323" i="5"/>
  <c r="N324" i="5"/>
  <c r="O324" i="5"/>
  <c r="P324" i="5"/>
  <c r="N325" i="5"/>
  <c r="O325" i="5"/>
  <c r="P325" i="5"/>
  <c r="N326" i="5"/>
  <c r="O326" i="5"/>
  <c r="P326" i="5"/>
  <c r="N327" i="5"/>
  <c r="O327" i="5"/>
  <c r="P327" i="5"/>
  <c r="N328" i="5"/>
  <c r="O328" i="5"/>
  <c r="P328" i="5"/>
  <c r="N329" i="5"/>
  <c r="O329" i="5"/>
  <c r="P329" i="5"/>
  <c r="N330" i="5"/>
  <c r="O330" i="5"/>
  <c r="P330" i="5"/>
  <c r="N331" i="5"/>
  <c r="O331" i="5"/>
  <c r="P331" i="5"/>
  <c r="N332" i="5"/>
  <c r="O332" i="5"/>
  <c r="P332" i="5"/>
  <c r="N333" i="5"/>
  <c r="O333" i="5"/>
  <c r="P333" i="5"/>
  <c r="N334" i="5"/>
  <c r="O334" i="5"/>
  <c r="P334" i="5"/>
  <c r="N335" i="5"/>
  <c r="O335" i="5"/>
  <c r="P335" i="5"/>
  <c r="N336" i="5"/>
  <c r="O336" i="5"/>
  <c r="P336" i="5"/>
  <c r="N337" i="5"/>
  <c r="O337" i="5"/>
  <c r="P337" i="5"/>
  <c r="N338" i="5"/>
  <c r="O338" i="5"/>
  <c r="P338" i="5"/>
  <c r="N339" i="5"/>
  <c r="O339" i="5"/>
  <c r="P339" i="5"/>
  <c r="N340" i="5"/>
  <c r="O340" i="5"/>
  <c r="P340" i="5"/>
  <c r="N341" i="5"/>
  <c r="O341" i="5"/>
  <c r="P341" i="5"/>
  <c r="N342" i="5"/>
  <c r="O342" i="5"/>
  <c r="P342" i="5"/>
  <c r="N343" i="5"/>
  <c r="O343" i="5"/>
  <c r="P343" i="5"/>
  <c r="N344" i="5"/>
  <c r="O344" i="5"/>
  <c r="P344" i="5"/>
  <c r="N345" i="5"/>
  <c r="O345" i="5"/>
  <c r="P345" i="5"/>
  <c r="N346" i="5"/>
  <c r="O346" i="5"/>
  <c r="P346" i="5"/>
  <c r="N347" i="5"/>
  <c r="O347" i="5"/>
  <c r="P347" i="5"/>
  <c r="N348" i="5"/>
  <c r="O348" i="5"/>
  <c r="P348" i="5"/>
  <c r="N349" i="5"/>
  <c r="O349" i="5"/>
  <c r="P349" i="5"/>
  <c r="N350" i="5"/>
  <c r="O350" i="5"/>
  <c r="P350" i="5"/>
  <c r="N351" i="5"/>
  <c r="O351" i="5"/>
  <c r="P351" i="5"/>
  <c r="N352" i="5"/>
  <c r="O352" i="5"/>
  <c r="P352" i="5"/>
  <c r="N353" i="5"/>
  <c r="O353" i="5"/>
  <c r="P353" i="5"/>
  <c r="N354" i="5"/>
  <c r="O354" i="5"/>
  <c r="P354" i="5"/>
  <c r="N355" i="5"/>
  <c r="O355" i="5"/>
  <c r="P355" i="5"/>
  <c r="N356" i="5"/>
  <c r="O356" i="5"/>
  <c r="P356" i="5"/>
  <c r="N357" i="5"/>
  <c r="O357" i="5"/>
  <c r="P357" i="5"/>
  <c r="N358" i="5"/>
  <c r="O358" i="5"/>
  <c r="P358" i="5"/>
  <c r="N359" i="5"/>
  <c r="O359" i="5"/>
  <c r="P359" i="5"/>
  <c r="N360" i="5"/>
  <c r="O360" i="5"/>
  <c r="P360" i="5"/>
  <c r="N361" i="5"/>
  <c r="O361" i="5"/>
  <c r="P361" i="5"/>
  <c r="N362" i="5"/>
  <c r="O362" i="5"/>
  <c r="P362" i="5"/>
  <c r="N363" i="5"/>
  <c r="O363" i="5"/>
  <c r="P363" i="5"/>
  <c r="N364" i="5"/>
  <c r="O364" i="5"/>
  <c r="P364" i="5"/>
  <c r="N365" i="5"/>
  <c r="O365" i="5"/>
  <c r="P365" i="5"/>
  <c r="N366" i="5"/>
  <c r="O366" i="5"/>
  <c r="P366" i="5"/>
  <c r="N367" i="5"/>
  <c r="O367" i="5"/>
  <c r="P367" i="5"/>
  <c r="N368" i="5"/>
  <c r="O368" i="5"/>
  <c r="P368" i="5"/>
  <c r="N369" i="5"/>
  <c r="O369" i="5"/>
  <c r="P369" i="5"/>
  <c r="N370" i="5"/>
  <c r="O370" i="5"/>
  <c r="P370" i="5"/>
  <c r="N371" i="5"/>
  <c r="O371" i="5"/>
  <c r="P371" i="5"/>
  <c r="N372" i="5"/>
  <c r="O372" i="5"/>
  <c r="P372" i="5"/>
  <c r="N373" i="5"/>
  <c r="O373" i="5"/>
  <c r="P373" i="5"/>
  <c r="N374" i="5"/>
  <c r="O374" i="5"/>
  <c r="P374" i="5"/>
  <c r="N375" i="5"/>
  <c r="O375" i="5"/>
  <c r="P375" i="5"/>
  <c r="N376" i="5"/>
  <c r="O376" i="5"/>
  <c r="P376" i="5"/>
  <c r="N377" i="5"/>
  <c r="O377" i="5"/>
  <c r="P377" i="5"/>
  <c r="N378" i="5"/>
  <c r="O378" i="5"/>
  <c r="P378" i="5"/>
  <c r="N379" i="5"/>
  <c r="O379" i="5"/>
  <c r="P379" i="5"/>
  <c r="N380" i="5"/>
  <c r="O380" i="5"/>
  <c r="P380" i="5"/>
  <c r="N381" i="5"/>
  <c r="O381" i="5"/>
  <c r="P381" i="5"/>
  <c r="N382" i="5"/>
  <c r="O382" i="5"/>
  <c r="P382" i="5"/>
  <c r="N383" i="5"/>
  <c r="O383" i="5"/>
  <c r="P383" i="5"/>
  <c r="N384" i="5"/>
  <c r="O384" i="5"/>
  <c r="P384" i="5"/>
  <c r="N385" i="5"/>
  <c r="O385" i="5"/>
  <c r="P385" i="5"/>
  <c r="N386" i="5"/>
  <c r="O386" i="5"/>
  <c r="P386" i="5"/>
  <c r="N387" i="5"/>
  <c r="O387" i="5"/>
  <c r="P387" i="5"/>
  <c r="N388" i="5"/>
  <c r="O388" i="5"/>
  <c r="P388" i="5"/>
  <c r="N389" i="5"/>
  <c r="O389" i="5"/>
  <c r="P389" i="5"/>
  <c r="N390" i="5"/>
  <c r="O390" i="5"/>
  <c r="P390" i="5"/>
  <c r="N391" i="5"/>
  <c r="O391" i="5"/>
  <c r="P391" i="5"/>
  <c r="N392" i="5"/>
  <c r="O392" i="5"/>
  <c r="P392" i="5"/>
  <c r="N393" i="5"/>
  <c r="O393" i="5"/>
  <c r="P393" i="5"/>
  <c r="N394" i="5"/>
  <c r="O394" i="5"/>
  <c r="P394" i="5"/>
  <c r="N395" i="5"/>
  <c r="O395" i="5"/>
  <c r="P395" i="5"/>
  <c r="N396" i="5"/>
  <c r="O396" i="5"/>
  <c r="P396" i="5"/>
  <c r="N397" i="5"/>
  <c r="O397" i="5"/>
  <c r="P397" i="5"/>
  <c r="N398" i="5"/>
  <c r="O398" i="5"/>
  <c r="P398" i="5"/>
  <c r="N399" i="5"/>
  <c r="O399" i="5"/>
  <c r="P399" i="5"/>
  <c r="N400" i="5"/>
  <c r="O400" i="5"/>
  <c r="P400" i="5"/>
  <c r="N401" i="5"/>
  <c r="O401" i="5"/>
  <c r="P401" i="5"/>
  <c r="N402" i="5"/>
  <c r="O402" i="5"/>
  <c r="P402" i="5"/>
  <c r="N403" i="5"/>
  <c r="O403" i="5"/>
  <c r="P403" i="5"/>
  <c r="N404" i="5"/>
  <c r="O404" i="5"/>
  <c r="P404" i="5"/>
  <c r="N405" i="5"/>
  <c r="O405" i="5"/>
  <c r="P405" i="5"/>
  <c r="N406" i="5"/>
  <c r="O406" i="5"/>
  <c r="P406" i="5"/>
  <c r="N407" i="5"/>
  <c r="O407" i="5"/>
  <c r="P407" i="5"/>
  <c r="N408" i="5"/>
  <c r="O408" i="5"/>
  <c r="P408" i="5"/>
  <c r="N409" i="5"/>
  <c r="O409" i="5"/>
  <c r="P409" i="5"/>
  <c r="N410" i="5"/>
  <c r="O410" i="5"/>
  <c r="P410" i="5"/>
  <c r="N411" i="5"/>
  <c r="O411" i="5"/>
  <c r="P411" i="5"/>
  <c r="N412" i="5"/>
  <c r="O412" i="5"/>
  <c r="P412" i="5"/>
  <c r="N413" i="5"/>
  <c r="O413" i="5"/>
  <c r="P413" i="5"/>
  <c r="N414" i="5"/>
  <c r="O414" i="5"/>
  <c r="P414" i="5"/>
  <c r="N415" i="5"/>
  <c r="O415" i="5"/>
  <c r="P415" i="5"/>
  <c r="N416" i="5"/>
  <c r="O416" i="5"/>
  <c r="P416" i="5"/>
  <c r="N417" i="5"/>
  <c r="O417" i="5"/>
  <c r="P417" i="5"/>
  <c r="N418" i="5"/>
  <c r="O418" i="5"/>
  <c r="P418" i="5"/>
  <c r="N419" i="5"/>
  <c r="O419" i="5"/>
  <c r="P419" i="5"/>
  <c r="N420" i="5"/>
  <c r="O420" i="5"/>
  <c r="P420" i="5"/>
  <c r="N421" i="5"/>
  <c r="O421" i="5"/>
  <c r="P421" i="5"/>
  <c r="N422" i="5"/>
  <c r="O422" i="5"/>
  <c r="P422" i="5"/>
  <c r="N423" i="5"/>
  <c r="O423" i="5"/>
  <c r="P423" i="5"/>
  <c r="N424" i="5"/>
  <c r="O424" i="5"/>
  <c r="P424" i="5"/>
  <c r="N425" i="5"/>
  <c r="O425" i="5"/>
  <c r="P425" i="5"/>
  <c r="N426" i="5"/>
  <c r="O426" i="5"/>
  <c r="P426" i="5"/>
  <c r="N427" i="5"/>
  <c r="O427" i="5"/>
  <c r="P427" i="5"/>
  <c r="N428" i="5"/>
  <c r="O428" i="5"/>
  <c r="P428" i="5"/>
  <c r="N429" i="5"/>
  <c r="O429" i="5"/>
  <c r="P429" i="5"/>
  <c r="N430" i="5"/>
  <c r="O430" i="5"/>
  <c r="P430" i="5"/>
  <c r="N431" i="5"/>
  <c r="O431" i="5"/>
  <c r="P431" i="5"/>
  <c r="N432" i="5"/>
  <c r="O432" i="5"/>
  <c r="P432" i="5"/>
  <c r="N433" i="5"/>
  <c r="O433" i="5"/>
  <c r="P433" i="5"/>
  <c r="N434" i="5"/>
  <c r="O434" i="5"/>
  <c r="P434" i="5"/>
  <c r="N435" i="5"/>
  <c r="O435" i="5"/>
  <c r="P435" i="5"/>
  <c r="N436" i="5"/>
  <c r="O436" i="5"/>
  <c r="P436" i="5"/>
  <c r="N437" i="5"/>
  <c r="O437" i="5"/>
  <c r="P437" i="5"/>
  <c r="N438" i="5"/>
  <c r="O438" i="5"/>
  <c r="P438" i="5"/>
  <c r="N439" i="5"/>
  <c r="O439" i="5"/>
  <c r="P439" i="5"/>
  <c r="N440" i="5"/>
  <c r="O440" i="5"/>
  <c r="P440" i="5"/>
  <c r="N441" i="5"/>
  <c r="O441" i="5"/>
  <c r="P441" i="5"/>
  <c r="N442" i="5"/>
  <c r="O442" i="5"/>
  <c r="P442" i="5"/>
  <c r="N443" i="5"/>
  <c r="O443" i="5"/>
  <c r="P443" i="5"/>
  <c r="N444" i="5"/>
  <c r="O444" i="5"/>
  <c r="P444" i="5"/>
  <c r="N445" i="5"/>
  <c r="O445" i="5"/>
  <c r="P445" i="5"/>
  <c r="N446" i="5"/>
  <c r="O446" i="5"/>
  <c r="P446" i="5"/>
  <c r="N447" i="5"/>
  <c r="O447" i="5"/>
  <c r="P447" i="5"/>
  <c r="N448" i="5"/>
  <c r="O448" i="5"/>
  <c r="P448" i="5"/>
  <c r="N449" i="5"/>
  <c r="O449" i="5"/>
  <c r="P449" i="5"/>
  <c r="N450" i="5"/>
  <c r="O450" i="5"/>
  <c r="P450" i="5"/>
  <c r="N451" i="5"/>
  <c r="O451" i="5"/>
  <c r="P451" i="5"/>
  <c r="N452" i="5"/>
  <c r="O452" i="5"/>
  <c r="P452" i="5"/>
  <c r="N453" i="5"/>
  <c r="O453" i="5"/>
  <c r="P453" i="5"/>
  <c r="N454" i="5"/>
  <c r="O454" i="5"/>
  <c r="P454" i="5"/>
  <c r="N455" i="5"/>
  <c r="O455" i="5"/>
  <c r="P455" i="5"/>
  <c r="N456" i="5"/>
  <c r="O456" i="5"/>
  <c r="P456" i="5"/>
  <c r="N457" i="5"/>
  <c r="O457" i="5"/>
  <c r="P457" i="5"/>
  <c r="N458" i="5"/>
  <c r="O458" i="5"/>
  <c r="P458" i="5"/>
  <c r="N459" i="5"/>
  <c r="O459" i="5"/>
  <c r="P459" i="5"/>
  <c r="N460" i="5"/>
  <c r="O460" i="5"/>
  <c r="P460" i="5"/>
  <c r="N461" i="5"/>
  <c r="O461" i="5"/>
  <c r="P461" i="5"/>
  <c r="N462" i="5"/>
  <c r="O462" i="5"/>
  <c r="P462" i="5"/>
  <c r="N463" i="5"/>
  <c r="O463" i="5"/>
  <c r="P463" i="5"/>
  <c r="N464" i="5"/>
  <c r="O464" i="5"/>
  <c r="P464" i="5"/>
  <c r="N465" i="5"/>
  <c r="O465" i="5"/>
  <c r="P465" i="5"/>
  <c r="N466" i="5"/>
  <c r="O466" i="5"/>
  <c r="P466" i="5"/>
  <c r="N467" i="5"/>
  <c r="O467" i="5"/>
  <c r="P467" i="5"/>
  <c r="N468" i="5"/>
  <c r="O468" i="5"/>
  <c r="P468" i="5"/>
  <c r="N469" i="5"/>
  <c r="O469" i="5"/>
  <c r="P469" i="5"/>
  <c r="O470" i="5"/>
  <c r="P470" i="5"/>
  <c r="N471" i="5"/>
  <c r="O471" i="5"/>
  <c r="P471" i="5"/>
  <c r="N2" i="5"/>
  <c r="P2" i="5"/>
  <c r="O2" i="5"/>
  <c r="BV3" i="4" l="1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BW2" i="4"/>
  <c r="BX2" i="4"/>
  <c r="BY2" i="4"/>
  <c r="BZ2" i="4"/>
  <c r="CA2" i="4"/>
  <c r="CB2" i="4"/>
  <c r="CC2" i="4"/>
  <c r="BV2" i="4"/>
  <c r="AX2" i="4"/>
  <c r="BU3" i="4"/>
  <c r="BU4" i="4"/>
  <c r="BU5" i="4"/>
  <c r="BU6" i="4"/>
  <c r="BU7" i="4"/>
  <c r="BU8" i="4"/>
  <c r="BU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BU23" i="4"/>
  <c r="BU24" i="4"/>
  <c r="BU25" i="4"/>
  <c r="BU26" i="4"/>
  <c r="BU27" i="4"/>
  <c r="BU28" i="4"/>
  <c r="BU29" i="4"/>
  <c r="BU30" i="4"/>
  <c r="BU31" i="4"/>
  <c r="BU32" i="4"/>
  <c r="BU33" i="4"/>
  <c r="BU34" i="4"/>
  <c r="BU35" i="4"/>
  <c r="BU36" i="4"/>
  <c r="BU37" i="4"/>
  <c r="BU38" i="4"/>
  <c r="BU39" i="4"/>
  <c r="BU40" i="4"/>
  <c r="BU41" i="4"/>
  <c r="BU42" i="4"/>
  <c r="BU43" i="4"/>
  <c r="BU44" i="4"/>
  <c r="BU45" i="4"/>
  <c r="BU46" i="4"/>
  <c r="BU47" i="4"/>
  <c r="BU48" i="4"/>
  <c r="BU49" i="4"/>
  <c r="BU50" i="4"/>
  <c r="BU51" i="4"/>
  <c r="BU2" i="4"/>
  <c r="AW2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M1" i="1"/>
  <c r="AN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AD2" i="1"/>
  <c r="AF2" i="1"/>
  <c r="AO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AF3" i="1"/>
  <c r="AH2" i="1" s="1"/>
  <c r="AO3" i="1"/>
  <c r="AF4" i="1"/>
  <c r="AO4" i="1"/>
  <c r="AF5" i="1"/>
  <c r="AO5" i="1"/>
  <c r="AF6" i="1"/>
  <c r="AO6" i="1"/>
  <c r="AF7" i="1"/>
  <c r="AO7" i="1"/>
  <c r="AF8" i="1"/>
  <c r="AO8" i="1"/>
  <c r="AF9" i="1"/>
  <c r="AO9" i="1"/>
  <c r="AF10" i="1"/>
  <c r="AO10" i="1"/>
  <c r="AF11" i="1"/>
  <c r="AO11" i="1"/>
  <c r="AF12" i="1"/>
  <c r="AO12" i="1"/>
  <c r="AF13" i="1"/>
  <c r="AO13" i="1"/>
  <c r="AF14" i="1"/>
  <c r="AO14" i="1"/>
  <c r="AF15" i="1"/>
  <c r="AO15" i="1"/>
  <c r="AF16" i="1"/>
  <c r="AO16" i="1"/>
  <c r="AF17" i="1"/>
  <c r="AO17" i="1"/>
  <c r="AF18" i="1"/>
  <c r="AO18" i="1"/>
  <c r="AF19" i="1"/>
  <c r="AO19" i="1"/>
  <c r="AF20" i="1"/>
  <c r="AO20" i="1"/>
  <c r="AF21" i="1"/>
  <c r="AO21" i="1"/>
  <c r="AF22" i="1"/>
  <c r="AO22" i="1"/>
  <c r="AF23" i="1"/>
  <c r="AO23" i="1"/>
  <c r="AF24" i="1"/>
  <c r="AO24" i="1"/>
  <c r="AF25" i="1"/>
  <c r="AO25" i="1"/>
  <c r="AF26" i="1"/>
  <c r="AO26" i="1"/>
  <c r="AF27" i="1"/>
  <c r="AO27" i="1"/>
  <c r="AF28" i="1"/>
  <c r="AO28" i="1"/>
  <c r="AF29" i="1"/>
  <c r="AO29" i="1"/>
  <c r="AF30" i="1"/>
  <c r="AO30" i="1"/>
  <c r="AF31" i="1"/>
  <c r="AO31" i="1"/>
  <c r="AF32" i="1"/>
  <c r="AO32" i="1"/>
  <c r="AF33" i="1"/>
  <c r="AO33" i="1"/>
  <c r="AF34" i="1"/>
  <c r="AO34" i="1"/>
  <c r="AF35" i="1"/>
  <c r="AO35" i="1"/>
  <c r="AF36" i="1"/>
  <c r="AO36" i="1"/>
  <c r="AF37" i="1"/>
  <c r="AO37" i="1"/>
  <c r="AF38" i="1"/>
  <c r="AO38" i="1"/>
  <c r="AF39" i="1"/>
  <c r="AO39" i="1"/>
  <c r="AF40" i="1"/>
  <c r="AO40" i="1"/>
  <c r="AF41" i="1"/>
  <c r="AO41" i="1"/>
  <c r="AF42" i="1"/>
  <c r="AO42" i="1"/>
  <c r="AF43" i="1"/>
  <c r="AO43" i="1"/>
  <c r="AF44" i="1"/>
  <c r="AO44" i="1"/>
  <c r="AF45" i="1"/>
  <c r="AO45" i="1"/>
  <c r="AF46" i="1"/>
  <c r="AO46" i="1"/>
  <c r="AF47" i="1"/>
  <c r="AO47" i="1"/>
  <c r="AF48" i="1"/>
  <c r="AO48" i="1"/>
  <c r="AF49" i="1"/>
  <c r="AO49" i="1"/>
  <c r="AF50" i="1"/>
  <c r="AO50" i="1"/>
  <c r="AF51" i="1"/>
  <c r="AO51" i="1"/>
  <c r="AF52" i="1"/>
  <c r="AO52" i="1"/>
  <c r="AF53" i="1"/>
  <c r="AO53" i="1"/>
  <c r="AF54" i="1"/>
  <c r="AO54" i="1"/>
  <c r="AF55" i="1"/>
  <c r="AO55" i="1"/>
  <c r="AF56" i="1"/>
  <c r="AO56" i="1"/>
  <c r="AF57" i="1"/>
  <c r="AO57" i="1"/>
  <c r="AF58" i="1"/>
  <c r="AO58" i="1"/>
  <c r="AF59" i="1"/>
  <c r="AO59" i="1"/>
  <c r="AF60" i="1"/>
  <c r="AO60" i="1"/>
  <c r="AF61" i="1"/>
  <c r="AO61" i="1"/>
  <c r="AF62" i="1"/>
  <c r="AO62" i="1"/>
  <c r="AF63" i="1"/>
  <c r="AO63" i="1"/>
  <c r="AF64" i="1"/>
  <c r="AO64" i="1"/>
  <c r="AF65" i="1"/>
  <c r="AO65" i="1"/>
  <c r="AF66" i="1"/>
  <c r="AO66" i="1"/>
  <c r="AF67" i="1"/>
  <c r="AO67" i="1"/>
  <c r="AF68" i="1"/>
  <c r="AO68" i="1"/>
  <c r="AF69" i="1"/>
  <c r="AO69" i="1"/>
  <c r="AF70" i="1"/>
  <c r="AO70" i="1"/>
  <c r="AF71" i="1"/>
  <c r="AO71" i="1"/>
  <c r="AF72" i="1"/>
  <c r="AO72" i="1"/>
  <c r="AF73" i="1"/>
  <c r="AO73" i="1"/>
  <c r="AF74" i="1"/>
  <c r="AO74" i="1"/>
  <c r="AF75" i="1"/>
  <c r="AO75" i="1"/>
  <c r="AF76" i="1"/>
  <c r="AO76" i="1"/>
  <c r="AF77" i="1"/>
  <c r="AO77" i="1"/>
  <c r="AF78" i="1"/>
  <c r="AO78" i="1"/>
  <c r="AF79" i="1"/>
  <c r="AO79" i="1"/>
  <c r="AF80" i="1"/>
  <c r="AO80" i="1"/>
  <c r="AF81" i="1"/>
  <c r="AO81" i="1"/>
  <c r="AF82" i="1"/>
  <c r="AO82" i="1"/>
  <c r="AF83" i="1"/>
  <c r="AO83" i="1"/>
  <c r="AF84" i="1"/>
  <c r="AO84" i="1"/>
  <c r="AF85" i="1"/>
  <c r="AO85" i="1"/>
  <c r="AF86" i="1"/>
  <c r="AO86" i="1"/>
  <c r="AF87" i="1"/>
  <c r="AO87" i="1"/>
  <c r="AF88" i="1"/>
  <c r="AO88" i="1"/>
  <c r="AF89" i="1"/>
  <c r="AO89" i="1"/>
  <c r="AF90" i="1"/>
  <c r="AO90" i="1"/>
  <c r="AF91" i="1"/>
  <c r="AO91" i="1"/>
  <c r="AF92" i="1"/>
  <c r="AO92" i="1"/>
  <c r="AF93" i="1"/>
  <c r="AO93" i="1"/>
  <c r="AF94" i="1"/>
  <c r="AO94" i="1"/>
  <c r="AF95" i="1"/>
  <c r="AO95" i="1"/>
  <c r="AF96" i="1"/>
  <c r="AO96" i="1"/>
  <c r="AF97" i="1"/>
  <c r="AO97" i="1"/>
  <c r="AF98" i="1"/>
  <c r="AO98" i="1"/>
  <c r="AF99" i="1"/>
  <c r="AO99" i="1"/>
  <c r="AF100" i="1"/>
  <c r="AO100" i="1"/>
  <c r="AF101" i="1"/>
  <c r="AO101" i="1"/>
  <c r="AF102" i="1"/>
  <c r="AO102" i="1"/>
  <c r="AF103" i="1"/>
  <c r="AO103" i="1"/>
  <c r="AF104" i="1"/>
  <c r="AO104" i="1"/>
  <c r="AF105" i="1"/>
  <c r="AO105" i="1"/>
  <c r="AF106" i="1"/>
  <c r="AO106" i="1"/>
  <c r="AF107" i="1"/>
  <c r="AO107" i="1"/>
  <c r="AF108" i="1"/>
  <c r="AO108" i="1"/>
  <c r="AF109" i="1"/>
  <c r="AO109" i="1"/>
  <c r="AF110" i="1"/>
  <c r="AO110" i="1"/>
  <c r="AF111" i="1"/>
  <c r="AO111" i="1"/>
  <c r="AF112" i="1"/>
  <c r="AO112" i="1"/>
  <c r="AF113" i="1"/>
  <c r="AO113" i="1"/>
  <c r="AF114" i="1"/>
  <c r="AO114" i="1"/>
  <c r="AF115" i="1"/>
  <c r="AO115" i="1"/>
  <c r="AF116" i="1"/>
  <c r="AO116" i="1"/>
  <c r="AF117" i="1"/>
  <c r="AO117" i="1"/>
  <c r="AF118" i="1"/>
  <c r="AO118" i="1"/>
  <c r="AF119" i="1"/>
  <c r="AO119" i="1"/>
  <c r="AF120" i="1"/>
  <c r="AO120" i="1"/>
  <c r="AF121" i="1"/>
  <c r="AO121" i="1"/>
  <c r="AF122" i="1"/>
  <c r="AO122" i="1"/>
  <c r="AF123" i="1"/>
  <c r="AO123" i="1"/>
  <c r="AF124" i="1"/>
  <c r="AO124" i="1"/>
  <c r="AF125" i="1"/>
  <c r="AO125" i="1"/>
  <c r="AF126" i="1"/>
  <c r="AO126" i="1"/>
  <c r="AF127" i="1"/>
  <c r="AO127" i="1"/>
  <c r="AF128" i="1"/>
  <c r="AO128" i="1"/>
  <c r="AF129" i="1"/>
  <c r="AO129" i="1"/>
  <c r="AF130" i="1"/>
  <c r="AO130" i="1"/>
  <c r="AF131" i="1"/>
  <c r="AO131" i="1"/>
  <c r="AF132" i="1"/>
  <c r="AO132" i="1"/>
  <c r="AF133" i="1"/>
  <c r="AO133" i="1"/>
  <c r="AF134" i="1"/>
  <c r="AO134" i="1"/>
  <c r="AF135" i="1"/>
  <c r="AO135" i="1"/>
  <c r="AF136" i="1"/>
  <c r="AO136" i="1"/>
  <c r="AF137" i="1"/>
  <c r="AO137" i="1"/>
  <c r="AF138" i="1"/>
  <c r="AO138" i="1"/>
  <c r="AF139" i="1"/>
  <c r="AO139" i="1"/>
  <c r="AF140" i="1"/>
  <c r="AO140" i="1"/>
  <c r="AF141" i="1"/>
  <c r="AO141" i="1"/>
  <c r="AF142" i="1"/>
  <c r="AO142" i="1"/>
  <c r="AF143" i="1"/>
  <c r="AO143" i="1"/>
  <c r="AF144" i="1"/>
  <c r="AO144" i="1"/>
  <c r="AF145" i="1"/>
  <c r="AO145" i="1"/>
  <c r="AF146" i="1"/>
  <c r="AO146" i="1"/>
  <c r="AF147" i="1"/>
  <c r="AO147" i="1"/>
  <c r="AF148" i="1"/>
  <c r="AO148" i="1"/>
  <c r="AF149" i="1"/>
  <c r="AO149" i="1"/>
  <c r="AF150" i="1"/>
  <c r="AO150" i="1"/>
  <c r="AF151" i="1"/>
  <c r="AO151" i="1"/>
  <c r="AF152" i="1"/>
  <c r="AO152" i="1"/>
  <c r="AF153" i="1"/>
  <c r="AO153" i="1"/>
  <c r="AF154" i="1"/>
  <c r="AO154" i="1"/>
  <c r="AF155" i="1"/>
  <c r="AO155" i="1"/>
  <c r="AF156" i="1"/>
  <c r="AO156" i="1"/>
  <c r="AF157" i="1"/>
  <c r="AO157" i="1"/>
  <c r="AF158" i="1"/>
  <c r="AO158" i="1"/>
  <c r="AF159" i="1"/>
  <c r="AO159" i="1"/>
  <c r="BI1" i="1"/>
  <c r="BJ1" i="1"/>
  <c r="BK1" i="1"/>
  <c r="BL1" i="1"/>
  <c r="BM1" i="1"/>
  <c r="BI2" i="1"/>
  <c r="BJ2" i="1"/>
  <c r="BK2" i="1"/>
  <c r="BL2" i="1"/>
  <c r="BM2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T170" i="1"/>
  <c r="R170" i="1"/>
  <c r="Q170" i="1"/>
  <c r="S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J170" i="1"/>
  <c r="K170" i="1"/>
  <c r="L170" i="1"/>
  <c r="M170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B165" i="1"/>
  <c r="B164" i="1"/>
  <c r="I170" i="1"/>
</calcChain>
</file>

<file path=xl/sharedStrings.xml><?xml version="1.0" encoding="utf-8"?>
<sst xmlns="http://schemas.openxmlformats.org/spreadsheetml/2006/main" count="6630" uniqueCount="902">
  <si>
    <t>Header</t>
  </si>
  <si>
    <t>4-Aminobutyrate</t>
  </si>
  <si>
    <t>Acetate</t>
  </si>
  <si>
    <t>Acetoin</t>
  </si>
  <si>
    <t>Acetone</t>
  </si>
  <si>
    <t>Alanine</t>
  </si>
  <si>
    <t>Butyrate</t>
  </si>
  <si>
    <t>Citrate</t>
  </si>
  <si>
    <t>Ethanol</t>
  </si>
  <si>
    <t>Formate</t>
  </si>
  <si>
    <t>Fumarate</t>
  </si>
  <si>
    <t>Glucose</t>
  </si>
  <si>
    <t>Glycerol</t>
  </si>
  <si>
    <t>Glycylproline</t>
  </si>
  <si>
    <t>Malate</t>
  </si>
  <si>
    <t>Maltose</t>
  </si>
  <si>
    <t>Methanol</t>
  </si>
  <si>
    <t>Pyruvate</t>
  </si>
  <si>
    <t>Succinate</t>
  </si>
  <si>
    <t>Valine</t>
  </si>
  <si>
    <t>acetaldehyde_hydrate_ifr</t>
  </si>
  <si>
    <t>acetaldehyde_ifr</t>
  </si>
  <si>
    <t>ethyl acetate</t>
  </si>
  <si>
    <t>Metabolite</t>
  </si>
  <si>
    <t>Minimum</t>
  </si>
  <si>
    <t>Maximum</t>
  </si>
  <si>
    <t>Fold Change</t>
  </si>
  <si>
    <t>Average</t>
  </si>
  <si>
    <t>StD</t>
  </si>
  <si>
    <t>STD</t>
  </si>
  <si>
    <t>Average-+StD</t>
  </si>
  <si>
    <t>Correlation</t>
  </si>
  <si>
    <t>Citrate+malate</t>
  </si>
  <si>
    <t>Ace+Cit</t>
  </si>
  <si>
    <t>4.Aminobutyrate</t>
  </si>
  <si>
    <t>Lactate</t>
  </si>
  <si>
    <t>Acetaldehyde.Hydrate.IFR</t>
  </si>
  <si>
    <t>Acetaldehyde.IFR</t>
  </si>
  <si>
    <t>Ethyl Acetate</t>
  </si>
  <si>
    <t>YNB Correlation</t>
  </si>
  <si>
    <t>Malt Correlation</t>
  </si>
  <si>
    <t>StrainMatch</t>
  </si>
  <si>
    <t>Strain Malt</t>
  </si>
  <si>
    <t>Strain YNB</t>
  </si>
  <si>
    <t>Species</t>
  </si>
  <si>
    <t>Saccharomyces cerevisiae</t>
  </si>
  <si>
    <t>NCYC Number</t>
  </si>
  <si>
    <t>Candida famata var. famata</t>
  </si>
  <si>
    <t xml:space="preserve">Dekkera anomala           </t>
  </si>
  <si>
    <t xml:space="preserve">Candida tropicalis        </t>
  </si>
  <si>
    <t xml:space="preserve">Candida kefyr             </t>
  </si>
  <si>
    <t xml:space="preserve">Debaryomyces hansenii      </t>
  </si>
  <si>
    <t xml:space="preserve">Debaryomyces hansenii     </t>
  </si>
  <si>
    <t xml:space="preserve">Debaryomyces hansenii  </t>
  </si>
  <si>
    <t>Pichia subpelliculosa</t>
  </si>
  <si>
    <t>Hanseniaspora valbyensis</t>
  </si>
  <si>
    <t>Pichia anomala</t>
  </si>
  <si>
    <t>Pichia membranifaciens</t>
  </si>
  <si>
    <t>Williopsis saturnus var. saturnus</t>
  </si>
  <si>
    <t xml:space="preserve">Kloeckera africana         </t>
  </si>
  <si>
    <t>Kloeckera corticis</t>
  </si>
  <si>
    <t>Hanseniaspora vineae</t>
  </si>
  <si>
    <t xml:space="preserve">Candida catenulata       </t>
  </si>
  <si>
    <t>Guilliermondella selenospora</t>
  </si>
  <si>
    <t xml:space="preserve">Candida krusei           </t>
  </si>
  <si>
    <t>Candida krusei</t>
  </si>
  <si>
    <t>Nadsonia fulvescens Var.  fulvescens</t>
  </si>
  <si>
    <t>Geotrichum candidum</t>
  </si>
  <si>
    <t>Debaryomyces polymorphus</t>
  </si>
  <si>
    <t>Kloeckera africana</t>
  </si>
  <si>
    <t>Rhodotorula glutinis var. glutinis</t>
  </si>
  <si>
    <t>Rhodotorula minuta var. minuta</t>
  </si>
  <si>
    <t>Rhodotorula mucilaginosa</t>
  </si>
  <si>
    <t xml:space="preserve">Candida famata var. famata </t>
  </si>
  <si>
    <t>Saccharomyces pastorianus</t>
  </si>
  <si>
    <t>Pichia fermantans</t>
  </si>
  <si>
    <t>Kluyveromyces marxianus</t>
  </si>
  <si>
    <t xml:space="preserve">Debaryomyces hansenii   </t>
  </si>
  <si>
    <t xml:space="preserve">Debaryomyces hansenii </t>
  </si>
  <si>
    <t>Saccharomyces bayanus</t>
  </si>
  <si>
    <t>Candida valida</t>
  </si>
  <si>
    <t>Saccharomycopsis capsularis</t>
  </si>
  <si>
    <t>Zygosaccharomyces bailii</t>
  </si>
  <si>
    <t xml:space="preserve">Candida rugosa            </t>
  </si>
  <si>
    <t>Schizosaccharomyces octosporus</t>
  </si>
  <si>
    <t>Schizosaccharomyces pombe</t>
  </si>
  <si>
    <t>Debaryomyces occidentalis var. occidentalis</t>
  </si>
  <si>
    <t xml:space="preserve">Candida holmii </t>
  </si>
  <si>
    <t>Rhodotorula aurantiaca</t>
  </si>
  <si>
    <t xml:space="preserve">Candida colliculosa       </t>
  </si>
  <si>
    <t xml:space="preserve">Candida colliculosa     </t>
  </si>
  <si>
    <t xml:space="preserve">Candida kefyr            </t>
  </si>
  <si>
    <t xml:space="preserve">Candida guilliermondii var. guilliermondii   </t>
  </si>
  <si>
    <t>Torulaspora delbrueckii</t>
  </si>
  <si>
    <t>Candida gropengiesseri</t>
  </si>
  <si>
    <t>Yarrowia lipolytica</t>
  </si>
  <si>
    <t>Metschnikowia pulcherrima</t>
  </si>
  <si>
    <t xml:space="preserve">Candida utilis         </t>
  </si>
  <si>
    <t>Zygosaccharomyces bisporus</t>
  </si>
  <si>
    <t>Zygosaccharomyces florentinus</t>
  </si>
  <si>
    <t>Pichia pastoris</t>
  </si>
  <si>
    <t>Candida norvegensis</t>
  </si>
  <si>
    <t xml:space="preserve">Candida kefyr </t>
  </si>
  <si>
    <t>Candida rugosa</t>
  </si>
  <si>
    <t>Candida utilis</t>
  </si>
  <si>
    <t>Kloeckera apiculata</t>
  </si>
  <si>
    <t>Pichia kluyveri</t>
  </si>
  <si>
    <t xml:space="preserve">Hanseniaspora valbyensis </t>
  </si>
  <si>
    <t>Candida vini</t>
  </si>
  <si>
    <t xml:space="preserve">Candida krusei        </t>
  </si>
  <si>
    <t xml:space="preserve">Candida glabrata          </t>
  </si>
  <si>
    <t xml:space="preserve">Brettanomyces bruxellensis     </t>
  </si>
  <si>
    <t>Brettanomyces bruxellensis</t>
  </si>
  <si>
    <t>Trigonopsis variablis</t>
  </si>
  <si>
    <t xml:space="preserve">Nadsonia fulvescens var. elongata          </t>
  </si>
  <si>
    <t>Zygosaccharomyces rouxii</t>
  </si>
  <si>
    <t xml:space="preserve">Debaryomyces maramus          </t>
  </si>
  <si>
    <t>Pichia farinosa</t>
  </si>
  <si>
    <t xml:space="preserve">Candida glabrata    </t>
  </si>
  <si>
    <t xml:space="preserve">Saccharomyces pastorianus </t>
  </si>
  <si>
    <t>Dekkera bruxellensis</t>
  </si>
  <si>
    <t>Candida tropicalis</t>
  </si>
  <si>
    <t xml:space="preserve">Candida etchellsii        </t>
  </si>
  <si>
    <t>Zygosaccharomyces microellipsoides</t>
  </si>
  <si>
    <t>Kluyveromyces thermotolerans</t>
  </si>
  <si>
    <t>Pichia silvicola</t>
  </si>
  <si>
    <t xml:space="preserve">Candida versatilis        </t>
  </si>
  <si>
    <t xml:space="preserve">Kluyveromyces lactis </t>
  </si>
  <si>
    <t>Schizosaccharomyces japonicus</t>
  </si>
  <si>
    <t>Sporidiobolus johnsonii</t>
  </si>
  <si>
    <t>Sporidiobolus pararoseus</t>
  </si>
  <si>
    <t>Sporidiobolus salmonicolor</t>
  </si>
  <si>
    <t>Bullera alba var. alba</t>
  </si>
  <si>
    <t xml:space="preserve">Arthroascus javanensis       </t>
  </si>
  <si>
    <t xml:space="preserve">Pichia anomala </t>
  </si>
  <si>
    <t xml:space="preserve">Pichia subpelliculosa </t>
  </si>
  <si>
    <t xml:space="preserve">Pichia burtonii  </t>
  </si>
  <si>
    <t>Pichia burtonii</t>
  </si>
  <si>
    <t xml:space="preserve">Pichia guilliermondii    </t>
  </si>
  <si>
    <t>Pichia guilliermondii</t>
  </si>
  <si>
    <t>Trichosporon cutaneum  var. cutaneum (T)</t>
  </si>
  <si>
    <t>Cryptococcus albidus var. albidus</t>
  </si>
  <si>
    <t xml:space="preserve">Cryptococcus albidus var. albidus </t>
  </si>
  <si>
    <t>Dekkera anomala</t>
  </si>
  <si>
    <t>Candida parapsilosis</t>
  </si>
  <si>
    <t xml:space="preserve">Cryptococcus humicola        </t>
  </si>
  <si>
    <t>Candida zeylanoides</t>
  </si>
  <si>
    <t>Kluyveromyces lactis</t>
  </si>
  <si>
    <t>Trichosporon beigelii</t>
  </si>
  <si>
    <t>Geotrichum capitatum</t>
  </si>
  <si>
    <t>Pichia carsonii</t>
  </si>
  <si>
    <t xml:space="preserve">Debaryomyces hansenii var. hansenii   </t>
  </si>
  <si>
    <t xml:space="preserve">Cryptococcus curvatus     </t>
  </si>
  <si>
    <t>Trichosporon pullulans</t>
  </si>
  <si>
    <t>Endomyces fibuliger</t>
  </si>
  <si>
    <t xml:space="preserve">Candida stellata   </t>
  </si>
  <si>
    <t xml:space="preserve">Pichia bispora        </t>
  </si>
  <si>
    <t>Pichia angusta</t>
  </si>
  <si>
    <t>Williopsis californica</t>
  </si>
  <si>
    <t xml:space="preserve">Pichia canadensis </t>
  </si>
  <si>
    <t xml:space="preserve">Pichia capsulata </t>
  </si>
  <si>
    <t xml:space="preserve">Pichia minuta var. minuta </t>
  </si>
  <si>
    <t>Williopsis saturnus var. mrakii</t>
  </si>
  <si>
    <t>Rhodotorula graminis</t>
  </si>
  <si>
    <t xml:space="preserve">Saccharomyces cerevisiae </t>
  </si>
  <si>
    <t xml:space="preserve">Kluyveromyces polysporus </t>
  </si>
  <si>
    <t>Torulaspora pretoriensis</t>
  </si>
  <si>
    <t>Candida bovina</t>
  </si>
  <si>
    <t xml:space="preserve">Pichia carsonii </t>
  </si>
  <si>
    <t>Kluyveromyces dobzhanskii</t>
  </si>
  <si>
    <t xml:space="preserve">Saccharomyces kluyveri </t>
  </si>
  <si>
    <t xml:space="preserve">Pichia fluxuum    </t>
  </si>
  <si>
    <t>Kluyveromyces wickerhamii</t>
  </si>
  <si>
    <t>Candida lodderae</t>
  </si>
  <si>
    <t xml:space="preserve">Pichia halophila </t>
  </si>
  <si>
    <t>Pichia holstii</t>
  </si>
  <si>
    <t>Cryptococcus peneaus</t>
  </si>
  <si>
    <t xml:space="preserve">Lachancea fermentati </t>
  </si>
  <si>
    <t xml:space="preserve">Pichia xylosa    </t>
  </si>
  <si>
    <t xml:space="preserve">Pichia fermentans           </t>
  </si>
  <si>
    <t>Pichia fermentans</t>
  </si>
  <si>
    <t xml:space="preserve">Debaryomyces vanrijiae var. vanrijiae        </t>
  </si>
  <si>
    <t>Cryptococcus macerans</t>
  </si>
  <si>
    <t>Citeromyces matritensis</t>
  </si>
  <si>
    <t xml:space="preserve">Cryptococcus luteolus </t>
  </si>
  <si>
    <t xml:space="preserve">Candida albicans      </t>
  </si>
  <si>
    <t xml:space="preserve">Candida guilliermondii var. guilliermondii </t>
  </si>
  <si>
    <t xml:space="preserve">Debaryomyces castellii </t>
  </si>
  <si>
    <t>Filobasidium capsuligenum</t>
  </si>
  <si>
    <t xml:space="preserve">Candida albicans          </t>
  </si>
  <si>
    <t>Debaryomyces robertsiae</t>
  </si>
  <si>
    <t>Pachysolen tannophilus</t>
  </si>
  <si>
    <t xml:space="preserve">Brettanomyces anomalus         </t>
  </si>
  <si>
    <t>Saccharomyces kluyveri</t>
  </si>
  <si>
    <t xml:space="preserve">Debaryomyces pseudopolymorphus </t>
  </si>
  <si>
    <t xml:space="preserve">Candida gropengiesseri   </t>
  </si>
  <si>
    <t xml:space="preserve">Candida gropengiesseri    </t>
  </si>
  <si>
    <t>Lipomyces tetrasporus</t>
  </si>
  <si>
    <t>Rhodotorula muscorum</t>
  </si>
  <si>
    <t xml:space="preserve">Saturnispora dispora </t>
  </si>
  <si>
    <t xml:space="preserve">Saccharomyces paradoxus </t>
  </si>
  <si>
    <t>Sporobolomyces roseus</t>
  </si>
  <si>
    <t xml:space="preserve">Candida domercqiae      </t>
  </si>
  <si>
    <t xml:space="preserve">Candida parapsilosis      </t>
  </si>
  <si>
    <t>Saccharomycodes ludwigii</t>
  </si>
  <si>
    <t xml:space="preserve">Saccharomycodes ludwigii </t>
  </si>
  <si>
    <t>Pichia etchellsii</t>
  </si>
  <si>
    <t>Candida magnoliae</t>
  </si>
  <si>
    <t xml:space="preserve">Pichia trehalophila </t>
  </si>
  <si>
    <t>Metschnikowia reukaufii</t>
  </si>
  <si>
    <t>Kluyveromyces delphensis</t>
  </si>
  <si>
    <t xml:space="preserve">Candida utilis   </t>
  </si>
  <si>
    <t xml:space="preserve">Pichia spartinae </t>
  </si>
  <si>
    <t>Lipomyces lipofer</t>
  </si>
  <si>
    <t>Lipomyces starkeyi</t>
  </si>
  <si>
    <t xml:space="preserve">Candida sake              </t>
  </si>
  <si>
    <t>Saccharomyces dairenensis</t>
  </si>
  <si>
    <t>Rhodosporidium diobovatum</t>
  </si>
  <si>
    <t xml:space="preserve">Bullera alba var. alba     </t>
  </si>
  <si>
    <t xml:space="preserve">Bullera alba var. alba    </t>
  </si>
  <si>
    <t>Metschnikowia zobellii</t>
  </si>
  <si>
    <t>Cryptococcus marinus</t>
  </si>
  <si>
    <t xml:space="preserve">Candida haemulonii        </t>
  </si>
  <si>
    <t xml:space="preserve">Debaryomyces hansenii         </t>
  </si>
  <si>
    <t>Pichia canadensis</t>
  </si>
  <si>
    <t xml:space="preserve">Brettanomyces naardenensis     </t>
  </si>
  <si>
    <t>Saccharomyces exiguus</t>
  </si>
  <si>
    <t xml:space="preserve">Pichia farinosa </t>
  </si>
  <si>
    <t xml:space="preserve">Cryptococcus humicola </t>
  </si>
  <si>
    <t>Rhodosporidium toruloides</t>
  </si>
  <si>
    <t xml:space="preserve">Torulaspora globosa </t>
  </si>
  <si>
    <t>Dipodascus ingens</t>
  </si>
  <si>
    <t xml:space="preserve">Dekkera bruxellensis </t>
  </si>
  <si>
    <t xml:space="preserve">Pichia fermentans </t>
  </si>
  <si>
    <t>Pichia pini</t>
  </si>
  <si>
    <t xml:space="preserve">Candida albicans         </t>
  </si>
  <si>
    <t xml:space="preserve">Candida sonorensis     </t>
  </si>
  <si>
    <t>Sporopachydermia cereana</t>
  </si>
  <si>
    <t>Phaffia rhodozyma</t>
  </si>
  <si>
    <t xml:space="preserve">Sporidiobolus johnsonii </t>
  </si>
  <si>
    <t>Pichia ohmeri</t>
  </si>
  <si>
    <t>Pichia rabaulensis</t>
  </si>
  <si>
    <t>Metschnikowia lunata</t>
  </si>
  <si>
    <t>Pichia methanolica</t>
  </si>
  <si>
    <t>Candida sonorensis</t>
  </si>
  <si>
    <t>Zygoascus hellenicus</t>
  </si>
  <si>
    <t xml:space="preserve">Brettanomyces naardenensis  </t>
  </si>
  <si>
    <t xml:space="preserve">Sporobolomyces singularis </t>
  </si>
  <si>
    <t>Trichosporiella flavificans</t>
  </si>
  <si>
    <t>Candida ergatensis</t>
  </si>
  <si>
    <t>Issatchenkia scutulata var. scutulata</t>
  </si>
  <si>
    <t xml:space="preserve">Pseudozyma aphidis   </t>
  </si>
  <si>
    <t>Lodderomyces elongisporus</t>
  </si>
  <si>
    <t>Debaryomyces coudertii</t>
  </si>
  <si>
    <t>Pichia onychis</t>
  </si>
  <si>
    <t xml:space="preserve">Pichia onychis </t>
  </si>
  <si>
    <t>Saccharomyces unisporus</t>
  </si>
  <si>
    <t xml:space="preserve">Candida sake </t>
  </si>
  <si>
    <t>Sporidiobolus ruineniae</t>
  </si>
  <si>
    <t>Candida catenulata</t>
  </si>
  <si>
    <t>Pseudozyma fusiformata</t>
  </si>
  <si>
    <t>Cryptococcus albidus var. aerius</t>
  </si>
  <si>
    <t xml:space="preserve">Cryptococcus laurentii var. laurentii        </t>
  </si>
  <si>
    <t>Candida entomophila</t>
  </si>
  <si>
    <t>Candida cariosilignicola</t>
  </si>
  <si>
    <t>Candida succiphila</t>
  </si>
  <si>
    <t xml:space="preserve">Cryptococcus vishniacii var. vishniacii </t>
  </si>
  <si>
    <t xml:space="preserve">Zygosaccharomyces bailii </t>
  </si>
  <si>
    <t>Kluyveromyces lodderae</t>
  </si>
  <si>
    <t>Clavispora lusitaniae</t>
  </si>
  <si>
    <t>Hyphopichia burtonii</t>
  </si>
  <si>
    <t>Candida versatilis</t>
  </si>
  <si>
    <t xml:space="preserve">Lipomyces tetrasporus </t>
  </si>
  <si>
    <t xml:space="preserve">Pichia amylophila     </t>
  </si>
  <si>
    <t>Pichia mississippiensis</t>
  </si>
  <si>
    <t xml:space="preserve">Candida bombicola    </t>
  </si>
  <si>
    <t>Candida albicans</t>
  </si>
  <si>
    <t>Saccharomyces barnetii</t>
  </si>
  <si>
    <t>Pichia opuntiae var. opuntiae</t>
  </si>
  <si>
    <t xml:space="preserve">Pichia opuntiae var. opuntiae </t>
  </si>
  <si>
    <t>Pichia thermotolerans</t>
  </si>
  <si>
    <t>Pichia mexicana</t>
  </si>
  <si>
    <t>Pichia amethionina var. amethionina</t>
  </si>
  <si>
    <t>Pichia amethionina var. pachycereana</t>
  </si>
  <si>
    <t xml:space="preserve">Pichia heedii  </t>
  </si>
  <si>
    <t>Pichia heedii</t>
  </si>
  <si>
    <t>Pichia cactophila</t>
  </si>
  <si>
    <t>Pichia alni</t>
  </si>
  <si>
    <t>Cryptococcus luteolus</t>
  </si>
  <si>
    <t>Pseudozyma tsukubaensis</t>
  </si>
  <si>
    <t xml:space="preserve">Candida boidinii          </t>
  </si>
  <si>
    <t>Saturnispora zaruensis</t>
  </si>
  <si>
    <t>Saturnispora dispora</t>
  </si>
  <si>
    <t xml:space="preserve">Candida diddensiae         </t>
  </si>
  <si>
    <t xml:space="preserve">Cryptococcus heveanensis        </t>
  </si>
  <si>
    <t>Pichia stipitis</t>
  </si>
  <si>
    <t xml:space="preserve">Zygosaccharomyces bisporus    </t>
  </si>
  <si>
    <t>Arxiozyma telluris</t>
  </si>
  <si>
    <t xml:space="preserve">Nematospora coryli       </t>
  </si>
  <si>
    <t>Pichia pijperi</t>
  </si>
  <si>
    <t>Candida ethanolica</t>
  </si>
  <si>
    <t>Zygosaccharomyces lentus</t>
  </si>
  <si>
    <t xml:space="preserve">Candida lambica           </t>
  </si>
  <si>
    <t xml:space="preserve">Candida nitratophila </t>
  </si>
  <si>
    <t>REMOVED - EMPTY</t>
  </si>
  <si>
    <t>Sporopachydermia lactativora</t>
  </si>
  <si>
    <t>Williopsis saturnus mrakii</t>
  </si>
  <si>
    <t xml:space="preserve">Candida guilliermondii var. guilliermondii    </t>
  </si>
  <si>
    <t xml:space="preserve">Candida lambica </t>
  </si>
  <si>
    <t>Hanseniaspora uvarum</t>
  </si>
  <si>
    <t>Sterigmatomyces elviae</t>
  </si>
  <si>
    <t xml:space="preserve">Lipomyces kononenkoae </t>
  </si>
  <si>
    <t>Sirobasidium magnum</t>
  </si>
  <si>
    <t xml:space="preserve">Stephanoascus ciferrii     </t>
  </si>
  <si>
    <t>Saccharomyces servazzii</t>
  </si>
  <si>
    <t xml:space="preserve">Babjevia anomala </t>
  </si>
  <si>
    <t>Williopsis saturnus var. subsufficiens</t>
  </si>
  <si>
    <t>Williopsis saturnus var suaveolens</t>
  </si>
  <si>
    <t xml:space="preserve">Cryptococcus laurentii var. laurentii   </t>
  </si>
  <si>
    <t>Debaryomyces castellii</t>
  </si>
  <si>
    <t>Debaryomyces pseudopolymorphus</t>
  </si>
  <si>
    <t>Williopsis saturnus var mrakii</t>
  </si>
  <si>
    <t xml:space="preserve">Hanseniaspora guilliermondii    </t>
  </si>
  <si>
    <t xml:space="preserve">Schizosaccharomyces japonicus </t>
  </si>
  <si>
    <t>Filobasidium elegans</t>
  </si>
  <si>
    <t>Filobasidium globosporum</t>
  </si>
  <si>
    <t>Sympodiomycopsis paphiopedili</t>
  </si>
  <si>
    <t xml:space="preserve">Kockovaella thailandica       </t>
  </si>
  <si>
    <t>Kockovaella imperatae</t>
  </si>
  <si>
    <t xml:space="preserve">Schizosaccharomyces pombe         </t>
  </si>
  <si>
    <t xml:space="preserve">Williopsis salicorniae </t>
  </si>
  <si>
    <t>Pichia bovis</t>
  </si>
  <si>
    <t>Pichia petersonii</t>
  </si>
  <si>
    <t>Candida quercuum</t>
  </si>
  <si>
    <t xml:space="preserve">Pichia media </t>
  </si>
  <si>
    <t>Candida lyxosophila</t>
  </si>
  <si>
    <t xml:space="preserve">Candida melibiosica       </t>
  </si>
  <si>
    <t>Candida tanzawaensis</t>
  </si>
  <si>
    <t>Candida shehatae var. lignosa</t>
  </si>
  <si>
    <t xml:space="preserve">Botryoascus cladosporoides   </t>
  </si>
  <si>
    <t>Debaryomyces udenii</t>
  </si>
  <si>
    <t xml:space="preserve">Zygozyma suomiensis </t>
  </si>
  <si>
    <t>Erythrobasidium hasegawianum</t>
  </si>
  <si>
    <t xml:space="preserve">Debaryomyces udenii </t>
  </si>
  <si>
    <t>Metschnikowia hawaiiensis</t>
  </si>
  <si>
    <t xml:space="preserve">Saturnispora ahearnii </t>
  </si>
  <si>
    <t xml:space="preserve">Trichosporon gracile          </t>
  </si>
  <si>
    <t>Zygosaccharomyces mellis (20DEG!)</t>
  </si>
  <si>
    <t xml:space="preserve">Zygozyma smithiae   </t>
  </si>
  <si>
    <t xml:space="preserve">Kawasakia arxii </t>
  </si>
  <si>
    <t xml:space="preserve">Candida odintsovae  </t>
  </si>
  <si>
    <t>Bensingtonia ciliata</t>
  </si>
  <si>
    <t>Bensingtonia ingoldii</t>
  </si>
  <si>
    <t>Bensingtonia yuccicola</t>
  </si>
  <si>
    <t xml:space="preserve">Bensingtonia yamatoana      </t>
  </si>
  <si>
    <t xml:space="preserve">Bullera sinensis    </t>
  </si>
  <si>
    <t xml:space="preserve">Sporobolomyces lactophilus     </t>
  </si>
  <si>
    <t xml:space="preserve">Hannaella sinensis </t>
  </si>
  <si>
    <t xml:space="preserve">Cryptococcus gastricus       </t>
  </si>
  <si>
    <t>Candida atmosphaerica</t>
  </si>
  <si>
    <t>Candida apis var. galacta</t>
  </si>
  <si>
    <t xml:space="preserve">Candida oregonensis       </t>
  </si>
  <si>
    <t xml:space="preserve">Candida odintsovae        </t>
  </si>
  <si>
    <t xml:space="preserve">Candida bombi         </t>
  </si>
  <si>
    <t xml:space="preserve">Candida etchellsii      </t>
  </si>
  <si>
    <t xml:space="preserve">Lachancea thermotolerans </t>
  </si>
  <si>
    <t xml:space="preserve">Candida dendronema        </t>
  </si>
  <si>
    <t xml:space="preserve">Filobasidium globosporum       </t>
  </si>
  <si>
    <t xml:space="preserve">Saccharomycopsis synnaedendra  </t>
  </si>
  <si>
    <t xml:space="preserve">Rhodotorula glutinis        </t>
  </si>
  <si>
    <t xml:space="preserve">Bullera variabilis    </t>
  </si>
  <si>
    <t xml:space="preserve">Cryptococcus terreus         </t>
  </si>
  <si>
    <t xml:space="preserve">Udeniomyces megalosporus </t>
  </si>
  <si>
    <t>Cryptococcus terreus</t>
  </si>
  <si>
    <t xml:space="preserve">Candida milleri     </t>
  </si>
  <si>
    <t xml:space="preserve">Kazachstania telluris </t>
  </si>
  <si>
    <t xml:space="preserve">Candida humilis  </t>
  </si>
  <si>
    <t>Candida multigemmis</t>
  </si>
  <si>
    <t xml:space="preserve">Candida lyxosophilia     </t>
  </si>
  <si>
    <t xml:space="preserve">Candida methanosorbosa   </t>
  </si>
  <si>
    <t xml:space="preserve">Candida saitoana    </t>
  </si>
  <si>
    <t xml:space="preserve">Candida santamariae var. membranifaciens </t>
  </si>
  <si>
    <t xml:space="preserve">Candida tropicalis  </t>
  </si>
  <si>
    <t xml:space="preserve">Candida viswanathii </t>
  </si>
  <si>
    <t xml:space="preserve">Candida silvae    </t>
  </si>
  <si>
    <t xml:space="preserve">Cryptococcus magnus </t>
  </si>
  <si>
    <t xml:space="preserve">Candida wickerhamii </t>
  </si>
  <si>
    <t xml:space="preserve">Candida silvae      </t>
  </si>
  <si>
    <t xml:space="preserve">Candida valdiviana  </t>
  </si>
  <si>
    <t>Candida sorbophila</t>
  </si>
  <si>
    <t xml:space="preserve">Pichia misumaiensis      </t>
  </si>
  <si>
    <t xml:space="preserve">Ambrosiozyma monospora        </t>
  </si>
  <si>
    <t>Candida bertae var. chiloensis</t>
  </si>
  <si>
    <t xml:space="preserve">Candida santamariae var. santamariae    </t>
  </si>
  <si>
    <t xml:space="preserve">Galactomyces geotrichum     </t>
  </si>
  <si>
    <t xml:space="preserve">Sporobolomyces roseus          </t>
  </si>
  <si>
    <t xml:space="preserve">Trichosporon mucoides        </t>
  </si>
  <si>
    <t xml:space="preserve">Kazachstania telluris  </t>
  </si>
  <si>
    <t xml:space="preserve">Candida rhagii      </t>
  </si>
  <si>
    <t xml:space="preserve">Sirobasidium magnum </t>
  </si>
  <si>
    <t xml:space="preserve">Trichosporon jirovecii </t>
  </si>
  <si>
    <t xml:space="preserve">Metschnikowia agaves           </t>
  </si>
  <si>
    <t xml:space="preserve">Candida tropicalis       </t>
  </si>
  <si>
    <t xml:space="preserve">Kluyveromyces piceae           </t>
  </si>
  <si>
    <t xml:space="preserve">Trichosporon moniliiforme    </t>
  </si>
  <si>
    <t xml:space="preserve">Saccharomycopsis vini </t>
  </si>
  <si>
    <t xml:space="preserve">Metschnikowia agaves    </t>
  </si>
  <si>
    <t xml:space="preserve">Candida diversa          </t>
  </si>
  <si>
    <t xml:space="preserve">Candida homilentoma      </t>
  </si>
  <si>
    <t xml:space="preserve">Zygotorulaspora mrakii </t>
  </si>
  <si>
    <t xml:space="preserve">Candida multigemmis    </t>
  </si>
  <si>
    <t xml:space="preserve">Metschnikowia gruessii         </t>
  </si>
  <si>
    <t>Botryozyma nematodophila</t>
  </si>
  <si>
    <t xml:space="preserve">Candida pararugosa       </t>
  </si>
  <si>
    <t xml:space="preserve">Botryozyma nematodophila  </t>
  </si>
  <si>
    <t xml:space="preserve">Pichia galeiformis  </t>
  </si>
  <si>
    <t xml:space="preserve">Candida holmii      </t>
  </si>
  <si>
    <t xml:space="preserve">Dipodascus armillariae    </t>
  </si>
  <si>
    <t xml:space="preserve">Magnusiomyces ingens </t>
  </si>
  <si>
    <t xml:space="preserve">Trichosporon ovoides         </t>
  </si>
  <si>
    <t xml:space="preserve">Candida intermedia  </t>
  </si>
  <si>
    <t xml:space="preserve">Candida blankii     </t>
  </si>
  <si>
    <t>Trichosporon cutaneum</t>
  </si>
  <si>
    <t xml:space="preserve">Trichosporon dulcitum        </t>
  </si>
  <si>
    <t xml:space="preserve">Zygotorulaspora florentinus </t>
  </si>
  <si>
    <t xml:space="preserve">Trichosporon inkin           </t>
  </si>
  <si>
    <t xml:space="preserve">Candida bethetii    </t>
  </si>
  <si>
    <t xml:space="preserve">Dipodascus australiensis  </t>
  </si>
  <si>
    <t xml:space="preserve">Magnusiomyces ingens  </t>
  </si>
  <si>
    <t xml:space="preserve">Metschnikowia bicuspidata      </t>
  </si>
  <si>
    <t>Cystofilobasidium infirmo-miniatum</t>
  </si>
  <si>
    <t xml:space="preserve">Bulleromyces albus  </t>
  </si>
  <si>
    <t xml:space="preserve">Cystofilobasidium bisporidii    </t>
  </si>
  <si>
    <t xml:space="preserve">Bullera globispora  </t>
  </si>
  <si>
    <t>Bullera dendrophila</t>
  </si>
  <si>
    <t xml:space="preserve">Candida palmioleophila  </t>
  </si>
  <si>
    <t xml:space="preserve">Debaryomyces polymorphus     </t>
  </si>
  <si>
    <t xml:space="preserve">Candida fluviatilis </t>
  </si>
  <si>
    <t xml:space="preserve">Candida famata      </t>
  </si>
  <si>
    <t xml:space="preserve">Fellomyces polyborus      </t>
  </si>
  <si>
    <t xml:space="preserve">Saccharomycopsis selenospora </t>
  </si>
  <si>
    <t xml:space="preserve">Candida norvegica   </t>
  </si>
  <si>
    <t xml:space="preserve">Komagataella phaffii </t>
  </si>
  <si>
    <t xml:space="preserve">Zygoascus meyerae </t>
  </si>
  <si>
    <t xml:space="preserve">Candida tenuis      </t>
  </si>
  <si>
    <t>Candida spandovensis</t>
  </si>
  <si>
    <t xml:space="preserve">Candida apicola     </t>
  </si>
  <si>
    <t xml:space="preserve">Candida ishiwadae   </t>
  </si>
  <si>
    <t xml:space="preserve">Candida edax    </t>
  </si>
  <si>
    <t xml:space="preserve">Candida freyschussii     </t>
  </si>
  <si>
    <t xml:space="preserve">Candida wickerhamii      </t>
  </si>
  <si>
    <t xml:space="preserve">Pichia veronae      </t>
  </si>
  <si>
    <t>Wickerhamia fluorescens</t>
  </si>
  <si>
    <t xml:space="preserve">Candida populi      </t>
  </si>
  <si>
    <t xml:space="preserve">Cryptococcus amylolentus     </t>
  </si>
  <si>
    <t xml:space="preserve">Kluyveromyces dobzhanskii      </t>
  </si>
  <si>
    <t>Kluyveromyces sinensis</t>
  </si>
  <si>
    <t xml:space="preserve">Mastigobasidium intermedium </t>
  </si>
  <si>
    <t xml:space="preserve">Zygoascus hellenicus </t>
  </si>
  <si>
    <t xml:space="preserve">Candida tepae </t>
  </si>
  <si>
    <t xml:space="preserve">Saturnispora saitoi </t>
  </si>
  <si>
    <t xml:space="preserve">Candida magnoliae </t>
  </si>
  <si>
    <t xml:space="preserve">Candida solani      </t>
  </si>
  <si>
    <t xml:space="preserve">Candida mesenterica      </t>
  </si>
  <si>
    <t>Debaryomyces hansenii  var. hansenii</t>
  </si>
  <si>
    <t xml:space="preserve">Wickerhamomyces chambardii </t>
  </si>
  <si>
    <t xml:space="preserve">Pichia quercuum     </t>
  </si>
  <si>
    <t xml:space="preserve">Candida pini    </t>
  </si>
  <si>
    <t xml:space="preserve">Kazachstania servazzii </t>
  </si>
  <si>
    <t xml:space="preserve">Candida railenensis </t>
  </si>
  <si>
    <t xml:space="preserve">Arthroascus fermentans </t>
  </si>
  <si>
    <t xml:space="preserve">Candida zeylanoides      </t>
  </si>
  <si>
    <t>Williopsis saturnus var. suaveolens</t>
  </si>
  <si>
    <t xml:space="preserve">Pichia pini         </t>
  </si>
  <si>
    <t xml:space="preserve">Saccharomyces bayanus </t>
  </si>
  <si>
    <t xml:space="preserve">Candida maritima    </t>
  </si>
  <si>
    <t xml:space="preserve">Myxozyma monticola  </t>
  </si>
  <si>
    <t>Kluyveromyces marxianus var. marxianus</t>
  </si>
  <si>
    <t xml:space="preserve">Candida silvanorum  </t>
  </si>
  <si>
    <t xml:space="preserve">Sporobolomyces albo-rubescens  </t>
  </si>
  <si>
    <t xml:space="preserve">Kondoa malvinella   </t>
  </si>
  <si>
    <t>REMOVED - EMPTY - SAME AS 2600</t>
  </si>
  <si>
    <t xml:space="preserve">Rhodotorula vanillica </t>
  </si>
  <si>
    <t>Candida sorboxylosa</t>
  </si>
  <si>
    <t xml:space="preserve">Candida sojae       </t>
  </si>
  <si>
    <t>Candida akabanensis</t>
  </si>
  <si>
    <t xml:space="preserve">Pichia nakasei </t>
  </si>
  <si>
    <t>Candida pseudointermedia</t>
  </si>
  <si>
    <t xml:space="preserve">Candida rugopelliculosa </t>
  </si>
  <si>
    <t xml:space="preserve">Pichia scaptomyzae    </t>
  </si>
  <si>
    <t xml:space="preserve">Trichosporon loubieri        </t>
  </si>
  <si>
    <t xml:space="preserve">Pichia silvicolva   </t>
  </si>
  <si>
    <t xml:space="preserve">Saprochaete clavata </t>
  </si>
  <si>
    <t xml:space="preserve">Sporobolomyces lactosus   </t>
  </si>
  <si>
    <t xml:space="preserve">Candida carpophila </t>
  </si>
  <si>
    <t xml:space="preserve">Pichia methanolica </t>
  </si>
  <si>
    <t xml:space="preserve">Ambrosiozyma platypodis </t>
  </si>
  <si>
    <t xml:space="preserve">Filobasidium uniguttulatum    </t>
  </si>
  <si>
    <t xml:space="preserve">Saccharomycopsis crataegensis </t>
  </si>
  <si>
    <t>Candida cellulolytica</t>
  </si>
  <si>
    <t xml:space="preserve">Filobasidium uniguttulatum </t>
  </si>
  <si>
    <t xml:space="preserve">Sporobolomyces coprosmae  </t>
  </si>
  <si>
    <t>Rhodosporidium babjevae</t>
  </si>
  <si>
    <t xml:space="preserve">Candida chilensis     </t>
  </si>
  <si>
    <t xml:space="preserve">Rhodosporidium babjevae    </t>
  </si>
  <si>
    <t xml:space="preserve">Candida caseinolytica   </t>
  </si>
  <si>
    <t xml:space="preserve">Trichosporon aquatile        </t>
  </si>
  <si>
    <t>Candida valdiviana</t>
  </si>
  <si>
    <t xml:space="preserve">Cryptococcus podzolicus         </t>
  </si>
  <si>
    <t>Trichosporon montevideense</t>
  </si>
  <si>
    <t xml:space="preserve">Pichia sydowiorum   </t>
  </si>
  <si>
    <t xml:space="preserve">Saccharomyces bayanus      </t>
  </si>
  <si>
    <t xml:space="preserve">Rhodosporidium diobovatum </t>
  </si>
  <si>
    <t>Rhodosporidium sphaerocarpum</t>
  </si>
  <si>
    <t xml:space="preserve">Kluyveromyces waltii       </t>
  </si>
  <si>
    <t>Candida atlantica</t>
  </si>
  <si>
    <t>Reniforma strues</t>
  </si>
  <si>
    <t xml:space="preserve">Wickerhamomyces ciferrii </t>
  </si>
  <si>
    <t>Candida boidinii</t>
  </si>
  <si>
    <t>Chionosphaera apobasidialis</t>
  </si>
  <si>
    <t>Agaricostilbum hyphaenes</t>
  </si>
  <si>
    <t>Sporobolomyces falcatus</t>
  </si>
  <si>
    <t>Issatchenkia orientalis</t>
  </si>
  <si>
    <t>Sporobolomyces taupoensis</t>
  </si>
  <si>
    <t>Sporobolomyces novazealandicus</t>
  </si>
  <si>
    <t>Pichia fabianii</t>
  </si>
  <si>
    <t>Rhodosporidium paludigenum</t>
  </si>
  <si>
    <t>Trichosporon domesticum</t>
  </si>
  <si>
    <t>Rhodotorula glutinis var glutinis</t>
  </si>
  <si>
    <t>Schizoblastosporion chiloense</t>
  </si>
  <si>
    <t>Candida dublinensis</t>
  </si>
  <si>
    <t>Candida tenuis</t>
  </si>
  <si>
    <t>Issatchenkia occidentalis</t>
  </si>
  <si>
    <t>Candida pseudoglaebosa</t>
  </si>
  <si>
    <t>Candida amapae</t>
  </si>
  <si>
    <t>Bullera unica</t>
  </si>
  <si>
    <t>Bullera mrakii</t>
  </si>
  <si>
    <t>Bullera coprosmaensis</t>
  </si>
  <si>
    <t>Cryptococcus cellulolyticus</t>
  </si>
  <si>
    <t>Bullera hannae</t>
  </si>
  <si>
    <t>Myxozyma vanderwaltii</t>
  </si>
  <si>
    <t>Kazachstania viticola</t>
  </si>
  <si>
    <t xml:space="preserve">Kazachstania kunashirensis </t>
  </si>
  <si>
    <t xml:space="preserve">Kazachstania martiniae </t>
  </si>
  <si>
    <t>Smithiozyma japonica</t>
  </si>
  <si>
    <t>Rhodotorula fujisanensis</t>
  </si>
  <si>
    <t>Candida fermentati</t>
  </si>
  <si>
    <t>Pichia salicaria</t>
  </si>
  <si>
    <t>Cryptococcus laurentii</t>
  </si>
  <si>
    <t>Candida insectorum</t>
  </si>
  <si>
    <t>Pichia besseyi</t>
  </si>
  <si>
    <t>Rhodosporidium kratochvilovae</t>
  </si>
  <si>
    <t>Williopsis mucosa</t>
  </si>
  <si>
    <t>Candida anatomiae</t>
  </si>
  <si>
    <t>Pichia finlandica</t>
  </si>
  <si>
    <t>Williopsis saturnus var. sargentensis</t>
  </si>
  <si>
    <t>Kluyveromyces africanus</t>
  </si>
  <si>
    <t>Cystofilobasidium infirmominiatum</t>
  </si>
  <si>
    <t>Candida mesenterica</t>
  </si>
  <si>
    <t>Candida pararugosa</t>
  </si>
  <si>
    <t>Leucosporidium scottii</t>
  </si>
  <si>
    <t>Trichosporon inkin</t>
  </si>
  <si>
    <t>Sirobasidium intermedium</t>
  </si>
  <si>
    <t xml:space="preserve">Sporobolomyces phyllomatis </t>
  </si>
  <si>
    <t xml:space="preserve">Rhodotorula cresolica </t>
  </si>
  <si>
    <t xml:space="preserve">Metschnikowia zobellii </t>
  </si>
  <si>
    <t xml:space="preserve">Kluyveromyces yarrowii </t>
  </si>
  <si>
    <t xml:space="preserve">Sporobolomyces oryzicola </t>
  </si>
  <si>
    <t>Kodamaea ohmeri</t>
  </si>
  <si>
    <t>Debaryomyces melissophilus</t>
  </si>
  <si>
    <t>Pichia nakazawae var. nakazawae</t>
  </si>
  <si>
    <t>Saccharomycopsis malanga</t>
  </si>
  <si>
    <t>Kluyveromyces yarrowii</t>
  </si>
  <si>
    <t>Candida aquaetextoris</t>
  </si>
  <si>
    <t>Pichia tannicola</t>
  </si>
  <si>
    <t>Pichia euphorbiophila</t>
  </si>
  <si>
    <t>Pichia meyerae</t>
  </si>
  <si>
    <t>Pichia bimundalis</t>
  </si>
  <si>
    <t xml:space="preserve">Xanthophyllomyces dendrorhous </t>
  </si>
  <si>
    <t>Pichia punctispora</t>
  </si>
  <si>
    <t>Saccharomyces barnettii</t>
  </si>
  <si>
    <t>Tremella moriformis</t>
  </si>
  <si>
    <t>Pichia henricii</t>
  </si>
  <si>
    <t>Candida aaseri</t>
  </si>
  <si>
    <t>Candida novakii</t>
  </si>
  <si>
    <t>Cryptococcus podzolicus</t>
  </si>
  <si>
    <t>Trichosporon ovoides</t>
  </si>
  <si>
    <t>Pichia angophorae</t>
  </si>
  <si>
    <t>Saccharomyces bayanus/pastorianus</t>
  </si>
  <si>
    <t>Bullera oryzae</t>
  </si>
  <si>
    <t xml:space="preserve">Sporobolomyces griseoflavus </t>
  </si>
  <si>
    <t xml:space="preserve">Zymoxenogloea eriophori </t>
  </si>
  <si>
    <t xml:space="preserve">Leucosporidium fellii </t>
  </si>
  <si>
    <t xml:space="preserve">Williopsis pratensis </t>
  </si>
  <si>
    <t>Pichia scolyti</t>
  </si>
  <si>
    <t>Sporobolomyces marcillae</t>
  </si>
  <si>
    <t>Bensingtonia phyllada</t>
  </si>
  <si>
    <t>Saccharomyces mikatae</t>
  </si>
  <si>
    <t>Saccharomyces kudriavzevii</t>
  </si>
  <si>
    <t>Saccharomyces cariocanus</t>
  </si>
  <si>
    <t>Pichia galeiformis</t>
  </si>
  <si>
    <t>Hanseniaspora guilliermondii</t>
  </si>
  <si>
    <t>Saccharomyces rosinii</t>
  </si>
  <si>
    <t>Pichia Scolyti</t>
  </si>
  <si>
    <t>Pichia norvegensis</t>
  </si>
  <si>
    <t>Candida sophiae-reginae</t>
  </si>
  <si>
    <t>Sympodiomyces parvus</t>
  </si>
  <si>
    <t>Pichia deserticola</t>
  </si>
  <si>
    <t xml:space="preserve">Ambrosiozyma philentoma </t>
  </si>
  <si>
    <t>Candida oleophila</t>
  </si>
  <si>
    <t>Candida schatavii</t>
  </si>
  <si>
    <t>Candida vartiovaarae</t>
  </si>
  <si>
    <t>Candida paludigena</t>
  </si>
  <si>
    <t>Oosporidium margaritiferum</t>
  </si>
  <si>
    <t xml:space="preserve">Sporopachydermia lactativora </t>
  </si>
  <si>
    <t xml:space="preserve">Pichia acaciae </t>
  </si>
  <si>
    <t>Kockovaella machilophila</t>
  </si>
  <si>
    <t>Kockovaella sacchari</t>
  </si>
  <si>
    <t>Kockovaella schimae</t>
  </si>
  <si>
    <t>Rhodotorula creatinovora</t>
  </si>
  <si>
    <t xml:space="preserve">Leucosporidiella yakutica </t>
  </si>
  <si>
    <t xml:space="preserve">Lachancea cidri </t>
  </si>
  <si>
    <t>Tremella resupinata</t>
  </si>
  <si>
    <t>Saccharomyces cerevisiae/paradoxus</t>
  </si>
  <si>
    <t>Tremella flava</t>
  </si>
  <si>
    <t>Tremella neofoliacae</t>
  </si>
  <si>
    <t>Tremella giraffa</t>
  </si>
  <si>
    <t>Tremella tropica</t>
  </si>
  <si>
    <t>Tremella taiwanensis</t>
  </si>
  <si>
    <t>Candida maltosa</t>
  </si>
  <si>
    <t xml:space="preserve">Myxozyma neglecta </t>
  </si>
  <si>
    <t>Fellomyces chinensis</t>
  </si>
  <si>
    <t>Fellomyces sichuanensis</t>
  </si>
  <si>
    <t xml:space="preserve">Candida tolerans </t>
  </si>
  <si>
    <t>Wickerhamiella domercqiae</t>
  </si>
  <si>
    <t>Zygosaccharomyces kombuchaensis</t>
  </si>
  <si>
    <t>Naumovozyma castellii</t>
  </si>
  <si>
    <t>Candida geochares</t>
  </si>
  <si>
    <t>Candida batistae</t>
  </si>
  <si>
    <t xml:space="preserve">Kazachstania exigua </t>
  </si>
  <si>
    <t>Trichosporon asahii</t>
  </si>
  <si>
    <t xml:space="preserve">Pichia hampshirensis </t>
  </si>
  <si>
    <t>Candida xestobii / Candida fukuyamaensis</t>
  </si>
  <si>
    <t xml:space="preserve">Starmerella bombicola </t>
  </si>
  <si>
    <t>Saccharomyces paradoxus</t>
  </si>
  <si>
    <t>Saccharomyces bayanus/paradoxus</t>
  </si>
  <si>
    <t>Saccharomyces cerevisiae/paradoxus.</t>
  </si>
  <si>
    <t xml:space="preserve">Kodamaea nitidulidarum </t>
  </si>
  <si>
    <t>Sporobolomyces sasicola</t>
  </si>
  <si>
    <t>Candida arabinofermentans</t>
  </si>
  <si>
    <t>Pichia rhodanensis</t>
  </si>
  <si>
    <t>Candida sorbosivorans</t>
  </si>
  <si>
    <t>Candida fukuyamaensis</t>
  </si>
  <si>
    <t>Candida lassenensis</t>
  </si>
  <si>
    <t>Candida gotoi</t>
  </si>
  <si>
    <t>Lipomyces doorenjongii</t>
  </si>
  <si>
    <t>Candida sp. nov.</t>
  </si>
  <si>
    <t>Lipomyces yamadae</t>
  </si>
  <si>
    <t>Candida sp.</t>
  </si>
  <si>
    <t>Cryptococcus nodaensis sp. nov.</t>
  </si>
  <si>
    <t>Lipomyces kockii</t>
  </si>
  <si>
    <t xml:space="preserve">Kregervanrija pseudodelftensis </t>
  </si>
  <si>
    <t>Saccharomycopsis schoenii</t>
  </si>
  <si>
    <t>Hanseniaspora osmophila</t>
  </si>
  <si>
    <t>Cryptococcus gastricus</t>
  </si>
  <si>
    <t>Kluyveromyces lactis var. lactis</t>
  </si>
  <si>
    <t>Kluyveromyces lactis var. drosophilarum</t>
  </si>
  <si>
    <t>Fellomyces fuzhouensis</t>
  </si>
  <si>
    <t>Rhodosporidium / Sporidiobolus sp. nov.</t>
  </si>
  <si>
    <t>Cystofilobasidium sp. nov.</t>
  </si>
  <si>
    <t>Schizoblastosporion starkeyi-henricii</t>
  </si>
  <si>
    <t xml:space="preserve">Saccharomyces spencerorum </t>
  </si>
  <si>
    <t>Candida salmanticensis</t>
  </si>
  <si>
    <t>Pichia toletana</t>
  </si>
  <si>
    <t>Zygosaccharomyces mellis</t>
  </si>
  <si>
    <t>Candida sojae</t>
  </si>
  <si>
    <t>Candida norvegica</t>
  </si>
  <si>
    <t>Filobasidium uniguttulatum</t>
  </si>
  <si>
    <t>Cryptococcus saitoi</t>
  </si>
  <si>
    <t>Candida davenportii</t>
  </si>
  <si>
    <t>Brettanomyces naardenensis</t>
  </si>
  <si>
    <t>Zygosaccharomyces hybrid strain</t>
  </si>
  <si>
    <t>Debaryomyces hansenii</t>
  </si>
  <si>
    <t>Rhodotorula sp. nov.</t>
  </si>
  <si>
    <t>Candida germanica</t>
  </si>
  <si>
    <t>Rhodotorula laryngis</t>
  </si>
  <si>
    <t>Rhodosporidium sp.</t>
  </si>
  <si>
    <t>Phaeococcomyces nigricans</t>
  </si>
  <si>
    <t>Trichosporon dulcitum</t>
  </si>
  <si>
    <t xml:space="preserve">Kazachstania naganishii </t>
  </si>
  <si>
    <t xml:space="preserve">Saccharomyces humaticus </t>
  </si>
  <si>
    <t>Saccharomyces yakushimaensis</t>
  </si>
  <si>
    <t>Cryptococcus longus</t>
  </si>
  <si>
    <t>Cryptococcus gilvescens</t>
  </si>
  <si>
    <t>Candida palmioleophila</t>
  </si>
  <si>
    <t>Metschnikowia fructicola</t>
  </si>
  <si>
    <t>Candida anglica</t>
  </si>
  <si>
    <t>Candida cidri</t>
  </si>
  <si>
    <t xml:space="preserve">Candida pomiphila </t>
  </si>
  <si>
    <t>Candida neerlandica</t>
  </si>
  <si>
    <t>Cryptococcus victoriae</t>
  </si>
  <si>
    <t>Pichia sp. nov.</t>
  </si>
  <si>
    <t>Rhodotorula phylloplana</t>
  </si>
  <si>
    <t>Metschnikowia sp.</t>
  </si>
  <si>
    <t>Candida bracarensis</t>
  </si>
  <si>
    <t>Candida sake</t>
  </si>
  <si>
    <t>Geotrichum vulgare</t>
  </si>
  <si>
    <t>Candida pseudolambica</t>
  </si>
  <si>
    <t>Candida saitoana</t>
  </si>
  <si>
    <t>Cryptococcus magnus</t>
  </si>
  <si>
    <t>Trichosporon gracile</t>
  </si>
  <si>
    <t>Trichosporon coremiiforme</t>
  </si>
  <si>
    <t>EMPTY</t>
  </si>
  <si>
    <t>Debaryomyces hansenii var. hansenii</t>
  </si>
  <si>
    <t>Pseudozyma sp.</t>
  </si>
  <si>
    <t>Candida picinguabensis</t>
  </si>
  <si>
    <t>Pichia fluxuum</t>
  </si>
  <si>
    <t xml:space="preserve">Zygosaccharomyces bisporus </t>
  </si>
  <si>
    <t>Saccharomyces cerevisaie</t>
  </si>
  <si>
    <t>Candida glabrata</t>
  </si>
  <si>
    <t>Pichia mandshurica</t>
  </si>
  <si>
    <t>Hanseniaspora meyeri</t>
  </si>
  <si>
    <t>Candida ernobii</t>
  </si>
  <si>
    <t>Zygosaccharomyces sp. hybrid</t>
  </si>
  <si>
    <t>Debaryomyces hansenii var. fabryii</t>
  </si>
  <si>
    <t>Candida mogii</t>
  </si>
  <si>
    <t>Cryptococcus carnescens</t>
  </si>
  <si>
    <t>Hyphopichia/Pichia sp. nov.</t>
  </si>
  <si>
    <t>Leucosporidium antarcticum</t>
  </si>
  <si>
    <t>Candida cf. glabrata</t>
  </si>
  <si>
    <t>Metschnikowia aff. fructicola</t>
  </si>
  <si>
    <t>Cryptococcus flavescens</t>
  </si>
  <si>
    <t>Metschnikowia sp. nov.</t>
  </si>
  <si>
    <t>Candida silvae</t>
  </si>
  <si>
    <t>Debaryomyces nepalensis</t>
  </si>
  <si>
    <t>Cryptococcus uzbekistanensis</t>
  </si>
  <si>
    <t>Dekkera sp. nov.</t>
  </si>
  <si>
    <t>Candida sophiae-reginiae</t>
  </si>
  <si>
    <t xml:space="preserve">Pseudozyma hubeiensis </t>
  </si>
  <si>
    <t xml:space="preserve">Candida alimentaria </t>
  </si>
  <si>
    <t>Zygosaccharomyces rouxii like sp.</t>
  </si>
  <si>
    <t>Rhodotorula dairenensis</t>
  </si>
  <si>
    <t>Bensingtonia musae</t>
  </si>
  <si>
    <t xml:space="preserve">Candida carvajalis </t>
  </si>
  <si>
    <t>Candida Sp. Nov.</t>
  </si>
  <si>
    <t>Zygosaccharomyces sp.nov.</t>
  </si>
  <si>
    <t>Candida northwykensis</t>
  </si>
  <si>
    <t>Cryptococcus sp. nov.</t>
  </si>
  <si>
    <t>Cryptococcus albidus</t>
  </si>
  <si>
    <t>Zygosaccharomyces sp. nov.</t>
  </si>
  <si>
    <t>Candida orthopsilosis</t>
  </si>
  <si>
    <t>Yarrowia Lipolytica</t>
  </si>
  <si>
    <t>Trichosporon sp.</t>
  </si>
  <si>
    <t>Cryptococcus shivajii</t>
  </si>
  <si>
    <t>Cryptococcus sp.</t>
  </si>
  <si>
    <t>Kloeckera sp. nov.</t>
  </si>
  <si>
    <t>Trichisporon cutaneum</t>
  </si>
  <si>
    <t>Candida quercitrusa</t>
  </si>
  <si>
    <t>Rhodotorula slooffiae</t>
  </si>
  <si>
    <t>Rhodotorula glutinis var. dairenensis</t>
  </si>
  <si>
    <t>Cryptococcus wieringae</t>
  </si>
  <si>
    <t>Candida theae</t>
  </si>
  <si>
    <t>Trichosporon scarabaeorum</t>
  </si>
  <si>
    <t>Kluyveromyces sp. nov.</t>
  </si>
  <si>
    <t>Trichosporon sp. nov.</t>
  </si>
  <si>
    <t>Kazachstania barnetii</t>
  </si>
  <si>
    <t>Wickerhamomyces sp. nov.</t>
  </si>
  <si>
    <t>Saturnispora quitensis</t>
  </si>
  <si>
    <t>Candida argentea</t>
  </si>
  <si>
    <t>Geotrichum fermentans</t>
  </si>
  <si>
    <t>Wickerhamomyces sydowiorum</t>
  </si>
  <si>
    <t>Cryptococcus albidosimilis</t>
  </si>
  <si>
    <t>Geotrichum/Galactomyces sp. nov.</t>
  </si>
  <si>
    <t>Trichomonascus apis</t>
  </si>
  <si>
    <t>Candida shehatae var. insectosa</t>
  </si>
  <si>
    <t>Candida bombi</t>
  </si>
  <si>
    <t>Pichia terricola</t>
  </si>
  <si>
    <t>Pichia manshurica</t>
  </si>
  <si>
    <t>Metschnikowia koreensis</t>
  </si>
  <si>
    <t xml:space="preserve">Candida pseudointermedia </t>
  </si>
  <si>
    <t xml:space="preserve">Pichia kluyveri </t>
  </si>
  <si>
    <t>Candida alimentaria</t>
  </si>
  <si>
    <t>Sacchaqromyces bayanus var. uvarum</t>
  </si>
  <si>
    <t>Barnettozyma californica</t>
  </si>
  <si>
    <t>Yamadazyma guilliermondii</t>
  </si>
  <si>
    <t>Candida cabralensis</t>
  </si>
  <si>
    <t>Trigonopsis cantarellii</t>
  </si>
  <si>
    <t>Candida auringiensis</t>
  </si>
  <si>
    <t>Candida lactis-condensi</t>
  </si>
  <si>
    <t>Candida carpophila</t>
  </si>
  <si>
    <t xml:space="preserve">Rhodotorula mucilaginosa </t>
  </si>
  <si>
    <t>Wickerhamomyces anomala</t>
  </si>
  <si>
    <t>Hanseniaspora sp. nov.</t>
  </si>
  <si>
    <t>Kazachstania uitzichtii</t>
  </si>
  <si>
    <t>Lachancea sp. nov.</t>
  </si>
  <si>
    <t>Kodamaea transpacifica</t>
  </si>
  <si>
    <t>Kazachstania bulderi</t>
  </si>
  <si>
    <t>Saccharomycopsis fodiens</t>
  </si>
  <si>
    <t>Trichosporon aquatile</t>
  </si>
  <si>
    <t>Lachancea kluyveri</t>
  </si>
  <si>
    <t>Torulaspora franciscae</t>
  </si>
  <si>
    <t/>
  </si>
  <si>
    <t>YNB Strain</t>
  </si>
  <si>
    <t>Malt Strain</t>
  </si>
  <si>
    <t>Join Strains</t>
  </si>
  <si>
    <t>BOTH</t>
  </si>
  <si>
    <t>YNB</t>
  </si>
  <si>
    <t>Malt</t>
  </si>
  <si>
    <t>Media</t>
  </si>
  <si>
    <t>In YNB</t>
  </si>
  <si>
    <t>In Malt</t>
  </si>
  <si>
    <t>Kazachstania yasuniensis</t>
  </si>
  <si>
    <t>YES</t>
  </si>
  <si>
    <t>NO</t>
  </si>
  <si>
    <t>op</t>
  </si>
  <si>
    <t>}</t>
  </si>
  <si>
    <t>\textit{</t>
  </si>
  <si>
    <t>#last bit here for notepad++ manipulationb</t>
  </si>
  <si>
    <t xml:space="preserve">Candida humilis </t>
  </si>
  <si>
    <t xml:space="preserve">Sporobolomyces albo-rubescens </t>
  </si>
  <si>
    <t xml:space="preserve">Candida bombicola </t>
  </si>
  <si>
    <t xml:space="preserve">Candida glabrata </t>
  </si>
  <si>
    <t xml:space="preserve">Metschnikowia agaves </t>
  </si>
  <si>
    <t xml:space="preserve">Pseudozyma aphidis </t>
  </si>
  <si>
    <t xml:space="preserve">Candida catenulata </t>
  </si>
  <si>
    <t xml:space="preserve">Candida colliculosa </t>
  </si>
  <si>
    <t xml:space="preserve">Candida tropicalis </t>
  </si>
  <si>
    <t xml:space="preserve">Kluyveromyces dobzhanskii </t>
  </si>
  <si>
    <t xml:space="preserve">Kluyveromyces waltii </t>
  </si>
  <si>
    <t xml:space="preserve">Metschnikowia bicuspidata </t>
  </si>
  <si>
    <t xml:space="preserve">Rhodotorula glutinis </t>
  </si>
  <si>
    <t xml:space="preserve">Candida krusei </t>
  </si>
  <si>
    <t xml:space="preserve">Dekkera anomala </t>
  </si>
  <si>
    <t xml:space="preserve">Kloeckera africana </t>
  </si>
  <si>
    <t xml:space="preserve">Kluyveromyces piceae </t>
  </si>
  <si>
    <t xml:space="preserve">Metschnikowia gruessii </t>
  </si>
  <si>
    <t xml:space="preserve">Debaryomyces hansenii var. hansenii </t>
  </si>
  <si>
    <t xml:space="preserve">Geotrichum candidum </t>
  </si>
  <si>
    <t xml:space="preserve">Guilliermondella selenospora </t>
  </si>
  <si>
    <t xml:space="preserve">Hanseniaspora guilliermondii </t>
  </si>
  <si>
    <t xml:space="preserve">Hanseniaspora osmophila </t>
  </si>
  <si>
    <t xml:space="preserve">Hanseniaspora uvarum </t>
  </si>
  <si>
    <t xml:space="preserve">Hanseniaspora vineae </t>
  </si>
  <si>
    <t xml:space="preserve">Kazachstania bulderi </t>
  </si>
  <si>
    <t xml:space="preserve">Kazachstania viticola </t>
  </si>
  <si>
    <t xml:space="preserve">Kazachstania yasuniensis </t>
  </si>
  <si>
    <t xml:space="preserve">Kloeckera corticis </t>
  </si>
  <si>
    <t xml:space="preserve">Kluyveromyces africanus </t>
  </si>
  <si>
    <t xml:space="preserve">Kluyveromyces delphensis </t>
  </si>
  <si>
    <t xml:space="preserve">Kluyveromyces lactis var. drosophilarum </t>
  </si>
  <si>
    <t xml:space="preserve">Kluyveromyces lactis var. lactis </t>
  </si>
  <si>
    <t xml:space="preserve">Kluyveromyces lodderae </t>
  </si>
  <si>
    <t xml:space="preserve">Kluyveromyces marxianus </t>
  </si>
  <si>
    <t xml:space="preserve">Kluyveromyces marxianus var. marxianus </t>
  </si>
  <si>
    <t xml:space="preserve">Kluyveromyces sinensis </t>
  </si>
  <si>
    <t xml:space="preserve">Kluyveromyces wickerhamii </t>
  </si>
  <si>
    <t xml:space="preserve">Metschnikowia aff. fructicola </t>
  </si>
  <si>
    <t xml:space="preserve">Metschnikowia fructicola </t>
  </si>
  <si>
    <t xml:space="preserve">Metschnikowia hawaiiensis </t>
  </si>
  <si>
    <t xml:space="preserve">Metschnikowia koreensis </t>
  </si>
  <si>
    <t xml:space="preserve">Metschnikowia lunata </t>
  </si>
  <si>
    <t xml:space="preserve">Metschnikowia pulcherrima </t>
  </si>
  <si>
    <t xml:space="preserve">Metschnikowia reukaufii </t>
  </si>
  <si>
    <t xml:space="preserve">Metschnikowia sp. </t>
  </si>
  <si>
    <t xml:space="preserve">Metschnikowia sp. nov. </t>
  </si>
  <si>
    <t xml:space="preserve">Nadsonia fulvescens Var. fulvescens </t>
  </si>
  <si>
    <t xml:space="preserve">Naumovozyma castellii </t>
  </si>
  <si>
    <t xml:space="preserve">Pichia membranifaciens </t>
  </si>
  <si>
    <t xml:space="preserve">Pseudozyma fusiformata </t>
  </si>
  <si>
    <t xml:space="preserve">Pseudozyma sp. </t>
  </si>
  <si>
    <t xml:space="preserve">Pseudozyma tsukubaensis </t>
  </si>
  <si>
    <t xml:space="preserve">Rhodotorula aurantiaca </t>
  </si>
  <si>
    <t xml:space="preserve">Rhodotorula dairenensis </t>
  </si>
  <si>
    <t xml:space="preserve">Rhodotorula glutinis var glutinis </t>
  </si>
  <si>
    <t xml:space="preserve">Rhodotorula glutinis var. dairenensis </t>
  </si>
  <si>
    <t xml:space="preserve">Rhodotorula glutinis var. glutinis </t>
  </si>
  <si>
    <t xml:space="preserve">Rhodotorula graminis </t>
  </si>
  <si>
    <t xml:space="preserve">Rhodotorula laryngis </t>
  </si>
  <si>
    <t xml:space="preserve">Rhodotorula minuta var. minuta </t>
  </si>
  <si>
    <t xml:space="preserve">Rhodotorula phylloplana </t>
  </si>
  <si>
    <t xml:space="preserve">Rhodotorula slooffiae </t>
  </si>
  <si>
    <t xml:space="preserve">Rhodotorula sp. nov. </t>
  </si>
  <si>
    <t xml:space="preserve">Saccharomyces barnettii </t>
  </si>
  <si>
    <t xml:space="preserve">Saccharomyces bayanus/pastorianus </t>
  </si>
  <si>
    <t xml:space="preserve">Saccharomyces cariocanus </t>
  </si>
  <si>
    <t xml:space="preserve">Saccharomyces cerevisiae/paradoxus </t>
  </si>
  <si>
    <t xml:space="preserve">Saccharomyces dairenensis </t>
  </si>
  <si>
    <t xml:space="preserve">Saccharomyces exiguus </t>
  </si>
  <si>
    <t xml:space="preserve">Saccharomyces kudriavzevii </t>
  </si>
  <si>
    <t xml:space="preserve">Saccharomyces mikatae </t>
  </si>
  <si>
    <t xml:space="preserve">Saccharomyces rosinii </t>
  </si>
  <si>
    <t xml:space="preserve">Saccharomyces servazzii </t>
  </si>
  <si>
    <t xml:space="preserve">Saccharomyces unisporus </t>
  </si>
  <si>
    <t xml:space="preserve">Torulaspora delbrueckii </t>
  </si>
  <si>
    <t xml:space="preserve">Torulaspora pretoriensis </t>
  </si>
  <si>
    <t xml:space="preserve">Williopsis saturnus var. saturnus </t>
  </si>
  <si>
    <t xml:space="preserve">Yarrowia lipolytica </t>
  </si>
  <si>
    <t xml:space="preserve">Zygosaccharomyces kombuchaensis </t>
  </si>
  <si>
    <t xml:space="preserve">Zygosaccharomyces lentus </t>
  </si>
  <si>
    <t xml:space="preserve">Zygosaccharomyces mellis (20DEG!) </t>
  </si>
  <si>
    <t xml:space="preserve">Zygosaccharomyces microellipsoides </t>
  </si>
  <si>
    <t xml:space="preserve">Zygosaccharomyces rouxii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</si>
</sst>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  <font>
      <sz val="11"/>
      <color indexed="8"/>
      <name val="Calibri"/>
    </font>
    <font>
      <sz val="10"/>
      <color indexed="8"/>
      <name val="Arial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7">
    <xf numFmtId="0" fontId="0" fillId="0" borderId="0" xfId="0"/>
    <xf numFmtId="0" fontId="18" fillId="0" borderId="0" xfId="0" applyFont="1" applyAlignment="1">
      <alignment vertical="center"/>
    </xf>
    <xf numFmtId="11" fontId="0" fillId="0" borderId="0" xfId="0" applyNumberFormat="1"/>
    <xf numFmtId="0" fontId="19" fillId="33" borderId="10" xfId="42" applyFont="1" applyFill="1" applyBorder="1" applyAlignment="1">
      <alignment horizontal="center"/>
    </xf>
    <xf numFmtId="0" fontId="19" fillId="0" borderId="11" xfId="42" applyFont="1" applyFill="1" applyBorder="1" applyAlignment="1">
      <alignment horizontal="right" wrapText="1"/>
    </xf>
    <xf numFmtId="0" fontId="19" fillId="0" borderId="11" xfId="42" applyFont="1" applyFill="1" applyBorder="1" applyAlignment="1">
      <alignment wrapText="1"/>
    </xf>
    <xf numFmtId="0" fontId="21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4" xfId="42" xr:uid="{9DACC61B-50A5-4AA4-AD3C-2B6B4344C7E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RStudio_Malt_concentrations_Upd!$AA$1</c:f>
              <c:strCache>
                <c:ptCount val="1"/>
                <c:pt idx="0">
                  <c:v>Ethanol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RStudio_Malt_concentrations_Upd!$AA$2:$AA$159</c:f>
              <c:numCache>
                <c:formatCode>General</c:formatCode>
                <c:ptCount val="158"/>
                <c:pt idx="0">
                  <c:v>20.081800000000001</c:v>
                </c:pt>
                <c:pt idx="1">
                  <c:v>65.913799999999995</c:v>
                </c:pt>
                <c:pt idx="2">
                  <c:v>43.582666670000002</c:v>
                </c:pt>
                <c:pt idx="3">
                  <c:v>75.330533329999994</c:v>
                </c:pt>
                <c:pt idx="4">
                  <c:v>51.631999999999998</c:v>
                </c:pt>
                <c:pt idx="5">
                  <c:v>81.573733329999996</c:v>
                </c:pt>
                <c:pt idx="6">
                  <c:v>65.087833329999995</c:v>
                </c:pt>
                <c:pt idx="7">
                  <c:v>61.74315</c:v>
                </c:pt>
                <c:pt idx="8">
                  <c:v>66.817999999999998</c:v>
                </c:pt>
                <c:pt idx="9">
                  <c:v>57.365299999999998</c:v>
                </c:pt>
                <c:pt idx="10">
                  <c:v>54.025166669999997</c:v>
                </c:pt>
                <c:pt idx="11">
                  <c:v>45.139499999999998</c:v>
                </c:pt>
                <c:pt idx="12">
                  <c:v>40.506566669999998</c:v>
                </c:pt>
                <c:pt idx="13">
                  <c:v>66.06526667</c:v>
                </c:pt>
                <c:pt idx="14">
                  <c:v>103.1887</c:v>
                </c:pt>
                <c:pt idx="15">
                  <c:v>73.246499999999997</c:v>
                </c:pt>
                <c:pt idx="16">
                  <c:v>79.181066670000007</c:v>
                </c:pt>
                <c:pt idx="17">
                  <c:v>65.611466669999999</c:v>
                </c:pt>
                <c:pt idx="18">
                  <c:v>88.63163333</c:v>
                </c:pt>
                <c:pt idx="19">
                  <c:v>61.195066670000003</c:v>
                </c:pt>
                <c:pt idx="20">
                  <c:v>71.429833329999994</c:v>
                </c:pt>
                <c:pt idx="21">
                  <c:v>87.268266670000003</c:v>
                </c:pt>
                <c:pt idx="22">
                  <c:v>90.150366669999997</c:v>
                </c:pt>
                <c:pt idx="23">
                  <c:v>70.705566669999996</c:v>
                </c:pt>
                <c:pt idx="24">
                  <c:v>90.619866669999993</c:v>
                </c:pt>
                <c:pt idx="25">
                  <c:v>87.202500000000001</c:v>
                </c:pt>
                <c:pt idx="26">
                  <c:v>97.571133329999995</c:v>
                </c:pt>
                <c:pt idx="27">
                  <c:v>56.517699999999998</c:v>
                </c:pt>
                <c:pt idx="28">
                  <c:v>120.0061333</c:v>
                </c:pt>
                <c:pt idx="29">
                  <c:v>38.301833330000001</c:v>
                </c:pt>
                <c:pt idx="30">
                  <c:v>66.209933329999998</c:v>
                </c:pt>
                <c:pt idx="31">
                  <c:v>103.2238667</c:v>
                </c:pt>
                <c:pt idx="32">
                  <c:v>143.54949999999999</c:v>
                </c:pt>
                <c:pt idx="33">
                  <c:v>44.019666669999999</c:v>
                </c:pt>
                <c:pt idx="34">
                  <c:v>109.0839333</c:v>
                </c:pt>
                <c:pt idx="35">
                  <c:v>124.8456333</c:v>
                </c:pt>
                <c:pt idx="36">
                  <c:v>119.9845</c:v>
                </c:pt>
                <c:pt idx="37">
                  <c:v>122.0753</c:v>
                </c:pt>
                <c:pt idx="38">
                  <c:v>125.8708333</c:v>
                </c:pt>
                <c:pt idx="39">
                  <c:v>133.00606669999999</c:v>
                </c:pt>
                <c:pt idx="40">
                  <c:v>118.0549333</c:v>
                </c:pt>
                <c:pt idx="41">
                  <c:v>102.0083667</c:v>
                </c:pt>
                <c:pt idx="42">
                  <c:v>122.8642667</c:v>
                </c:pt>
                <c:pt idx="43">
                  <c:v>173.61089999999999</c:v>
                </c:pt>
                <c:pt idx="44">
                  <c:v>99.216266669999996</c:v>
                </c:pt>
                <c:pt idx="45">
                  <c:v>139.49709999999999</c:v>
                </c:pt>
                <c:pt idx="46">
                  <c:v>115.80803330000001</c:v>
                </c:pt>
                <c:pt idx="47">
                  <c:v>109.6051667</c:v>
                </c:pt>
                <c:pt idx="48">
                  <c:v>132.2719333</c:v>
                </c:pt>
                <c:pt idx="49">
                  <c:v>157.0963667</c:v>
                </c:pt>
                <c:pt idx="50">
                  <c:v>128.31829999999999</c:v>
                </c:pt>
                <c:pt idx="51">
                  <c:v>168.404425</c:v>
                </c:pt>
                <c:pt idx="52">
                  <c:v>162.7582333</c:v>
                </c:pt>
                <c:pt idx="53">
                  <c:v>108.3357333</c:v>
                </c:pt>
                <c:pt idx="54">
                  <c:v>135.10223329999999</c:v>
                </c:pt>
                <c:pt idx="55">
                  <c:v>159.14106670000001</c:v>
                </c:pt>
                <c:pt idx="56">
                  <c:v>142.05636670000001</c:v>
                </c:pt>
                <c:pt idx="57">
                  <c:v>137.08286670000001</c:v>
                </c:pt>
                <c:pt idx="58">
                  <c:v>188.76580000000001</c:v>
                </c:pt>
                <c:pt idx="59">
                  <c:v>165.24536670000001</c:v>
                </c:pt>
                <c:pt idx="60">
                  <c:v>167.1083333</c:v>
                </c:pt>
                <c:pt idx="61">
                  <c:v>173.4422333</c:v>
                </c:pt>
                <c:pt idx="62">
                  <c:v>189.83879999999999</c:v>
                </c:pt>
                <c:pt idx="63">
                  <c:v>184.12963329999999</c:v>
                </c:pt>
                <c:pt idx="64">
                  <c:v>161.27406669999999</c:v>
                </c:pt>
                <c:pt idx="65">
                  <c:v>146.20806669999999</c:v>
                </c:pt>
                <c:pt idx="66">
                  <c:v>149.52950000000001</c:v>
                </c:pt>
                <c:pt idx="67">
                  <c:v>196.83260000000001</c:v>
                </c:pt>
                <c:pt idx="68">
                  <c:v>211.1776333</c:v>
                </c:pt>
                <c:pt idx="69">
                  <c:v>195.33792500000001</c:v>
                </c:pt>
                <c:pt idx="70">
                  <c:v>213.1785333</c:v>
                </c:pt>
                <c:pt idx="71">
                  <c:v>180.50793329999999</c:v>
                </c:pt>
                <c:pt idx="72">
                  <c:v>163.59056670000001</c:v>
                </c:pt>
                <c:pt idx="73">
                  <c:v>176.5330333</c:v>
                </c:pt>
                <c:pt idx="74">
                  <c:v>202.97266669999999</c:v>
                </c:pt>
                <c:pt idx="75">
                  <c:v>158.56460000000001</c:v>
                </c:pt>
                <c:pt idx="76">
                  <c:v>165.17896669999999</c:v>
                </c:pt>
                <c:pt idx="77">
                  <c:v>184.49619999999999</c:v>
                </c:pt>
                <c:pt idx="78">
                  <c:v>149.3838667</c:v>
                </c:pt>
                <c:pt idx="79">
                  <c:v>187.88606669999999</c:v>
                </c:pt>
                <c:pt idx="80">
                  <c:v>177.77966670000001</c:v>
                </c:pt>
                <c:pt idx="81">
                  <c:v>200.4858667</c:v>
                </c:pt>
                <c:pt idx="82">
                  <c:v>201.0963667</c:v>
                </c:pt>
                <c:pt idx="83">
                  <c:v>213.06370000000001</c:v>
                </c:pt>
                <c:pt idx="84">
                  <c:v>206.50583330000001</c:v>
                </c:pt>
                <c:pt idx="85">
                  <c:v>244.38563329999999</c:v>
                </c:pt>
                <c:pt idx="86">
                  <c:v>236.12326669999999</c:v>
                </c:pt>
                <c:pt idx="87">
                  <c:v>218.51983329999999</c:v>
                </c:pt>
                <c:pt idx="88">
                  <c:v>276.03003330000001</c:v>
                </c:pt>
                <c:pt idx="89">
                  <c:v>185.7775</c:v>
                </c:pt>
                <c:pt idx="90">
                  <c:v>241.51626669999999</c:v>
                </c:pt>
                <c:pt idx="91">
                  <c:v>175.74646670000001</c:v>
                </c:pt>
                <c:pt idx="92">
                  <c:v>213.60929999999999</c:v>
                </c:pt>
                <c:pt idx="93">
                  <c:v>223.8839333</c:v>
                </c:pt>
                <c:pt idx="94">
                  <c:v>209.5210333</c:v>
                </c:pt>
                <c:pt idx="95">
                  <c:v>268.34193329999999</c:v>
                </c:pt>
                <c:pt idx="96">
                  <c:v>205.74196670000001</c:v>
                </c:pt>
                <c:pt idx="97">
                  <c:v>216.19335000000001</c:v>
                </c:pt>
                <c:pt idx="98">
                  <c:v>202.2658333</c:v>
                </c:pt>
                <c:pt idx="99">
                  <c:v>212.66536669999999</c:v>
                </c:pt>
                <c:pt idx="100">
                  <c:v>192.1797</c:v>
                </c:pt>
                <c:pt idx="101">
                  <c:v>267.9436</c:v>
                </c:pt>
                <c:pt idx="102">
                  <c:v>209.65110000000001</c:v>
                </c:pt>
                <c:pt idx="103">
                  <c:v>197.89486669999999</c:v>
                </c:pt>
                <c:pt idx="104">
                  <c:v>205.8625667</c:v>
                </c:pt>
                <c:pt idx="105">
                  <c:v>220.3656</c:v>
                </c:pt>
                <c:pt idx="106">
                  <c:v>247.00360000000001</c:v>
                </c:pt>
                <c:pt idx="107">
                  <c:v>214.6396</c:v>
                </c:pt>
                <c:pt idx="108">
                  <c:v>209.66014999999999</c:v>
                </c:pt>
                <c:pt idx="109">
                  <c:v>273.72123329999999</c:v>
                </c:pt>
                <c:pt idx="110">
                  <c:v>211.49289999999999</c:v>
                </c:pt>
                <c:pt idx="111">
                  <c:v>213.3532333</c:v>
                </c:pt>
                <c:pt idx="112">
                  <c:v>234.03819999999999</c:v>
                </c:pt>
                <c:pt idx="113">
                  <c:v>226.53166669999999</c:v>
                </c:pt>
                <c:pt idx="114">
                  <c:v>255.23873330000001</c:v>
                </c:pt>
                <c:pt idx="115">
                  <c:v>227.84523329999999</c:v>
                </c:pt>
                <c:pt idx="116">
                  <c:v>183.73089999999999</c:v>
                </c:pt>
                <c:pt idx="117">
                  <c:v>218.77736669999999</c:v>
                </c:pt>
                <c:pt idx="118">
                  <c:v>203.10773330000001</c:v>
                </c:pt>
                <c:pt idx="119">
                  <c:v>234.2489333</c:v>
                </c:pt>
                <c:pt idx="120">
                  <c:v>210.82356669999999</c:v>
                </c:pt>
                <c:pt idx="121">
                  <c:v>231.8604</c:v>
                </c:pt>
                <c:pt idx="122">
                  <c:v>213.64226669999999</c:v>
                </c:pt>
                <c:pt idx="123">
                  <c:v>224.72229999999999</c:v>
                </c:pt>
                <c:pt idx="124">
                  <c:v>238.48616670000001</c:v>
                </c:pt>
                <c:pt idx="125">
                  <c:v>247.76776670000001</c:v>
                </c:pt>
                <c:pt idx="126">
                  <c:v>228.5762</c:v>
                </c:pt>
                <c:pt idx="127">
                  <c:v>210.76466669999999</c:v>
                </c:pt>
                <c:pt idx="128">
                  <c:v>197.88193329999999</c:v>
                </c:pt>
                <c:pt idx="129">
                  <c:v>242.8532333</c:v>
                </c:pt>
                <c:pt idx="130">
                  <c:v>205.39689999999999</c:v>
                </c:pt>
                <c:pt idx="131">
                  <c:v>263.46276669999997</c:v>
                </c:pt>
                <c:pt idx="132">
                  <c:v>302.25996670000001</c:v>
                </c:pt>
                <c:pt idx="133">
                  <c:v>264.62983329999997</c:v>
                </c:pt>
                <c:pt idx="134">
                  <c:v>279.24316670000002</c:v>
                </c:pt>
                <c:pt idx="135">
                  <c:v>258.49673330000002</c:v>
                </c:pt>
                <c:pt idx="136">
                  <c:v>318.28014999999999</c:v>
                </c:pt>
                <c:pt idx="137">
                  <c:v>239.3655</c:v>
                </c:pt>
                <c:pt idx="138">
                  <c:v>318.61283329999998</c:v>
                </c:pt>
                <c:pt idx="139">
                  <c:v>239.29793330000001</c:v>
                </c:pt>
                <c:pt idx="140">
                  <c:v>247.3272667</c:v>
                </c:pt>
                <c:pt idx="141">
                  <c:v>219.9709</c:v>
                </c:pt>
                <c:pt idx="142">
                  <c:v>221.83673329999999</c:v>
                </c:pt>
                <c:pt idx="143">
                  <c:v>220.01963330000001</c:v>
                </c:pt>
                <c:pt idx="144">
                  <c:v>272.51326669999997</c:v>
                </c:pt>
                <c:pt idx="145">
                  <c:v>247.14775</c:v>
                </c:pt>
                <c:pt idx="146">
                  <c:v>245.104375</c:v>
                </c:pt>
                <c:pt idx="147">
                  <c:v>248.93403330000001</c:v>
                </c:pt>
                <c:pt idx="148">
                  <c:v>255.2235</c:v>
                </c:pt>
                <c:pt idx="149">
                  <c:v>258.1268</c:v>
                </c:pt>
                <c:pt idx="150">
                  <c:v>245.79589999999999</c:v>
                </c:pt>
                <c:pt idx="151">
                  <c:v>247.31950000000001</c:v>
                </c:pt>
                <c:pt idx="152">
                  <c:v>286.84313329999998</c:v>
                </c:pt>
                <c:pt idx="153">
                  <c:v>257.47660000000002</c:v>
                </c:pt>
                <c:pt idx="154">
                  <c:v>211.58923329999999</c:v>
                </c:pt>
                <c:pt idx="155">
                  <c:v>251.62743330000001</c:v>
                </c:pt>
                <c:pt idx="156">
                  <c:v>244.30673329999999</c:v>
                </c:pt>
                <c:pt idx="157">
                  <c:v>230.15063330000001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9-4269-8024-112F6BFF262E}"/>
            </c:ext>
          </c:extLst>
        </c:ser>
        <c:ser>
          <c:idx val="1"/>
          <c:order val="1"/>
          <c:tx>
            <c:strRef>
              <c:f>RStudio_Malt_concentrations_Upd!$AB$1</c:f>
              <c:strCache>
                <c:ptCount val="1"/>
                <c:pt idx="0">
                  <c:v>Maltose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RStudio_Malt_concentrations_Upd!$AB$2:$AB$159</c:f>
              <c:numCache>
                <c:formatCode>General</c:formatCode>
                <c:ptCount val="158"/>
                <c:pt idx="0">
                  <c:v>90.785533330000007</c:v>
                </c:pt>
                <c:pt idx="1">
                  <c:v>86.845133329999996</c:v>
                </c:pt>
                <c:pt idx="2">
                  <c:v>86.415899999999993</c:v>
                </c:pt>
                <c:pt idx="3">
                  <c:v>86.414833329999993</c:v>
                </c:pt>
                <c:pt idx="4">
                  <c:v>86.317099999999996</c:v>
                </c:pt>
                <c:pt idx="5">
                  <c:v>86.059799999999996</c:v>
                </c:pt>
                <c:pt idx="6">
                  <c:v>85.860100000000003</c:v>
                </c:pt>
                <c:pt idx="7">
                  <c:v>85.083150000000003</c:v>
                </c:pt>
                <c:pt idx="8">
                  <c:v>85.063433329999995</c:v>
                </c:pt>
                <c:pt idx="9">
                  <c:v>84.974999999999994</c:v>
                </c:pt>
                <c:pt idx="10">
                  <c:v>84.876900000000006</c:v>
                </c:pt>
                <c:pt idx="11">
                  <c:v>84.159733329999995</c:v>
                </c:pt>
                <c:pt idx="12">
                  <c:v>83.724633330000003</c:v>
                </c:pt>
                <c:pt idx="13">
                  <c:v>83.512799999999999</c:v>
                </c:pt>
                <c:pt idx="14">
                  <c:v>82.423066669999997</c:v>
                </c:pt>
                <c:pt idx="15">
                  <c:v>82.161966669999998</c:v>
                </c:pt>
                <c:pt idx="16">
                  <c:v>81.526733329999999</c:v>
                </c:pt>
                <c:pt idx="17">
                  <c:v>81.521066669999996</c:v>
                </c:pt>
                <c:pt idx="18">
                  <c:v>81.422566669999995</c:v>
                </c:pt>
                <c:pt idx="19">
                  <c:v>80.413700000000006</c:v>
                </c:pt>
                <c:pt idx="20">
                  <c:v>80.13</c:v>
                </c:pt>
                <c:pt idx="21">
                  <c:v>79.035866670000004</c:v>
                </c:pt>
                <c:pt idx="22">
                  <c:v>78.182466669999997</c:v>
                </c:pt>
                <c:pt idx="23">
                  <c:v>78.031700000000001</c:v>
                </c:pt>
                <c:pt idx="24">
                  <c:v>76.042833329999993</c:v>
                </c:pt>
                <c:pt idx="25">
                  <c:v>75.935966669999999</c:v>
                </c:pt>
                <c:pt idx="26">
                  <c:v>75.764033330000004</c:v>
                </c:pt>
                <c:pt idx="27">
                  <c:v>75.152299999999997</c:v>
                </c:pt>
                <c:pt idx="28">
                  <c:v>74.476966669999996</c:v>
                </c:pt>
                <c:pt idx="29">
                  <c:v>72.212000000000003</c:v>
                </c:pt>
                <c:pt idx="30">
                  <c:v>71.714399999999998</c:v>
                </c:pt>
                <c:pt idx="31">
                  <c:v>70.699100000000001</c:v>
                </c:pt>
                <c:pt idx="32">
                  <c:v>68.928766670000002</c:v>
                </c:pt>
                <c:pt idx="33">
                  <c:v>68.272733329999994</c:v>
                </c:pt>
                <c:pt idx="34">
                  <c:v>66.735966669999996</c:v>
                </c:pt>
                <c:pt idx="35">
                  <c:v>66.188766670000007</c:v>
                </c:pt>
                <c:pt idx="36">
                  <c:v>65.645133329999993</c:v>
                </c:pt>
                <c:pt idx="37">
                  <c:v>64.556666669999998</c:v>
                </c:pt>
                <c:pt idx="38">
                  <c:v>64.477233330000004</c:v>
                </c:pt>
                <c:pt idx="39">
                  <c:v>63.848133330000003</c:v>
                </c:pt>
                <c:pt idx="40">
                  <c:v>63.38313333</c:v>
                </c:pt>
                <c:pt idx="41">
                  <c:v>62.754766670000002</c:v>
                </c:pt>
                <c:pt idx="42">
                  <c:v>62.13913333</c:v>
                </c:pt>
                <c:pt idx="43">
                  <c:v>61.747399999999999</c:v>
                </c:pt>
                <c:pt idx="44">
                  <c:v>61.153599999999997</c:v>
                </c:pt>
                <c:pt idx="45">
                  <c:v>60.94415</c:v>
                </c:pt>
                <c:pt idx="46">
                  <c:v>60.936933330000002</c:v>
                </c:pt>
                <c:pt idx="47">
                  <c:v>59.06593333</c:v>
                </c:pt>
                <c:pt idx="48">
                  <c:v>58.663200000000003</c:v>
                </c:pt>
                <c:pt idx="49">
                  <c:v>58.086333330000002</c:v>
                </c:pt>
                <c:pt idx="50">
                  <c:v>56.054733329999998</c:v>
                </c:pt>
                <c:pt idx="51">
                  <c:v>55.6785</c:v>
                </c:pt>
                <c:pt idx="52">
                  <c:v>55.305500000000002</c:v>
                </c:pt>
                <c:pt idx="53">
                  <c:v>54.639466669999997</c:v>
                </c:pt>
                <c:pt idx="54">
                  <c:v>53.241666670000001</c:v>
                </c:pt>
                <c:pt idx="55">
                  <c:v>52.34416667</c:v>
                </c:pt>
                <c:pt idx="56">
                  <c:v>50.82363333</c:v>
                </c:pt>
                <c:pt idx="57">
                  <c:v>50.220833329999998</c:v>
                </c:pt>
                <c:pt idx="58">
                  <c:v>49.032733329999999</c:v>
                </c:pt>
                <c:pt idx="59">
                  <c:v>48.819733329999998</c:v>
                </c:pt>
                <c:pt idx="60">
                  <c:v>48.41523333</c:v>
                </c:pt>
                <c:pt idx="61">
                  <c:v>48.249933329999998</c:v>
                </c:pt>
                <c:pt idx="62">
                  <c:v>45.776066669999999</c:v>
                </c:pt>
                <c:pt idx="63">
                  <c:v>44.532133330000001</c:v>
                </c:pt>
                <c:pt idx="64">
                  <c:v>43.942700000000002</c:v>
                </c:pt>
                <c:pt idx="65">
                  <c:v>43.62823333</c:v>
                </c:pt>
                <c:pt idx="66">
                  <c:v>41.879566670000003</c:v>
                </c:pt>
                <c:pt idx="67">
                  <c:v>41.43256667</c:v>
                </c:pt>
                <c:pt idx="68">
                  <c:v>41.421833329999998</c:v>
                </c:pt>
                <c:pt idx="69">
                  <c:v>39.503100000000003</c:v>
                </c:pt>
                <c:pt idx="70">
                  <c:v>39.13893333</c:v>
                </c:pt>
                <c:pt idx="71">
                  <c:v>39.10616667</c:v>
                </c:pt>
                <c:pt idx="72">
                  <c:v>38.884233330000001</c:v>
                </c:pt>
                <c:pt idx="73">
                  <c:v>37.734333329999998</c:v>
                </c:pt>
                <c:pt idx="74">
                  <c:v>37.490333329999999</c:v>
                </c:pt>
                <c:pt idx="75">
                  <c:v>37.112099999999998</c:v>
                </c:pt>
                <c:pt idx="76">
                  <c:v>36.878166669999999</c:v>
                </c:pt>
                <c:pt idx="77">
                  <c:v>36.3018</c:v>
                </c:pt>
                <c:pt idx="78">
                  <c:v>35.989666669999998</c:v>
                </c:pt>
                <c:pt idx="79">
                  <c:v>35.111166670000003</c:v>
                </c:pt>
                <c:pt idx="80">
                  <c:v>32.778733330000001</c:v>
                </c:pt>
                <c:pt idx="81">
                  <c:v>32.323599999999999</c:v>
                </c:pt>
                <c:pt idx="82">
                  <c:v>31.984100000000002</c:v>
                </c:pt>
                <c:pt idx="83">
                  <c:v>31.904</c:v>
                </c:pt>
                <c:pt idx="84">
                  <c:v>31.391233329999999</c:v>
                </c:pt>
                <c:pt idx="85">
                  <c:v>30.098733330000002</c:v>
                </c:pt>
                <c:pt idx="86">
                  <c:v>29.877366670000001</c:v>
                </c:pt>
                <c:pt idx="87">
                  <c:v>28.7867</c:v>
                </c:pt>
                <c:pt idx="88">
                  <c:v>28.511700000000001</c:v>
                </c:pt>
                <c:pt idx="89">
                  <c:v>28.286533330000001</c:v>
                </c:pt>
                <c:pt idx="90">
                  <c:v>27.69936667</c:v>
                </c:pt>
                <c:pt idx="91">
                  <c:v>24.925933329999999</c:v>
                </c:pt>
                <c:pt idx="92">
                  <c:v>24.920400000000001</c:v>
                </c:pt>
                <c:pt idx="93">
                  <c:v>24.675033330000002</c:v>
                </c:pt>
                <c:pt idx="94">
                  <c:v>24.439166669999999</c:v>
                </c:pt>
                <c:pt idx="95">
                  <c:v>23.67703333</c:v>
                </c:pt>
                <c:pt idx="96">
                  <c:v>23.006266669999999</c:v>
                </c:pt>
                <c:pt idx="97">
                  <c:v>22.930624999999999</c:v>
                </c:pt>
                <c:pt idx="98">
                  <c:v>21.913900000000002</c:v>
                </c:pt>
                <c:pt idx="99">
                  <c:v>21.65056667</c:v>
                </c:pt>
                <c:pt idx="100">
                  <c:v>21.372266669999998</c:v>
                </c:pt>
                <c:pt idx="101">
                  <c:v>20.709299999999999</c:v>
                </c:pt>
                <c:pt idx="102">
                  <c:v>19.987166670000001</c:v>
                </c:pt>
                <c:pt idx="103">
                  <c:v>19.901599999999998</c:v>
                </c:pt>
                <c:pt idx="104">
                  <c:v>18.720866669999999</c:v>
                </c:pt>
                <c:pt idx="105">
                  <c:v>18.197800000000001</c:v>
                </c:pt>
                <c:pt idx="106">
                  <c:v>17.38516667</c:v>
                </c:pt>
                <c:pt idx="107">
                  <c:v>16.986899999999999</c:v>
                </c:pt>
                <c:pt idx="108">
                  <c:v>16.676649999999999</c:v>
                </c:pt>
                <c:pt idx="109">
                  <c:v>15.58213333</c:v>
                </c:pt>
                <c:pt idx="110">
                  <c:v>15.210966669999999</c:v>
                </c:pt>
                <c:pt idx="111">
                  <c:v>15.183633329999999</c:v>
                </c:pt>
                <c:pt idx="112">
                  <c:v>14.842000000000001</c:v>
                </c:pt>
                <c:pt idx="113">
                  <c:v>14.748100000000001</c:v>
                </c:pt>
                <c:pt idx="114">
                  <c:v>14.414633329999999</c:v>
                </c:pt>
                <c:pt idx="115">
                  <c:v>14.201000000000001</c:v>
                </c:pt>
                <c:pt idx="116">
                  <c:v>14.101333329999999</c:v>
                </c:pt>
                <c:pt idx="117">
                  <c:v>14.04136667</c:v>
                </c:pt>
                <c:pt idx="118">
                  <c:v>13.87783333</c:v>
                </c:pt>
                <c:pt idx="119">
                  <c:v>13.8538</c:v>
                </c:pt>
                <c:pt idx="120">
                  <c:v>13.836866669999999</c:v>
                </c:pt>
                <c:pt idx="121">
                  <c:v>13.617274999999999</c:v>
                </c:pt>
                <c:pt idx="122">
                  <c:v>13.44393333</c:v>
                </c:pt>
                <c:pt idx="123">
                  <c:v>12.05813333</c:v>
                </c:pt>
                <c:pt idx="124">
                  <c:v>11.90806667</c:v>
                </c:pt>
                <c:pt idx="125">
                  <c:v>11.20833333</c:v>
                </c:pt>
                <c:pt idx="126">
                  <c:v>10.883150000000001</c:v>
                </c:pt>
                <c:pt idx="127">
                  <c:v>10.7484</c:v>
                </c:pt>
                <c:pt idx="128">
                  <c:v>10.431266669999999</c:v>
                </c:pt>
                <c:pt idx="129">
                  <c:v>10.421433329999999</c:v>
                </c:pt>
                <c:pt idx="130">
                  <c:v>10.265575</c:v>
                </c:pt>
                <c:pt idx="131">
                  <c:v>9.9780333330000008</c:v>
                </c:pt>
                <c:pt idx="132">
                  <c:v>9.5658999999999992</c:v>
                </c:pt>
                <c:pt idx="133">
                  <c:v>9.0105666670000009</c:v>
                </c:pt>
                <c:pt idx="134">
                  <c:v>8.9114333329999997</c:v>
                </c:pt>
                <c:pt idx="135">
                  <c:v>8.8460999999999999</c:v>
                </c:pt>
                <c:pt idx="136">
                  <c:v>8.8222500000000004</c:v>
                </c:pt>
                <c:pt idx="137">
                  <c:v>8.5484666669999996</c:v>
                </c:pt>
                <c:pt idx="138">
                  <c:v>8.2471333330000007</c:v>
                </c:pt>
                <c:pt idx="139">
                  <c:v>8.1937999999999995</c:v>
                </c:pt>
                <c:pt idx="140">
                  <c:v>7.8754333330000001</c:v>
                </c:pt>
                <c:pt idx="141">
                  <c:v>7.8596666669999999</c:v>
                </c:pt>
                <c:pt idx="142">
                  <c:v>7.2713000000000001</c:v>
                </c:pt>
                <c:pt idx="143">
                  <c:v>7.1436999999999999</c:v>
                </c:pt>
                <c:pt idx="144">
                  <c:v>7.0389333330000001</c:v>
                </c:pt>
                <c:pt idx="145">
                  <c:v>6.9330499999999997</c:v>
                </c:pt>
                <c:pt idx="146">
                  <c:v>6.9079499999999996</c:v>
                </c:pt>
                <c:pt idx="147">
                  <c:v>6.5535666670000001</c:v>
                </c:pt>
                <c:pt idx="148">
                  <c:v>6.09</c:v>
                </c:pt>
                <c:pt idx="149">
                  <c:v>5.8475333330000003</c:v>
                </c:pt>
                <c:pt idx="150">
                  <c:v>5.5724</c:v>
                </c:pt>
                <c:pt idx="151">
                  <c:v>5.5148999999999999</c:v>
                </c:pt>
                <c:pt idx="152">
                  <c:v>5.4988333330000003</c:v>
                </c:pt>
                <c:pt idx="153">
                  <c:v>5.4048999999999996</c:v>
                </c:pt>
                <c:pt idx="154">
                  <c:v>5.3924000000000003</c:v>
                </c:pt>
                <c:pt idx="155">
                  <c:v>5.3821000000000003</c:v>
                </c:pt>
                <c:pt idx="156">
                  <c:v>5.1078666669999997</c:v>
                </c:pt>
                <c:pt idx="157">
                  <c:v>4.7096666669999996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9-4269-8024-112F6BFF2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042128"/>
        <c:axId val="1851040048"/>
      </c:lineChart>
      <c:catAx>
        <c:axId val="18510421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851040048"/>
        <c:crosses val="autoZero"/>
        <c:auto val="1"/>
        <c:lblAlgn val="ctr"/>
        <c:lblOffset val="100"/>
        <c:noMultiLvlLbl val="0"/>
      </c:catAx>
      <c:valAx>
        <c:axId val="18510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RStudio_Malt_concentrations_Upd!$AF$1</c:f>
              <c:strCache>
                <c:ptCount val="1"/>
                <c:pt idx="0">
                  <c:v>Citrate+malate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RStudio_Malt_concentrations_Upd!$AF$2:$AF$194</c:f>
              <c:numCache>
                <c:formatCode>General</c:formatCode>
                <c:ptCount val="193"/>
                <c:pt idx="0">
                  <c:v>1.1669666670000001</c:v>
                </c:pt>
                <c:pt idx="1">
                  <c:v>1.1572</c:v>
                </c:pt>
                <c:pt idx="2">
                  <c:v>1.0226</c:v>
                </c:pt>
                <c:pt idx="3">
                  <c:v>1.1602333330000001</c:v>
                </c:pt>
                <c:pt idx="4">
                  <c:v>1.1372666659999999</c:v>
                </c:pt>
                <c:pt idx="5">
                  <c:v>1.1566000000000001</c:v>
                </c:pt>
                <c:pt idx="6">
                  <c:v>1.0297000000000001</c:v>
                </c:pt>
                <c:pt idx="7">
                  <c:v>1.1925666669999999</c:v>
                </c:pt>
                <c:pt idx="8">
                  <c:v>1.0640666670000001</c:v>
                </c:pt>
                <c:pt idx="9">
                  <c:v>1.1525000000000001</c:v>
                </c:pt>
                <c:pt idx="10">
                  <c:v>1.1902333330000001</c:v>
                </c:pt>
                <c:pt idx="11">
                  <c:v>1.1321333339999999</c:v>
                </c:pt>
                <c:pt idx="12">
                  <c:v>1.1560250000000001</c:v>
                </c:pt>
                <c:pt idx="13">
                  <c:v>1.126533333</c:v>
                </c:pt>
                <c:pt idx="14">
                  <c:v>0.96006666699999998</c:v>
                </c:pt>
                <c:pt idx="15">
                  <c:v>1.110866667</c:v>
                </c:pt>
                <c:pt idx="16">
                  <c:v>0.96946666599999998</c:v>
                </c:pt>
                <c:pt idx="17">
                  <c:v>0.98303333300000006</c:v>
                </c:pt>
                <c:pt idx="18">
                  <c:v>0.577133334</c:v>
                </c:pt>
                <c:pt idx="19">
                  <c:v>0.97483333300000008</c:v>
                </c:pt>
                <c:pt idx="20">
                  <c:v>0.42826666699999999</c:v>
                </c:pt>
                <c:pt idx="21">
                  <c:v>1.0089999999999999</c:v>
                </c:pt>
                <c:pt idx="22">
                  <c:v>1.0155666670000001</c:v>
                </c:pt>
                <c:pt idx="23">
                  <c:v>1.0753250000000001</c:v>
                </c:pt>
                <c:pt idx="24">
                  <c:v>0.83993333399999992</c:v>
                </c:pt>
                <c:pt idx="25">
                  <c:v>1.090133333</c:v>
                </c:pt>
                <c:pt idx="26">
                  <c:v>1.1481666659999998</c:v>
                </c:pt>
                <c:pt idx="27">
                  <c:v>1.1255999999999999</c:v>
                </c:pt>
                <c:pt idx="28">
                  <c:v>1.1752</c:v>
                </c:pt>
                <c:pt idx="29">
                  <c:v>1.2241666659999999</c:v>
                </c:pt>
                <c:pt idx="30">
                  <c:v>1.036366667</c:v>
                </c:pt>
                <c:pt idx="31">
                  <c:v>1.3343666669999998</c:v>
                </c:pt>
                <c:pt idx="32">
                  <c:v>1.1792</c:v>
                </c:pt>
                <c:pt idx="33">
                  <c:v>1.2567333330000001</c:v>
                </c:pt>
                <c:pt idx="34">
                  <c:v>1.3055333339999999</c:v>
                </c:pt>
                <c:pt idx="35">
                  <c:v>1.2550333330000001</c:v>
                </c:pt>
                <c:pt idx="36">
                  <c:v>1.0788333329999999</c:v>
                </c:pt>
                <c:pt idx="37">
                  <c:v>1.308233333</c:v>
                </c:pt>
                <c:pt idx="38">
                  <c:v>1.0870666659999999</c:v>
                </c:pt>
                <c:pt idx="39">
                  <c:v>1.0979666670000001</c:v>
                </c:pt>
                <c:pt idx="40">
                  <c:v>1.1959333330000002</c:v>
                </c:pt>
                <c:pt idx="41">
                  <c:v>1.217125</c:v>
                </c:pt>
                <c:pt idx="42">
                  <c:v>1.0633333330000001</c:v>
                </c:pt>
                <c:pt idx="43">
                  <c:v>1.080766667</c:v>
                </c:pt>
                <c:pt idx="44">
                  <c:v>1.09355</c:v>
                </c:pt>
                <c:pt idx="45">
                  <c:v>1.227833333</c:v>
                </c:pt>
                <c:pt idx="46">
                  <c:v>1.479566666</c:v>
                </c:pt>
                <c:pt idx="47">
                  <c:v>1.5216000000000001</c:v>
                </c:pt>
                <c:pt idx="48">
                  <c:v>1.032666667</c:v>
                </c:pt>
                <c:pt idx="49">
                  <c:v>1.2134</c:v>
                </c:pt>
                <c:pt idx="50">
                  <c:v>1.1157666669999999</c:v>
                </c:pt>
                <c:pt idx="51">
                  <c:v>1.094266666</c:v>
                </c:pt>
                <c:pt idx="52">
                  <c:v>1.2307999999999999</c:v>
                </c:pt>
                <c:pt idx="53">
                  <c:v>1.2208000000000001</c:v>
                </c:pt>
                <c:pt idx="54">
                  <c:v>1.0571333329999999</c:v>
                </c:pt>
                <c:pt idx="55">
                  <c:v>1.4578500000000001</c:v>
                </c:pt>
                <c:pt idx="56">
                  <c:v>1.1587000000000001</c:v>
                </c:pt>
                <c:pt idx="57">
                  <c:v>1.2568666670000002</c:v>
                </c:pt>
                <c:pt idx="58">
                  <c:v>1.2791333329999999</c:v>
                </c:pt>
                <c:pt idx="59">
                  <c:v>1.2698499999999999</c:v>
                </c:pt>
                <c:pt idx="60">
                  <c:v>1.103633334</c:v>
                </c:pt>
                <c:pt idx="61">
                  <c:v>1.1374</c:v>
                </c:pt>
                <c:pt idx="62">
                  <c:v>1.143933334</c:v>
                </c:pt>
                <c:pt idx="63">
                  <c:v>1.1473333330000002</c:v>
                </c:pt>
                <c:pt idx="64">
                  <c:v>1.1076333329999999</c:v>
                </c:pt>
                <c:pt idx="65">
                  <c:v>1.2229000000000001</c:v>
                </c:pt>
                <c:pt idx="66">
                  <c:v>0.90883333300000002</c:v>
                </c:pt>
                <c:pt idx="67">
                  <c:v>1.0254333340000001</c:v>
                </c:pt>
                <c:pt idx="68">
                  <c:v>1.080533333</c:v>
                </c:pt>
                <c:pt idx="69">
                  <c:v>1.0427333330000002</c:v>
                </c:pt>
                <c:pt idx="70">
                  <c:v>1.0439000000000001</c:v>
                </c:pt>
                <c:pt idx="71">
                  <c:v>1.1938</c:v>
                </c:pt>
                <c:pt idx="72">
                  <c:v>1.102533333</c:v>
                </c:pt>
                <c:pt idx="73">
                  <c:v>1.092566667</c:v>
                </c:pt>
                <c:pt idx="74">
                  <c:v>1.189966667</c:v>
                </c:pt>
                <c:pt idx="75">
                  <c:v>1.1786666669999999</c:v>
                </c:pt>
                <c:pt idx="76">
                  <c:v>1.5334333330000001</c:v>
                </c:pt>
                <c:pt idx="77">
                  <c:v>1.3340999999999998</c:v>
                </c:pt>
                <c:pt idx="78">
                  <c:v>1.0276666670000001</c:v>
                </c:pt>
                <c:pt idx="79">
                  <c:v>1.0009250000000001</c:v>
                </c:pt>
                <c:pt idx="80">
                  <c:v>1.0854333330000001</c:v>
                </c:pt>
                <c:pt idx="81">
                  <c:v>1.132566666</c:v>
                </c:pt>
                <c:pt idx="82">
                  <c:v>1.1105666670000001</c:v>
                </c:pt>
                <c:pt idx="83">
                  <c:v>1.216866666</c:v>
                </c:pt>
                <c:pt idx="84">
                  <c:v>0.95680000000000009</c:v>
                </c:pt>
                <c:pt idx="85">
                  <c:v>1.162133334</c:v>
                </c:pt>
                <c:pt idx="86">
                  <c:v>1.0099</c:v>
                </c:pt>
                <c:pt idx="87">
                  <c:v>0.75983333399999997</c:v>
                </c:pt>
                <c:pt idx="88">
                  <c:v>1.091966666</c:v>
                </c:pt>
                <c:pt idx="89">
                  <c:v>1.136566666</c:v>
                </c:pt>
                <c:pt idx="90">
                  <c:v>1.031933333</c:v>
                </c:pt>
                <c:pt idx="91">
                  <c:v>1.3063</c:v>
                </c:pt>
                <c:pt idx="92">
                  <c:v>0.91086666700000007</c:v>
                </c:pt>
                <c:pt idx="93">
                  <c:v>1.0659666670000001</c:v>
                </c:pt>
                <c:pt idx="94">
                  <c:v>1.5021</c:v>
                </c:pt>
                <c:pt idx="95">
                  <c:v>1.3007333330000002</c:v>
                </c:pt>
                <c:pt idx="96">
                  <c:v>1.0550999999999999</c:v>
                </c:pt>
                <c:pt idx="97">
                  <c:v>0.95803333400000001</c:v>
                </c:pt>
                <c:pt idx="98">
                  <c:v>0.87960000000000005</c:v>
                </c:pt>
                <c:pt idx="99">
                  <c:v>1.251833333</c:v>
                </c:pt>
                <c:pt idx="100">
                  <c:v>1.0614666660000001</c:v>
                </c:pt>
                <c:pt idx="101">
                  <c:v>1.1897666660000001</c:v>
                </c:pt>
                <c:pt idx="102">
                  <c:v>1.473933334</c:v>
                </c:pt>
                <c:pt idx="103">
                  <c:v>1.3531333330000002</c:v>
                </c:pt>
                <c:pt idx="104">
                  <c:v>1.3845333339999999</c:v>
                </c:pt>
                <c:pt idx="105">
                  <c:v>0.89803333299999999</c:v>
                </c:pt>
                <c:pt idx="106">
                  <c:v>1.18615</c:v>
                </c:pt>
                <c:pt idx="107">
                  <c:v>1.081166667</c:v>
                </c:pt>
                <c:pt idx="108">
                  <c:v>1.0367666659999999</c:v>
                </c:pt>
                <c:pt idx="109">
                  <c:v>0.94353333299999997</c:v>
                </c:pt>
                <c:pt idx="110">
                  <c:v>0.93984999999999996</c:v>
                </c:pt>
                <c:pt idx="111">
                  <c:v>1.1588333340000001</c:v>
                </c:pt>
                <c:pt idx="112">
                  <c:v>1.2875000000000001</c:v>
                </c:pt>
                <c:pt idx="113">
                  <c:v>1.2836666669999999</c:v>
                </c:pt>
                <c:pt idx="114">
                  <c:v>1.0831333330000001</c:v>
                </c:pt>
                <c:pt idx="115">
                  <c:v>0.98146666700000007</c:v>
                </c:pt>
                <c:pt idx="116">
                  <c:v>0.94280000000000008</c:v>
                </c:pt>
                <c:pt idx="117">
                  <c:v>0.81633333299999999</c:v>
                </c:pt>
                <c:pt idx="118">
                  <c:v>1.045133334</c:v>
                </c:pt>
                <c:pt idx="119">
                  <c:v>1.202233334</c:v>
                </c:pt>
                <c:pt idx="120">
                  <c:v>1.1294</c:v>
                </c:pt>
                <c:pt idx="121">
                  <c:v>1.0237000000000001</c:v>
                </c:pt>
                <c:pt idx="122">
                  <c:v>1.1088333340000001</c:v>
                </c:pt>
                <c:pt idx="123">
                  <c:v>0.95033333399999997</c:v>
                </c:pt>
                <c:pt idx="124">
                  <c:v>1.1649</c:v>
                </c:pt>
                <c:pt idx="125">
                  <c:v>0.92476666600000001</c:v>
                </c:pt>
                <c:pt idx="126">
                  <c:v>1.2883666659999999</c:v>
                </c:pt>
                <c:pt idx="127">
                  <c:v>1.0516333339999999</c:v>
                </c:pt>
                <c:pt idx="128">
                  <c:v>0.85856666699999995</c:v>
                </c:pt>
                <c:pt idx="129">
                  <c:v>0.89113333400000005</c:v>
                </c:pt>
                <c:pt idx="130">
                  <c:v>1.3086</c:v>
                </c:pt>
                <c:pt idx="131">
                  <c:v>1.5034666670000001</c:v>
                </c:pt>
                <c:pt idx="132">
                  <c:v>0.97124999999999995</c:v>
                </c:pt>
                <c:pt idx="133">
                  <c:v>1.063866666</c:v>
                </c:pt>
                <c:pt idx="134">
                  <c:v>1.1284333339999999</c:v>
                </c:pt>
                <c:pt idx="135">
                  <c:v>1.2712333340000002</c:v>
                </c:pt>
                <c:pt idx="136">
                  <c:v>1.1959</c:v>
                </c:pt>
                <c:pt idx="137">
                  <c:v>1.0555333330000001</c:v>
                </c:pt>
                <c:pt idx="138">
                  <c:v>1.026333333</c:v>
                </c:pt>
                <c:pt idx="139">
                  <c:v>0.9726999999999999</c:v>
                </c:pt>
                <c:pt idx="140">
                  <c:v>0.99056666599999998</c:v>
                </c:pt>
                <c:pt idx="141">
                  <c:v>0.88619999999999999</c:v>
                </c:pt>
                <c:pt idx="142">
                  <c:v>1.125133333</c:v>
                </c:pt>
                <c:pt idx="143">
                  <c:v>0.95283333300000006</c:v>
                </c:pt>
                <c:pt idx="144">
                  <c:v>1.015933333</c:v>
                </c:pt>
                <c:pt idx="145">
                  <c:v>1.0047999999999999</c:v>
                </c:pt>
                <c:pt idx="146">
                  <c:v>1.0023333329999999</c:v>
                </c:pt>
                <c:pt idx="147">
                  <c:v>0.774466667</c:v>
                </c:pt>
                <c:pt idx="148">
                  <c:v>0.96643333300000012</c:v>
                </c:pt>
                <c:pt idx="149">
                  <c:v>1.081033334</c:v>
                </c:pt>
                <c:pt idx="150">
                  <c:v>0.51593333299999999</c:v>
                </c:pt>
                <c:pt idx="151">
                  <c:v>1.2717000000000001</c:v>
                </c:pt>
                <c:pt idx="152">
                  <c:v>1.221533333</c:v>
                </c:pt>
                <c:pt idx="153">
                  <c:v>1.1587666670000001</c:v>
                </c:pt>
                <c:pt idx="154">
                  <c:v>1.1003333340000001</c:v>
                </c:pt>
                <c:pt idx="155">
                  <c:v>1.328466666</c:v>
                </c:pt>
                <c:pt idx="156">
                  <c:v>1.1223749999999999</c:v>
                </c:pt>
                <c:pt idx="157">
                  <c:v>1.0691000000000002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2-4347-9893-E140E80D6903}"/>
            </c:ext>
          </c:extLst>
        </c:ser>
        <c:ser>
          <c:idx val="1"/>
          <c:order val="1"/>
          <c:tx>
            <c:strRef>
              <c:f>RStudio_Malt_concentrations_Upd!$AG$1</c:f>
              <c:strCache>
                <c:ptCount val="1"/>
                <c:pt idx="0">
                  <c:v>Maltose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RStudio_Malt_concentrations_Upd!$AG$2:$AG$194</c:f>
              <c:numCache>
                <c:formatCode>General</c:formatCode>
                <c:ptCount val="193"/>
                <c:pt idx="0">
                  <c:v>4.7096666669999996</c:v>
                </c:pt>
                <c:pt idx="1">
                  <c:v>5.1078666669999997</c:v>
                </c:pt>
                <c:pt idx="2">
                  <c:v>5.3821000000000003</c:v>
                </c:pt>
                <c:pt idx="3">
                  <c:v>5.3924000000000003</c:v>
                </c:pt>
                <c:pt idx="4">
                  <c:v>5.4048999999999996</c:v>
                </c:pt>
                <c:pt idx="5">
                  <c:v>5.4988333330000003</c:v>
                </c:pt>
                <c:pt idx="6">
                  <c:v>5.5148999999999999</c:v>
                </c:pt>
                <c:pt idx="7">
                  <c:v>5.5724</c:v>
                </c:pt>
                <c:pt idx="8">
                  <c:v>5.8475333330000003</c:v>
                </c:pt>
                <c:pt idx="9">
                  <c:v>6.09</c:v>
                </c:pt>
                <c:pt idx="10">
                  <c:v>6.5535666670000001</c:v>
                </c:pt>
                <c:pt idx="11">
                  <c:v>6.9079499999999996</c:v>
                </c:pt>
                <c:pt idx="12">
                  <c:v>6.9330499999999997</c:v>
                </c:pt>
                <c:pt idx="13">
                  <c:v>7.0389333330000001</c:v>
                </c:pt>
                <c:pt idx="14">
                  <c:v>7.1436999999999999</c:v>
                </c:pt>
                <c:pt idx="15">
                  <c:v>7.2713000000000001</c:v>
                </c:pt>
                <c:pt idx="16">
                  <c:v>7.8596666669999999</c:v>
                </c:pt>
                <c:pt idx="17">
                  <c:v>7.8754333330000001</c:v>
                </c:pt>
                <c:pt idx="18">
                  <c:v>8.1937999999999995</c:v>
                </c:pt>
                <c:pt idx="19">
                  <c:v>8.2471333330000007</c:v>
                </c:pt>
                <c:pt idx="20">
                  <c:v>8.5484666669999996</c:v>
                </c:pt>
                <c:pt idx="21">
                  <c:v>8.8222500000000004</c:v>
                </c:pt>
                <c:pt idx="22">
                  <c:v>8.8460999999999999</c:v>
                </c:pt>
                <c:pt idx="23">
                  <c:v>8.9114333329999997</c:v>
                </c:pt>
                <c:pt idx="24">
                  <c:v>9.0105666670000009</c:v>
                </c:pt>
                <c:pt idx="25">
                  <c:v>9.5658999999999992</c:v>
                </c:pt>
                <c:pt idx="26">
                  <c:v>9.9780333330000008</c:v>
                </c:pt>
                <c:pt idx="27">
                  <c:v>10.265575</c:v>
                </c:pt>
                <c:pt idx="28">
                  <c:v>10.421433329999999</c:v>
                </c:pt>
                <c:pt idx="29">
                  <c:v>10.431266669999999</c:v>
                </c:pt>
                <c:pt idx="30">
                  <c:v>10.7484</c:v>
                </c:pt>
                <c:pt idx="31">
                  <c:v>10.883150000000001</c:v>
                </c:pt>
                <c:pt idx="32">
                  <c:v>11.20833333</c:v>
                </c:pt>
                <c:pt idx="33">
                  <c:v>11.90806667</c:v>
                </c:pt>
                <c:pt idx="34">
                  <c:v>12.05813333</c:v>
                </c:pt>
                <c:pt idx="35">
                  <c:v>13.44393333</c:v>
                </c:pt>
                <c:pt idx="36">
                  <c:v>13.617274999999999</c:v>
                </c:pt>
                <c:pt idx="37">
                  <c:v>13.836866669999999</c:v>
                </c:pt>
                <c:pt idx="38">
                  <c:v>13.8538</c:v>
                </c:pt>
                <c:pt idx="39">
                  <c:v>13.87783333</c:v>
                </c:pt>
                <c:pt idx="40">
                  <c:v>14.04136667</c:v>
                </c:pt>
                <c:pt idx="41">
                  <c:v>14.101333329999999</c:v>
                </c:pt>
                <c:pt idx="42">
                  <c:v>14.201000000000001</c:v>
                </c:pt>
                <c:pt idx="43">
                  <c:v>14.414633329999999</c:v>
                </c:pt>
                <c:pt idx="44">
                  <c:v>14.748100000000001</c:v>
                </c:pt>
                <c:pt idx="45">
                  <c:v>14.842000000000001</c:v>
                </c:pt>
                <c:pt idx="46">
                  <c:v>15.183633329999999</c:v>
                </c:pt>
                <c:pt idx="47">
                  <c:v>15.210966669999999</c:v>
                </c:pt>
                <c:pt idx="48">
                  <c:v>15.58213333</c:v>
                </c:pt>
                <c:pt idx="49">
                  <c:v>16.676649999999999</c:v>
                </c:pt>
                <c:pt idx="50">
                  <c:v>16.986899999999999</c:v>
                </c:pt>
                <c:pt idx="51">
                  <c:v>17.38516667</c:v>
                </c:pt>
                <c:pt idx="52">
                  <c:v>18.197800000000001</c:v>
                </c:pt>
                <c:pt idx="53">
                  <c:v>18.720866669999999</c:v>
                </c:pt>
                <c:pt idx="54">
                  <c:v>19.901599999999998</c:v>
                </c:pt>
                <c:pt idx="55">
                  <c:v>19.987166670000001</c:v>
                </c:pt>
                <c:pt idx="56">
                  <c:v>20.709299999999999</c:v>
                </c:pt>
                <c:pt idx="57">
                  <c:v>21.372266669999998</c:v>
                </c:pt>
                <c:pt idx="58">
                  <c:v>21.65056667</c:v>
                </c:pt>
                <c:pt idx="59">
                  <c:v>21.913900000000002</c:v>
                </c:pt>
                <c:pt idx="60">
                  <c:v>22.930624999999999</c:v>
                </c:pt>
                <c:pt idx="61">
                  <c:v>23.006266669999999</c:v>
                </c:pt>
                <c:pt idx="62">
                  <c:v>23.67703333</c:v>
                </c:pt>
                <c:pt idx="63">
                  <c:v>24.439166669999999</c:v>
                </c:pt>
                <c:pt idx="64">
                  <c:v>24.675033330000002</c:v>
                </c:pt>
                <c:pt idx="65">
                  <c:v>24.920400000000001</c:v>
                </c:pt>
                <c:pt idx="66">
                  <c:v>24.925933329999999</c:v>
                </c:pt>
                <c:pt idx="67">
                  <c:v>27.69936667</c:v>
                </c:pt>
                <c:pt idx="68">
                  <c:v>28.286533330000001</c:v>
                </c:pt>
                <c:pt idx="69">
                  <c:v>28.511700000000001</c:v>
                </c:pt>
                <c:pt idx="70">
                  <c:v>28.7867</c:v>
                </c:pt>
                <c:pt idx="71">
                  <c:v>29.877366670000001</c:v>
                </c:pt>
                <c:pt idx="72">
                  <c:v>30.098733330000002</c:v>
                </c:pt>
                <c:pt idx="73">
                  <c:v>31.391233329999999</c:v>
                </c:pt>
                <c:pt idx="74">
                  <c:v>31.904</c:v>
                </c:pt>
                <c:pt idx="75">
                  <c:v>31.984100000000002</c:v>
                </c:pt>
                <c:pt idx="76">
                  <c:v>32.323599999999999</c:v>
                </c:pt>
                <c:pt idx="77">
                  <c:v>32.778733330000001</c:v>
                </c:pt>
                <c:pt idx="78">
                  <c:v>35.111166670000003</c:v>
                </c:pt>
                <c:pt idx="79">
                  <c:v>35.989666669999998</c:v>
                </c:pt>
                <c:pt idx="80">
                  <c:v>36.3018</c:v>
                </c:pt>
                <c:pt idx="81">
                  <c:v>36.878166669999999</c:v>
                </c:pt>
                <c:pt idx="82">
                  <c:v>37.112099999999998</c:v>
                </c:pt>
                <c:pt idx="83">
                  <c:v>37.490333329999999</c:v>
                </c:pt>
                <c:pt idx="84">
                  <c:v>37.734333329999998</c:v>
                </c:pt>
                <c:pt idx="85">
                  <c:v>38.884233330000001</c:v>
                </c:pt>
                <c:pt idx="86">
                  <c:v>39.10616667</c:v>
                </c:pt>
                <c:pt idx="87">
                  <c:v>39.13893333</c:v>
                </c:pt>
                <c:pt idx="88">
                  <c:v>39.503100000000003</c:v>
                </c:pt>
                <c:pt idx="89">
                  <c:v>41.421833329999998</c:v>
                </c:pt>
                <c:pt idx="90">
                  <c:v>41.43256667</c:v>
                </c:pt>
                <c:pt idx="91">
                  <c:v>41.879566670000003</c:v>
                </c:pt>
                <c:pt idx="92">
                  <c:v>43.62823333</c:v>
                </c:pt>
                <c:pt idx="93">
                  <c:v>43.942700000000002</c:v>
                </c:pt>
                <c:pt idx="94">
                  <c:v>44.532133330000001</c:v>
                </c:pt>
                <c:pt idx="95">
                  <c:v>45.776066669999999</c:v>
                </c:pt>
                <c:pt idx="96">
                  <c:v>48.249933329999998</c:v>
                </c:pt>
                <c:pt idx="97">
                  <c:v>48.41523333</c:v>
                </c:pt>
                <c:pt idx="98">
                  <c:v>48.819733329999998</c:v>
                </c:pt>
                <c:pt idx="99">
                  <c:v>49.032733329999999</c:v>
                </c:pt>
                <c:pt idx="100">
                  <c:v>50.220833329999998</c:v>
                </c:pt>
                <c:pt idx="101">
                  <c:v>50.82363333</c:v>
                </c:pt>
                <c:pt idx="102">
                  <c:v>52.34416667</c:v>
                </c:pt>
                <c:pt idx="103">
                  <c:v>53.241666670000001</c:v>
                </c:pt>
                <c:pt idx="104">
                  <c:v>54.639466669999997</c:v>
                </c:pt>
                <c:pt idx="105">
                  <c:v>55.305500000000002</c:v>
                </c:pt>
                <c:pt idx="106">
                  <c:v>55.6785</c:v>
                </c:pt>
                <c:pt idx="107">
                  <c:v>56.054733329999998</c:v>
                </c:pt>
                <c:pt idx="108">
                  <c:v>58.086333330000002</c:v>
                </c:pt>
                <c:pt idx="109">
                  <c:v>58.663200000000003</c:v>
                </c:pt>
                <c:pt idx="110">
                  <c:v>59.06593333</c:v>
                </c:pt>
                <c:pt idx="111">
                  <c:v>60.936933330000002</c:v>
                </c:pt>
                <c:pt idx="112">
                  <c:v>60.94415</c:v>
                </c:pt>
                <c:pt idx="113">
                  <c:v>61.153599999999997</c:v>
                </c:pt>
                <c:pt idx="114">
                  <c:v>61.747399999999999</c:v>
                </c:pt>
                <c:pt idx="115">
                  <c:v>62.13913333</c:v>
                </c:pt>
                <c:pt idx="116">
                  <c:v>62.754766670000002</c:v>
                </c:pt>
                <c:pt idx="117">
                  <c:v>63.38313333</c:v>
                </c:pt>
                <c:pt idx="118">
                  <c:v>63.848133330000003</c:v>
                </c:pt>
                <c:pt idx="119">
                  <c:v>64.477233330000004</c:v>
                </c:pt>
                <c:pt idx="120">
                  <c:v>64.556666669999998</c:v>
                </c:pt>
                <c:pt idx="121">
                  <c:v>65.645133329999993</c:v>
                </c:pt>
                <c:pt idx="122">
                  <c:v>66.188766670000007</c:v>
                </c:pt>
                <c:pt idx="123">
                  <c:v>66.735966669999996</c:v>
                </c:pt>
                <c:pt idx="124">
                  <c:v>68.272733329999994</c:v>
                </c:pt>
                <c:pt idx="125">
                  <c:v>68.928766670000002</c:v>
                </c:pt>
                <c:pt idx="126">
                  <c:v>70.699100000000001</c:v>
                </c:pt>
                <c:pt idx="127">
                  <c:v>71.714399999999998</c:v>
                </c:pt>
                <c:pt idx="128">
                  <c:v>72.212000000000003</c:v>
                </c:pt>
                <c:pt idx="129">
                  <c:v>74.476966669999996</c:v>
                </c:pt>
                <c:pt idx="130">
                  <c:v>75.152299999999997</c:v>
                </c:pt>
                <c:pt idx="131">
                  <c:v>75.764033330000004</c:v>
                </c:pt>
                <c:pt idx="132">
                  <c:v>75.935966669999999</c:v>
                </c:pt>
                <c:pt idx="133">
                  <c:v>76.042833329999993</c:v>
                </c:pt>
                <c:pt idx="134">
                  <c:v>78.031700000000001</c:v>
                </c:pt>
                <c:pt idx="135">
                  <c:v>78.182466669999997</c:v>
                </c:pt>
                <c:pt idx="136">
                  <c:v>79.035866670000004</c:v>
                </c:pt>
                <c:pt idx="137">
                  <c:v>80.13</c:v>
                </c:pt>
                <c:pt idx="138">
                  <c:v>80.413700000000006</c:v>
                </c:pt>
                <c:pt idx="139">
                  <c:v>81.422566669999995</c:v>
                </c:pt>
                <c:pt idx="140">
                  <c:v>81.521066669999996</c:v>
                </c:pt>
                <c:pt idx="141">
                  <c:v>81.526733329999999</c:v>
                </c:pt>
                <c:pt idx="142">
                  <c:v>82.161966669999998</c:v>
                </c:pt>
                <c:pt idx="143">
                  <c:v>82.423066669999997</c:v>
                </c:pt>
                <c:pt idx="144">
                  <c:v>83.512799999999999</c:v>
                </c:pt>
                <c:pt idx="145">
                  <c:v>83.724633330000003</c:v>
                </c:pt>
                <c:pt idx="146">
                  <c:v>84.159733329999995</c:v>
                </c:pt>
                <c:pt idx="147">
                  <c:v>84.876900000000006</c:v>
                </c:pt>
                <c:pt idx="148">
                  <c:v>84.974999999999994</c:v>
                </c:pt>
                <c:pt idx="149">
                  <c:v>85.063433329999995</c:v>
                </c:pt>
                <c:pt idx="150">
                  <c:v>85.083150000000003</c:v>
                </c:pt>
                <c:pt idx="151">
                  <c:v>85.860100000000003</c:v>
                </c:pt>
                <c:pt idx="152">
                  <c:v>86.059799999999996</c:v>
                </c:pt>
                <c:pt idx="153">
                  <c:v>86.317099999999996</c:v>
                </c:pt>
                <c:pt idx="154">
                  <c:v>86.414833329999993</c:v>
                </c:pt>
                <c:pt idx="155">
                  <c:v>86.415899999999993</c:v>
                </c:pt>
                <c:pt idx="156">
                  <c:v>86.845133329999996</c:v>
                </c:pt>
                <c:pt idx="157">
                  <c:v>90.785533330000007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2-4347-9893-E140E80D6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17088"/>
        <c:axId val="1871519168"/>
      </c:lineChart>
      <c:catAx>
        <c:axId val="187151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19168"/>
        <c:crosses val="autoZero"/>
        <c:auto val="1"/>
        <c:lblAlgn val="ctr"/>
        <c:lblOffset val="100"/>
        <c:noMultiLvlLbl val="0"/>
      </c:catAx>
      <c:valAx>
        <c:axId val="18715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129540</xdr:colOff>
      <xdr:row>11</xdr:row>
      <xdr:rowOff>49530</xdr:rowOff>
    </xdr:from>
    <xdr:to>
      <xdr:col>28</xdr:col>
      <xdr:colOff>243840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9BDD2-4F18-4053-B3A2-5ACA1FF13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259080</xdr:colOff>
      <xdr:row>13</xdr:row>
      <xdr:rowOff>80010</xdr:rowOff>
    </xdr:from>
    <xdr:to>
      <xdr:col>29</xdr:col>
      <xdr:colOff>563880</xdr:colOff>
      <xdr:row>28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354439-4B09-447C-9523-9D01610D2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91"/>
  <sheetViews>
    <sheetView zoomScaleNormal="100" workbookViewId="0">
      <selection sqref="A1:A159"/>
    </sheetView>
  </sheetViews>
  <sheetFormatPr defaultRowHeight="14.4"/>
  <sheetData>
    <row r="1" spans="1: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A1" t="s">
        <v>8</v>
      </c>
      <c r="AB1" t="s">
        <v>15</v>
      </c>
      <c r="AD1" t="s">
        <v>31</v>
      </c>
      <c r="AF1" t="s">
        <v>32</v>
      </c>
      <c r="AG1" t="s">
        <v>15</v>
      </c>
      <c r="AJ1" t="s">
        <v>3</v>
      </c>
      <c r="AK1" t="s">
        <v>7</v>
      </c>
      <c r="AL1" t="s">
        <v>15</v>
      </c>
      <c r="AM1">
        <f>CORREL(AJ:AJ,AL:AL)</f>
        <v>6.3689672331251238E-2</v>
      </c>
      <c r="AN1">
        <f>CORREL(AK:AK,AL:AL)</f>
        <v>0.27483600568707234</v>
      </c>
      <c r="AO1" t="s">
        <v>33</v>
      </c>
      <c r="AQ1">
        <f>CORREL(AL:AL,AO:AO)</f>
        <v>0.29137067309857678</v>
      </c>
      <c r="AR1" t="str">
        <f>B1</f>
        <v>4-Aminobutyrate</v>
      </c>
      <c r="AS1" t="str">
        <f t="shared" ref="AS1:BG1" si="0">C1</f>
        <v>Acetate</v>
      </c>
      <c r="AT1" t="str">
        <f t="shared" si="0"/>
        <v>Acetoin</v>
      </c>
      <c r="AU1" t="str">
        <f t="shared" si="0"/>
        <v>Acetone</v>
      </c>
      <c r="AV1" t="str">
        <f t="shared" si="0"/>
        <v>Alanine</v>
      </c>
      <c r="AW1" t="str">
        <f t="shared" si="0"/>
        <v>Butyrate</v>
      </c>
      <c r="AX1" t="str">
        <f t="shared" si="0"/>
        <v>Citrate</v>
      </c>
      <c r="AY1" t="str">
        <f t="shared" si="0"/>
        <v>Ethanol</v>
      </c>
      <c r="AZ1" t="str">
        <f t="shared" si="0"/>
        <v>Formate</v>
      </c>
      <c r="BA1" t="str">
        <f t="shared" si="0"/>
        <v>Fumarate</v>
      </c>
      <c r="BB1" t="str">
        <f t="shared" si="0"/>
        <v>Glucose</v>
      </c>
      <c r="BC1" t="str">
        <f t="shared" si="0"/>
        <v>Glycerol</v>
      </c>
      <c r="BD1" t="str">
        <f t="shared" si="0"/>
        <v>Glycylproline</v>
      </c>
      <c r="BE1" t="str">
        <f t="shared" si="0"/>
        <v>Malate</v>
      </c>
      <c r="BF1" t="str">
        <f t="shared" si="0"/>
        <v>Maltose</v>
      </c>
      <c r="BG1" t="str">
        <f t="shared" si="0"/>
        <v>Methanol</v>
      </c>
      <c r="BH1" t="str">
        <f>R1</f>
        <v>Pyruvate</v>
      </c>
      <c r="BI1" t="str">
        <f t="shared" ref="BI1" si="1">S1</f>
        <v>Succinate</v>
      </c>
      <c r="BJ1" t="str">
        <f t="shared" ref="BJ1" si="2">T1</f>
        <v>Valine</v>
      </c>
      <c r="BK1" t="str">
        <f t="shared" ref="BK1" si="3">U1</f>
        <v>acetaldehyde_hydrate_ifr</v>
      </c>
      <c r="BL1" t="str">
        <f t="shared" ref="BL1" si="4">V1</f>
        <v>acetaldehyde_ifr</v>
      </c>
      <c r="BM1" t="str">
        <f t="shared" ref="BM1" si="5">W1</f>
        <v>ethyl acetate</v>
      </c>
    </row>
    <row r="2" spans="1:65">
      <c r="A2">
        <v>70</v>
      </c>
      <c r="B2">
        <v>0.2152</v>
      </c>
      <c r="C2">
        <v>0.776933333</v>
      </c>
      <c r="D2">
        <v>2.8899999999999999E-2</v>
      </c>
      <c r="E2">
        <v>1.0866667E-2</v>
      </c>
      <c r="F2">
        <v>5.4933333000000001E-2</v>
      </c>
      <c r="G2">
        <v>0.22613333299999999</v>
      </c>
      <c r="H2">
        <v>0.49056666700000001</v>
      </c>
      <c r="I2">
        <v>264.62983329999997</v>
      </c>
      <c r="J2">
        <v>9.1333330000000004E-3</v>
      </c>
      <c r="K2">
        <v>7.7666669999999997E-3</v>
      </c>
      <c r="L2">
        <v>0.72396666700000001</v>
      </c>
      <c r="M2">
        <v>7.6162333330000003</v>
      </c>
      <c r="N2">
        <v>0.81003333300000002</v>
      </c>
      <c r="O2">
        <v>0.6764</v>
      </c>
      <c r="P2">
        <v>9.0105666670000009</v>
      </c>
      <c r="Q2">
        <v>0.66436666700000002</v>
      </c>
      <c r="R2">
        <v>0.40586666700000001</v>
      </c>
      <c r="S2">
        <v>0.62360000000000004</v>
      </c>
      <c r="T2">
        <v>7.4833333000000002E-2</v>
      </c>
      <c r="U2">
        <v>0.3493</v>
      </c>
      <c r="V2">
        <v>7.2900000000000006E-2</v>
      </c>
      <c r="W2">
        <v>7.5066667000000004E-2</v>
      </c>
      <c r="AA2">
        <v>20.081800000000001</v>
      </c>
      <c r="AB2">
        <v>90.785533330000007</v>
      </c>
      <c r="AD2">
        <f>CORREL(AA2:AA159,AB2:AB159)</f>
        <v>-0.9367098636444825</v>
      </c>
      <c r="AF2">
        <f>H2+O2</f>
        <v>1.1669666670000001</v>
      </c>
      <c r="AG2">
        <v>4.7096666669999996</v>
      </c>
      <c r="AH2">
        <f>CORREL(AF2:AF159,AG2:AG159)</f>
        <v>-0.12207483376809676</v>
      </c>
      <c r="AJ2">
        <v>2.2366667E-2</v>
      </c>
      <c r="AK2">
        <v>0.61460000000000004</v>
      </c>
      <c r="AL2">
        <v>90.785533330000007</v>
      </c>
      <c r="AO2">
        <f>AJ2+AK2</f>
        <v>0.63696666700000004</v>
      </c>
      <c r="AR2">
        <f>CORREL(B2:B159,$P2:$P159)</f>
        <v>0.19211920992865134</v>
      </c>
      <c r="AS2">
        <f t="shared" ref="AS2:BM2" si="6">CORREL(C2:C159,$P2:$P159)</f>
        <v>5.4072965373295027E-3</v>
      </c>
      <c r="AT2">
        <f t="shared" si="6"/>
        <v>6.3689672331251196E-2</v>
      </c>
      <c r="AU2">
        <f t="shared" si="6"/>
        <v>5.6562489913044765E-2</v>
      </c>
      <c r="AV2">
        <f t="shared" si="6"/>
        <v>0.90409525881734132</v>
      </c>
      <c r="AW2">
        <f t="shared" si="6"/>
        <v>-0.70520432837192615</v>
      </c>
      <c r="AX2">
        <f t="shared" si="6"/>
        <v>0.27483600568707256</v>
      </c>
      <c r="AY2">
        <f t="shared" si="6"/>
        <v>-0.93670986364448183</v>
      </c>
      <c r="AZ2">
        <f t="shared" si="6"/>
        <v>0.37260122410047369</v>
      </c>
      <c r="BA2">
        <f t="shared" si="6"/>
        <v>-3.2111372722613836E-2</v>
      </c>
      <c r="BB2">
        <f t="shared" si="6"/>
        <v>0.26155526299083381</v>
      </c>
      <c r="BC2">
        <f t="shared" si="6"/>
        <v>2.9321046123011055E-4</v>
      </c>
      <c r="BD2">
        <f t="shared" si="6"/>
        <v>0.60383241248107566</v>
      </c>
      <c r="BE2">
        <f t="shared" si="6"/>
        <v>-0.54337899781289944</v>
      </c>
      <c r="BF2">
        <f t="shared" si="6"/>
        <v>1</v>
      </c>
      <c r="BG2">
        <f t="shared" si="6"/>
        <v>0.24494250233480061</v>
      </c>
      <c r="BH2">
        <f t="shared" si="6"/>
        <v>-0.44724433520662138</v>
      </c>
      <c r="BI2">
        <f t="shared" si="6"/>
        <v>-0.66749647186441419</v>
      </c>
      <c r="BJ2">
        <f>CORREL(T2:T159,$P2:$P159)</f>
        <v>0.87444910069356008</v>
      </c>
      <c r="BK2">
        <f t="shared" si="6"/>
        <v>0.2357544049232416</v>
      </c>
      <c r="BL2">
        <f t="shared" si="6"/>
        <v>-0.54629190611952316</v>
      </c>
      <c r="BM2">
        <f t="shared" si="6"/>
        <v>0.36081607890858597</v>
      </c>
    </row>
    <row r="3" spans="1:65">
      <c r="A3">
        <v>72</v>
      </c>
      <c r="B3">
        <v>0.23200000000000001</v>
      </c>
      <c r="C3">
        <v>0.93093333300000003</v>
      </c>
      <c r="D3">
        <v>3.3033332999999998E-2</v>
      </c>
      <c r="E3">
        <v>1.41E-2</v>
      </c>
      <c r="F3">
        <v>6.8566666999999998E-2</v>
      </c>
      <c r="G3">
        <v>0.2412</v>
      </c>
      <c r="H3">
        <v>0.48730000000000001</v>
      </c>
      <c r="I3">
        <v>279.24316670000002</v>
      </c>
      <c r="J3">
        <v>1.1733333E-2</v>
      </c>
      <c r="K3">
        <v>5.1999999999999998E-3</v>
      </c>
      <c r="L3">
        <v>1.2832333330000001</v>
      </c>
      <c r="M3">
        <v>7.1386666669999999</v>
      </c>
      <c r="N3">
        <v>0.49993333299999998</v>
      </c>
      <c r="O3">
        <v>0.66990000000000005</v>
      </c>
      <c r="P3">
        <v>8.9114333329999997</v>
      </c>
      <c r="Q3">
        <v>0.67390000000000005</v>
      </c>
      <c r="R3">
        <v>0.53390000000000004</v>
      </c>
      <c r="S3">
        <v>0.66096666699999995</v>
      </c>
      <c r="T3">
        <v>8.7866666999999996E-2</v>
      </c>
      <c r="U3">
        <v>0.854633333</v>
      </c>
      <c r="V3">
        <v>0.122266667</v>
      </c>
      <c r="W3">
        <v>6.8366667000000006E-2</v>
      </c>
      <c r="AA3">
        <v>65.913799999999995</v>
      </c>
      <c r="AB3">
        <v>86.845133329999996</v>
      </c>
      <c r="AF3">
        <f t="shared" ref="AF3:AF33" si="7">H3+O3</f>
        <v>1.1572</v>
      </c>
      <c r="AG3">
        <v>5.1078666669999997</v>
      </c>
      <c r="AJ3">
        <v>1.9300000000000001E-2</v>
      </c>
      <c r="AK3">
        <v>0.57146666700000004</v>
      </c>
      <c r="AL3">
        <v>86.845133329999996</v>
      </c>
      <c r="AO3">
        <f t="shared" ref="AO3:AO66" si="8">AJ3+AK3</f>
        <v>0.59076666700000002</v>
      </c>
    </row>
    <row r="4" spans="1:65">
      <c r="A4">
        <v>74</v>
      </c>
      <c r="B4">
        <v>0.14446666699999999</v>
      </c>
      <c r="C4">
        <v>0.63733333299999995</v>
      </c>
      <c r="D4">
        <v>2.3199999999999998E-2</v>
      </c>
      <c r="E4">
        <v>9.2666669999999993E-3</v>
      </c>
      <c r="F4">
        <v>5.5100000000000003E-2</v>
      </c>
      <c r="G4">
        <v>0.14760000000000001</v>
      </c>
      <c r="H4">
        <v>0.40606666699999999</v>
      </c>
      <c r="I4">
        <v>230.15063330000001</v>
      </c>
      <c r="J4">
        <v>9.4666669999999998E-3</v>
      </c>
      <c r="K4">
        <v>9.2999999999999992E-3</v>
      </c>
      <c r="L4">
        <v>0.78936666700000002</v>
      </c>
      <c r="M4">
        <v>6.7656999999999998</v>
      </c>
      <c r="N4">
        <v>0.67649999999999999</v>
      </c>
      <c r="O4">
        <v>0.61653333300000002</v>
      </c>
      <c r="P4">
        <v>4.7096666669999996</v>
      </c>
      <c r="Q4">
        <v>0.47193333300000001</v>
      </c>
      <c r="R4">
        <v>0.40529999999999999</v>
      </c>
      <c r="S4">
        <v>0.55453333299999996</v>
      </c>
      <c r="T4">
        <v>4.5233333000000001E-2</v>
      </c>
      <c r="U4">
        <v>0.70006666699999998</v>
      </c>
      <c r="V4">
        <v>6.6199999999999995E-2</v>
      </c>
      <c r="W4">
        <v>6.5766667000000001E-2</v>
      </c>
      <c r="AA4">
        <v>43.582666670000002</v>
      </c>
      <c r="AB4">
        <v>86.415899999999993</v>
      </c>
      <c r="AF4">
        <f t="shared" si="7"/>
        <v>1.0226</v>
      </c>
      <c r="AG4">
        <v>5.3821000000000003</v>
      </c>
      <c r="AJ4">
        <v>2.4E-2</v>
      </c>
      <c r="AK4">
        <v>0.58263333299999998</v>
      </c>
      <c r="AL4">
        <v>86.415899999999993</v>
      </c>
      <c r="AO4">
        <f t="shared" si="8"/>
        <v>0.606633333</v>
      </c>
    </row>
    <row r="5" spans="1:65">
      <c r="A5">
        <v>76</v>
      </c>
      <c r="B5">
        <v>0.20343333299999999</v>
      </c>
      <c r="C5">
        <v>0.49340000000000001</v>
      </c>
      <c r="D5">
        <v>2.0633333E-2</v>
      </c>
      <c r="E5">
        <v>9.3666670000000004E-3</v>
      </c>
      <c r="F5">
        <v>3.56E-2</v>
      </c>
      <c r="G5">
        <v>0.23569999999999999</v>
      </c>
      <c r="H5">
        <v>0.4662</v>
      </c>
      <c r="I5">
        <v>263.46276669999997</v>
      </c>
      <c r="J5">
        <v>1.0066667E-2</v>
      </c>
      <c r="K5">
        <v>7.8666670000000008E-3</v>
      </c>
      <c r="L5">
        <v>1.066366667</v>
      </c>
      <c r="M5">
        <v>7.5481999999999996</v>
      </c>
      <c r="N5">
        <v>0.87350000000000005</v>
      </c>
      <c r="O5">
        <v>0.69403333300000003</v>
      </c>
      <c r="P5">
        <v>9.9780333330000008</v>
      </c>
      <c r="Q5">
        <v>0.65349999999999997</v>
      </c>
      <c r="R5">
        <v>0.27703333299999999</v>
      </c>
      <c r="S5">
        <v>0.76600000000000001</v>
      </c>
      <c r="T5">
        <v>7.9666666999999997E-2</v>
      </c>
      <c r="U5">
        <v>1.4568333330000001</v>
      </c>
      <c r="V5">
        <v>7.8633333E-2</v>
      </c>
      <c r="W5">
        <v>7.8966667000000004E-2</v>
      </c>
      <c r="AA5">
        <v>75.330533329999994</v>
      </c>
      <c r="AB5">
        <v>86.414833329999993</v>
      </c>
      <c r="AF5">
        <f t="shared" si="7"/>
        <v>1.1602333330000001</v>
      </c>
      <c r="AG5">
        <v>5.3924000000000003</v>
      </c>
      <c r="AJ5">
        <v>1.7133333000000001E-2</v>
      </c>
      <c r="AK5">
        <v>0.58420000000000005</v>
      </c>
      <c r="AL5">
        <v>86.414833329999993</v>
      </c>
      <c r="AO5">
        <f t="shared" si="8"/>
        <v>0.60133333300000003</v>
      </c>
    </row>
    <row r="6" spans="1:65">
      <c r="A6">
        <v>77</v>
      </c>
      <c r="B6">
        <v>0.112866667</v>
      </c>
      <c r="C6">
        <v>0.54159999999999997</v>
      </c>
      <c r="D6">
        <v>1.84E-2</v>
      </c>
      <c r="E6">
        <v>1.6933332999999998E-2</v>
      </c>
      <c r="F6">
        <v>4.4233333E-2</v>
      </c>
      <c r="G6">
        <v>0.22696666700000001</v>
      </c>
      <c r="H6">
        <v>0.46773333299999997</v>
      </c>
      <c r="I6">
        <v>258.1268</v>
      </c>
      <c r="J6">
        <v>8.6E-3</v>
      </c>
      <c r="K6">
        <v>6.8333329999999996E-3</v>
      </c>
      <c r="L6">
        <v>1.1398999999999999</v>
      </c>
      <c r="M6">
        <v>7.6520999999999999</v>
      </c>
      <c r="N6">
        <v>0.95430000000000004</v>
      </c>
      <c r="O6">
        <v>0.66953333299999995</v>
      </c>
      <c r="P6">
        <v>5.8475333330000003</v>
      </c>
      <c r="Q6">
        <v>0.645933333</v>
      </c>
      <c r="R6">
        <v>0.54279999999999995</v>
      </c>
      <c r="S6">
        <v>0.88390000000000002</v>
      </c>
      <c r="T6">
        <v>8.0600000000000005E-2</v>
      </c>
      <c r="U6">
        <v>1.237833333</v>
      </c>
      <c r="V6">
        <v>9.2233333000000001E-2</v>
      </c>
      <c r="W6">
        <v>7.6966667000000002E-2</v>
      </c>
      <c r="AA6">
        <v>51.631999999999998</v>
      </c>
      <c r="AB6">
        <v>86.317099999999996</v>
      </c>
      <c r="AF6">
        <f t="shared" si="7"/>
        <v>1.1372666659999999</v>
      </c>
      <c r="AG6">
        <v>5.4048999999999996</v>
      </c>
      <c r="AJ6">
        <v>1.9766667000000002E-2</v>
      </c>
      <c r="AK6">
        <v>0.68959999999999999</v>
      </c>
      <c r="AL6">
        <v>86.317099999999996</v>
      </c>
      <c r="AO6">
        <f t="shared" si="8"/>
        <v>0.70936666699999995</v>
      </c>
    </row>
    <row r="7" spans="1:65">
      <c r="A7">
        <v>78</v>
      </c>
      <c r="B7">
        <v>0.222533333</v>
      </c>
      <c r="C7">
        <v>0.64926666700000002</v>
      </c>
      <c r="D7">
        <v>2.5866666999999999E-2</v>
      </c>
      <c r="E7">
        <v>1.1733333E-2</v>
      </c>
      <c r="F7">
        <v>2.8966667000000001E-2</v>
      </c>
      <c r="G7">
        <v>0.13116666699999999</v>
      </c>
      <c r="H7">
        <v>0.44536666699999999</v>
      </c>
      <c r="I7">
        <v>257.47660000000002</v>
      </c>
      <c r="J7">
        <v>1.0133333E-2</v>
      </c>
      <c r="K7">
        <v>1.5533333E-2</v>
      </c>
      <c r="L7">
        <v>1.1060666669999999</v>
      </c>
      <c r="M7">
        <v>6.2865666669999998</v>
      </c>
      <c r="N7">
        <v>0.84016666699999998</v>
      </c>
      <c r="O7">
        <v>0.71123333300000002</v>
      </c>
      <c r="P7">
        <v>5.4048999999999996</v>
      </c>
      <c r="Q7">
        <v>0.655466667</v>
      </c>
      <c r="R7">
        <v>0.12939999999999999</v>
      </c>
      <c r="S7">
        <v>0.68396666699999997</v>
      </c>
      <c r="T7">
        <v>7.0166667000000002E-2</v>
      </c>
      <c r="U7">
        <v>1.0657000000000001</v>
      </c>
      <c r="V7">
        <v>6.0866666999999999E-2</v>
      </c>
      <c r="W7">
        <v>6.7400000000000002E-2</v>
      </c>
      <c r="AA7">
        <v>81.573733329999996</v>
      </c>
      <c r="AB7">
        <v>86.059799999999996</v>
      </c>
      <c r="AF7">
        <f t="shared" si="7"/>
        <v>1.1566000000000001</v>
      </c>
      <c r="AG7">
        <v>5.4988333330000003</v>
      </c>
      <c r="AJ7">
        <v>2.2366667E-2</v>
      </c>
      <c r="AK7">
        <v>0.63466666699999996</v>
      </c>
      <c r="AL7">
        <v>86.059799999999996</v>
      </c>
      <c r="AO7">
        <f t="shared" si="8"/>
        <v>0.65703333399999997</v>
      </c>
    </row>
    <row r="8" spans="1:65">
      <c r="A8">
        <v>79</v>
      </c>
      <c r="B8">
        <v>0.13216666699999999</v>
      </c>
      <c r="C8">
        <v>0.70513333300000003</v>
      </c>
      <c r="D8">
        <v>2.3366667000000001E-2</v>
      </c>
      <c r="E8">
        <v>1.2666667E-2</v>
      </c>
      <c r="F8">
        <v>6.13E-2</v>
      </c>
      <c r="G8">
        <v>0.20749999999999999</v>
      </c>
      <c r="H8">
        <v>0.455866667</v>
      </c>
      <c r="I8">
        <v>218.77736669999999</v>
      </c>
      <c r="J8">
        <v>1.1366667E-2</v>
      </c>
      <c r="K8">
        <v>1.2533333000000001E-2</v>
      </c>
      <c r="L8">
        <v>1.2403333329999999</v>
      </c>
      <c r="M8">
        <v>4.2359333330000002</v>
      </c>
      <c r="N8">
        <v>0.77600000000000002</v>
      </c>
      <c r="O8">
        <v>0.57383333299999995</v>
      </c>
      <c r="P8">
        <v>14.04136667</v>
      </c>
      <c r="Q8">
        <v>0.655466667</v>
      </c>
      <c r="R8">
        <v>0.31869999999999998</v>
      </c>
      <c r="S8">
        <v>0.52926666700000002</v>
      </c>
      <c r="T8">
        <v>5.5399999999999998E-2</v>
      </c>
      <c r="U8">
        <v>1.2169666669999999</v>
      </c>
      <c r="V8">
        <v>7.6166666999999993E-2</v>
      </c>
      <c r="W8">
        <v>6.1866667E-2</v>
      </c>
      <c r="AA8">
        <v>65.087833329999995</v>
      </c>
      <c r="AB8">
        <v>85.860100000000003</v>
      </c>
      <c r="AF8">
        <f t="shared" si="7"/>
        <v>1.0297000000000001</v>
      </c>
      <c r="AG8">
        <v>5.5148999999999999</v>
      </c>
      <c r="AJ8">
        <v>1.9566666999999999E-2</v>
      </c>
      <c r="AK8">
        <v>0.59540000000000004</v>
      </c>
      <c r="AL8">
        <v>85.860100000000003</v>
      </c>
      <c r="AO8">
        <f t="shared" si="8"/>
        <v>0.61496666700000002</v>
      </c>
    </row>
    <row r="9" spans="1:65">
      <c r="A9">
        <v>80</v>
      </c>
      <c r="B9">
        <v>0.26616666700000002</v>
      </c>
      <c r="C9">
        <v>0.55079999999999996</v>
      </c>
      <c r="D9">
        <v>2.9266667E-2</v>
      </c>
      <c r="E9">
        <v>6.6E-3</v>
      </c>
      <c r="F9">
        <v>3.4266667000000001E-2</v>
      </c>
      <c r="G9">
        <v>0.237433333</v>
      </c>
      <c r="H9">
        <v>0.45836666700000001</v>
      </c>
      <c r="I9">
        <v>234.2489333</v>
      </c>
      <c r="J9">
        <v>1.01E-2</v>
      </c>
      <c r="K9">
        <v>8.0666669999999996E-3</v>
      </c>
      <c r="L9">
        <v>1.1197333330000001</v>
      </c>
      <c r="M9">
        <v>4.2565666670000004</v>
      </c>
      <c r="N9">
        <v>0.96379999999999999</v>
      </c>
      <c r="O9">
        <v>0.73419999999999996</v>
      </c>
      <c r="P9">
        <v>13.8538</v>
      </c>
      <c r="Q9">
        <v>0.641366667</v>
      </c>
      <c r="R9">
        <v>0.2838</v>
      </c>
      <c r="S9">
        <v>0.74783333299999999</v>
      </c>
      <c r="T9">
        <v>5.4800000000000001E-2</v>
      </c>
      <c r="U9">
        <v>0.80779999999999996</v>
      </c>
      <c r="V9">
        <v>4.6300000000000001E-2</v>
      </c>
      <c r="W9">
        <v>6.6766667000000002E-2</v>
      </c>
      <c r="AA9">
        <v>61.74315</v>
      </c>
      <c r="AB9">
        <v>85.083150000000003</v>
      </c>
      <c r="AF9">
        <f t="shared" si="7"/>
        <v>1.1925666669999999</v>
      </c>
      <c r="AG9">
        <v>5.5724</v>
      </c>
      <c r="AJ9">
        <v>2.145E-2</v>
      </c>
      <c r="AK9">
        <v>0.6008</v>
      </c>
      <c r="AL9">
        <v>85.083150000000003</v>
      </c>
      <c r="AO9">
        <f t="shared" si="8"/>
        <v>0.62224999999999997</v>
      </c>
    </row>
    <row r="10" spans="1:65">
      <c r="A10">
        <v>81</v>
      </c>
      <c r="B10">
        <v>0.1988</v>
      </c>
      <c r="C10">
        <v>0.71746666699999995</v>
      </c>
      <c r="D10">
        <v>2.2966667E-2</v>
      </c>
      <c r="E10">
        <v>1.6666667E-2</v>
      </c>
      <c r="F10">
        <v>4.4366666999999999E-2</v>
      </c>
      <c r="G10">
        <v>0.22950000000000001</v>
      </c>
      <c r="H10">
        <v>0.45956666699999998</v>
      </c>
      <c r="I10">
        <v>255.2235</v>
      </c>
      <c r="J10">
        <v>1.03E-2</v>
      </c>
      <c r="K10">
        <v>6.3666670000000003E-3</v>
      </c>
      <c r="L10">
        <v>1.0891</v>
      </c>
      <c r="M10">
        <v>8.1918333329999999</v>
      </c>
      <c r="N10">
        <v>0.66700000000000004</v>
      </c>
      <c r="O10">
        <v>0.60450000000000004</v>
      </c>
      <c r="P10">
        <v>6.09</v>
      </c>
      <c r="Q10">
        <v>0.64670000000000005</v>
      </c>
      <c r="R10">
        <v>0.36436666699999998</v>
      </c>
      <c r="S10">
        <v>0.62943333300000004</v>
      </c>
      <c r="T10">
        <v>7.1300000000000002E-2</v>
      </c>
      <c r="U10">
        <v>0.41749999999999998</v>
      </c>
      <c r="V10">
        <v>6.9199999999999998E-2</v>
      </c>
      <c r="W10">
        <v>7.9833333000000006E-2</v>
      </c>
      <c r="AA10">
        <v>66.817999999999998</v>
      </c>
      <c r="AB10">
        <v>85.063433329999995</v>
      </c>
      <c r="AF10">
        <f t="shared" si="7"/>
        <v>1.0640666670000001</v>
      </c>
      <c r="AG10">
        <v>5.8475333330000003</v>
      </c>
      <c r="AJ10">
        <v>1.6466667000000001E-2</v>
      </c>
      <c r="AK10">
        <v>0.60066666700000004</v>
      </c>
      <c r="AL10">
        <v>85.063433329999995</v>
      </c>
      <c r="AO10">
        <f t="shared" si="8"/>
        <v>0.61713333400000003</v>
      </c>
    </row>
    <row r="11" spans="1:65">
      <c r="A11">
        <v>82</v>
      </c>
      <c r="B11">
        <v>0.231633333</v>
      </c>
      <c r="C11">
        <v>0.89396666700000005</v>
      </c>
      <c r="D11">
        <v>2.7466667E-2</v>
      </c>
      <c r="E11">
        <v>1.78E-2</v>
      </c>
      <c r="F11">
        <v>3.9300000000000002E-2</v>
      </c>
      <c r="G11">
        <v>0.24490000000000001</v>
      </c>
      <c r="H11">
        <v>0.47960000000000003</v>
      </c>
      <c r="I11">
        <v>286.84313329999998</v>
      </c>
      <c r="J11">
        <v>1.0466667000000001E-2</v>
      </c>
      <c r="K11">
        <v>7.7666669999999997E-3</v>
      </c>
      <c r="L11">
        <v>1.114633333</v>
      </c>
      <c r="M11">
        <v>8.2168333330000003</v>
      </c>
      <c r="N11">
        <v>0.61276666700000004</v>
      </c>
      <c r="O11">
        <v>0.67290000000000005</v>
      </c>
      <c r="P11">
        <v>5.4988333330000003</v>
      </c>
      <c r="Q11">
        <v>0.6653</v>
      </c>
      <c r="R11">
        <v>0.23173333300000001</v>
      </c>
      <c r="S11">
        <v>0.71773333299999997</v>
      </c>
      <c r="T11">
        <v>6.6266667000000001E-2</v>
      </c>
      <c r="U11">
        <v>1.034033333</v>
      </c>
      <c r="V11">
        <v>0.103966667</v>
      </c>
      <c r="W11">
        <v>8.8533333000000006E-2</v>
      </c>
      <c r="AA11">
        <v>57.365299999999998</v>
      </c>
      <c r="AB11">
        <v>84.974999999999994</v>
      </c>
      <c r="AF11">
        <f t="shared" si="7"/>
        <v>1.1525000000000001</v>
      </c>
      <c r="AG11">
        <v>6.09</v>
      </c>
      <c r="AJ11">
        <v>1.9E-2</v>
      </c>
      <c r="AK11">
        <v>0.65</v>
      </c>
      <c r="AL11">
        <v>84.974999999999994</v>
      </c>
      <c r="AO11">
        <f t="shared" si="8"/>
        <v>0.66900000000000004</v>
      </c>
    </row>
    <row r="12" spans="1:65">
      <c r="A12">
        <v>83</v>
      </c>
      <c r="B12">
        <v>0.30346666700000002</v>
      </c>
      <c r="C12">
        <v>0.39750000000000002</v>
      </c>
      <c r="D12">
        <v>2.6833333000000001E-2</v>
      </c>
      <c r="E12">
        <v>1.3533333E-2</v>
      </c>
      <c r="F12">
        <v>5.7599999999999998E-2</v>
      </c>
      <c r="G12">
        <v>0.2555</v>
      </c>
      <c r="H12">
        <v>0.49353333300000002</v>
      </c>
      <c r="I12">
        <v>272.51326669999997</v>
      </c>
      <c r="J12">
        <v>1.11E-2</v>
      </c>
      <c r="K12">
        <v>1.3066667000000001E-2</v>
      </c>
      <c r="L12">
        <v>1.5187999999999999</v>
      </c>
      <c r="M12">
        <v>8.5532666670000008</v>
      </c>
      <c r="N12">
        <v>0.77710000000000001</v>
      </c>
      <c r="O12">
        <v>0.69669999999999999</v>
      </c>
      <c r="P12">
        <v>7.0389333330000001</v>
      </c>
      <c r="Q12">
        <v>0.64456666699999998</v>
      </c>
      <c r="R12">
        <v>0.463466667</v>
      </c>
      <c r="S12">
        <v>0.60836666699999997</v>
      </c>
      <c r="T12">
        <v>8.1966666999999993E-2</v>
      </c>
      <c r="U12">
        <v>1.3269</v>
      </c>
      <c r="V12">
        <v>5.9133333000000003E-2</v>
      </c>
      <c r="W12">
        <v>8.8266666999999993E-2</v>
      </c>
      <c r="AA12">
        <v>54.025166669999997</v>
      </c>
      <c r="AB12">
        <v>84.876900000000006</v>
      </c>
      <c r="AF12">
        <f t="shared" si="7"/>
        <v>1.1902333330000001</v>
      </c>
      <c r="AG12">
        <v>6.5535666670000001</v>
      </c>
      <c r="AJ12">
        <v>7.2700000000000001E-2</v>
      </c>
      <c r="AK12">
        <v>0.62119999999999997</v>
      </c>
      <c r="AL12">
        <v>84.876900000000006</v>
      </c>
      <c r="AO12">
        <f t="shared" si="8"/>
        <v>0.69389999999999996</v>
      </c>
    </row>
    <row r="13" spans="1:65">
      <c r="A13">
        <v>84</v>
      </c>
      <c r="B13">
        <v>0.22439999999999999</v>
      </c>
      <c r="C13">
        <v>0.4819</v>
      </c>
      <c r="D13">
        <v>2.92E-2</v>
      </c>
      <c r="E13">
        <v>1.0666666999999999E-2</v>
      </c>
      <c r="F13">
        <v>6.1333332999999997E-2</v>
      </c>
      <c r="G13">
        <v>0.21890000000000001</v>
      </c>
      <c r="H13">
        <v>0.46636666700000001</v>
      </c>
      <c r="I13">
        <v>239.29793330000001</v>
      </c>
      <c r="J13">
        <v>1.29E-2</v>
      </c>
      <c r="K13">
        <v>1.2866667E-2</v>
      </c>
      <c r="L13">
        <v>1.236166667</v>
      </c>
      <c r="M13">
        <v>8.1936333329999993</v>
      </c>
      <c r="N13">
        <v>0.57446666700000004</v>
      </c>
      <c r="O13">
        <v>0.66576666699999998</v>
      </c>
      <c r="P13">
        <v>8.1937999999999995</v>
      </c>
      <c r="Q13">
        <v>0.63343333300000004</v>
      </c>
      <c r="R13">
        <v>0.37090000000000001</v>
      </c>
      <c r="S13">
        <v>0.622266667</v>
      </c>
      <c r="T13">
        <v>7.7499999999999999E-2</v>
      </c>
      <c r="U13">
        <v>1.2295666670000001</v>
      </c>
      <c r="V13">
        <v>7.7566667000000006E-2</v>
      </c>
      <c r="W13">
        <v>5.67E-2</v>
      </c>
      <c r="AA13">
        <v>45.139499999999998</v>
      </c>
      <c r="AB13">
        <v>84.159733329999995</v>
      </c>
      <c r="AF13">
        <f t="shared" si="7"/>
        <v>1.1321333339999999</v>
      </c>
      <c r="AG13">
        <v>6.9079499999999996</v>
      </c>
      <c r="AJ13">
        <v>2.0299999999999999E-2</v>
      </c>
      <c r="AK13">
        <v>0.57769999999999999</v>
      </c>
      <c r="AL13">
        <v>84.159733329999995</v>
      </c>
      <c r="AO13">
        <f t="shared" si="8"/>
        <v>0.59799999999999998</v>
      </c>
    </row>
    <row r="14" spans="1:65">
      <c r="A14">
        <v>85</v>
      </c>
      <c r="B14">
        <v>0.34107500000000002</v>
      </c>
      <c r="C14">
        <v>0.81645000000000001</v>
      </c>
      <c r="D14">
        <v>2.205E-2</v>
      </c>
      <c r="E14">
        <v>9.6749999999999996E-3</v>
      </c>
      <c r="F14">
        <v>0.18837499999999999</v>
      </c>
      <c r="G14">
        <v>0.20962500000000001</v>
      </c>
      <c r="H14">
        <v>0.47397499999999998</v>
      </c>
      <c r="I14">
        <v>195.33792500000001</v>
      </c>
      <c r="J14">
        <v>1.15E-2</v>
      </c>
      <c r="K14">
        <v>8.7250000000000001E-3</v>
      </c>
      <c r="L14">
        <v>1.208725</v>
      </c>
      <c r="M14">
        <v>7.3211750000000002</v>
      </c>
      <c r="N14">
        <v>0.78237500000000004</v>
      </c>
      <c r="O14">
        <v>0.68205000000000005</v>
      </c>
      <c r="P14">
        <v>39.503100000000003</v>
      </c>
      <c r="Q14">
        <v>0.64839999999999998</v>
      </c>
      <c r="R14">
        <v>0.31542500000000001</v>
      </c>
      <c r="S14">
        <v>0.38587500000000002</v>
      </c>
      <c r="T14">
        <v>0.11165</v>
      </c>
      <c r="U14">
        <v>1.35985</v>
      </c>
      <c r="V14">
        <v>4.5074999999999997E-2</v>
      </c>
      <c r="W14">
        <v>7.2950000000000001E-2</v>
      </c>
      <c r="AA14">
        <v>40.506566669999998</v>
      </c>
      <c r="AB14">
        <v>83.724633330000003</v>
      </c>
      <c r="AF14">
        <f t="shared" si="7"/>
        <v>1.1560250000000001</v>
      </c>
      <c r="AG14">
        <v>6.9330499999999997</v>
      </c>
      <c r="AJ14">
        <v>1.6899999999999998E-2</v>
      </c>
      <c r="AK14">
        <v>0.51976666699999996</v>
      </c>
      <c r="AL14">
        <v>83.724633330000003</v>
      </c>
      <c r="AO14">
        <f t="shared" si="8"/>
        <v>0.53666666699999999</v>
      </c>
    </row>
    <row r="15" spans="1:65">
      <c r="A15">
        <v>86</v>
      </c>
      <c r="B15">
        <v>0.27200000000000002</v>
      </c>
      <c r="C15">
        <v>0.99186666700000004</v>
      </c>
      <c r="D15">
        <v>2.06E-2</v>
      </c>
      <c r="E15">
        <v>8.9333329999999999E-3</v>
      </c>
      <c r="F15">
        <v>5.7666666999999998E-2</v>
      </c>
      <c r="G15">
        <v>0.21593333300000001</v>
      </c>
      <c r="H15">
        <v>0.443833333</v>
      </c>
      <c r="I15">
        <v>214.6396</v>
      </c>
      <c r="J15">
        <v>1.1599999999999999E-2</v>
      </c>
      <c r="K15">
        <v>8.6666669999999994E-3</v>
      </c>
      <c r="L15">
        <v>1.0881000000000001</v>
      </c>
      <c r="M15">
        <v>5.0589000000000004</v>
      </c>
      <c r="N15">
        <v>0.87939999999999996</v>
      </c>
      <c r="O15">
        <v>0.68269999999999997</v>
      </c>
      <c r="P15">
        <v>16.986899999999999</v>
      </c>
      <c r="Q15">
        <v>0.64829999999999999</v>
      </c>
      <c r="R15">
        <v>0.35523333299999998</v>
      </c>
      <c r="S15">
        <v>0.485666667</v>
      </c>
      <c r="T15">
        <v>5.4833332999999998E-2</v>
      </c>
      <c r="U15">
        <v>0.78296666699999995</v>
      </c>
      <c r="V15">
        <v>4.8866667000000003E-2</v>
      </c>
      <c r="W15">
        <v>5.5733333000000003E-2</v>
      </c>
      <c r="AA15">
        <v>66.06526667</v>
      </c>
      <c r="AB15">
        <v>83.512799999999999</v>
      </c>
      <c r="AF15">
        <f t="shared" si="7"/>
        <v>1.126533333</v>
      </c>
      <c r="AG15">
        <v>7.0389333330000001</v>
      </c>
      <c r="AJ15">
        <v>2.0766666999999999E-2</v>
      </c>
      <c r="AK15">
        <v>0.58296666699999999</v>
      </c>
      <c r="AL15">
        <v>83.512799999999999</v>
      </c>
      <c r="AO15">
        <f t="shared" si="8"/>
        <v>0.60373333399999995</v>
      </c>
    </row>
    <row r="16" spans="1:65">
      <c r="A16">
        <v>87</v>
      </c>
      <c r="B16">
        <v>0.25886666699999999</v>
      </c>
      <c r="C16">
        <v>0.44923333300000001</v>
      </c>
      <c r="D16">
        <v>2.2566666999999999E-2</v>
      </c>
      <c r="E16">
        <v>1.1266666999999999E-2</v>
      </c>
      <c r="F16">
        <v>2.8466667000000001E-2</v>
      </c>
      <c r="G16">
        <v>0.20573333299999999</v>
      </c>
      <c r="H16">
        <v>0.41146666700000001</v>
      </c>
      <c r="I16">
        <v>219.9709</v>
      </c>
      <c r="J16">
        <v>8.0000000000000002E-3</v>
      </c>
      <c r="K16">
        <v>8.5333330000000006E-3</v>
      </c>
      <c r="L16">
        <v>0.982066667</v>
      </c>
      <c r="M16">
        <v>6.4485666669999997</v>
      </c>
      <c r="N16">
        <v>0.51683333300000001</v>
      </c>
      <c r="O16">
        <v>0.54859999999999998</v>
      </c>
      <c r="P16">
        <v>7.8596666669999999</v>
      </c>
      <c r="Q16">
        <v>0.63523333299999996</v>
      </c>
      <c r="R16">
        <v>0.17913333300000001</v>
      </c>
      <c r="S16">
        <v>0.47020000000000001</v>
      </c>
      <c r="T16">
        <v>5.7000000000000002E-2</v>
      </c>
      <c r="U16">
        <v>1.1554</v>
      </c>
      <c r="V16">
        <v>6.0066666999999997E-2</v>
      </c>
      <c r="W16">
        <v>6.6566666999999996E-2</v>
      </c>
      <c r="AA16">
        <v>103.1887</v>
      </c>
      <c r="AB16">
        <v>82.423066669999997</v>
      </c>
      <c r="AF16">
        <f t="shared" si="7"/>
        <v>0.96006666699999998</v>
      </c>
      <c r="AG16">
        <v>7.1436999999999999</v>
      </c>
      <c r="AJ16">
        <v>2.2366667E-2</v>
      </c>
      <c r="AK16">
        <v>0.60743333300000002</v>
      </c>
      <c r="AL16">
        <v>82.423066669999997</v>
      </c>
      <c r="AO16">
        <f t="shared" si="8"/>
        <v>0.62980000000000003</v>
      </c>
    </row>
    <row r="17" spans="1:41">
      <c r="A17">
        <v>88</v>
      </c>
      <c r="B17">
        <v>7.8299999999999995E-2</v>
      </c>
      <c r="C17">
        <v>0.80056666700000001</v>
      </c>
      <c r="D17">
        <v>2.4033333E-2</v>
      </c>
      <c r="E17">
        <v>1.1599999999999999E-2</v>
      </c>
      <c r="F17">
        <v>3.8600000000000002E-2</v>
      </c>
      <c r="G17">
        <v>0.2351</v>
      </c>
      <c r="H17">
        <v>0.44696666699999998</v>
      </c>
      <c r="I17">
        <v>242.8532333</v>
      </c>
      <c r="J17">
        <v>9.1666669999999999E-3</v>
      </c>
      <c r="K17">
        <v>1.0733332999999999E-2</v>
      </c>
      <c r="L17">
        <v>1.2183333329999999</v>
      </c>
      <c r="M17">
        <v>5.2741666670000003</v>
      </c>
      <c r="N17">
        <v>0.93116666699999995</v>
      </c>
      <c r="O17">
        <v>0.66390000000000005</v>
      </c>
      <c r="P17">
        <v>10.421433329999999</v>
      </c>
      <c r="Q17">
        <v>0.62736666699999999</v>
      </c>
      <c r="R17">
        <v>0.344533333</v>
      </c>
      <c r="S17">
        <v>0.761833333</v>
      </c>
      <c r="T17">
        <v>7.8866667000000001E-2</v>
      </c>
      <c r="U17">
        <v>0.964966667</v>
      </c>
      <c r="V17">
        <v>5.0266667000000001E-2</v>
      </c>
      <c r="W17">
        <v>6.0366666999999999E-2</v>
      </c>
      <c r="AA17">
        <v>73.246499999999997</v>
      </c>
      <c r="AB17">
        <v>82.161966669999998</v>
      </c>
      <c r="AF17">
        <f t="shared" si="7"/>
        <v>1.110866667</v>
      </c>
      <c r="AG17">
        <v>7.2713000000000001</v>
      </c>
      <c r="AJ17">
        <v>1.66E-2</v>
      </c>
      <c r="AK17">
        <v>0.61150000000000004</v>
      </c>
      <c r="AL17">
        <v>82.161966669999998</v>
      </c>
      <c r="AO17">
        <f t="shared" si="8"/>
        <v>0.62809999999999999</v>
      </c>
    </row>
    <row r="18" spans="1:41">
      <c r="A18">
        <v>89</v>
      </c>
      <c r="B18">
        <v>0.33313333299999998</v>
      </c>
      <c r="C18">
        <v>0.69113333300000002</v>
      </c>
      <c r="D18">
        <v>1.77E-2</v>
      </c>
      <c r="E18">
        <v>1.9699999999999999E-2</v>
      </c>
      <c r="F18">
        <v>0.34636666700000002</v>
      </c>
      <c r="G18">
        <v>0.12916666700000001</v>
      </c>
      <c r="H18">
        <v>0.41483333300000003</v>
      </c>
      <c r="I18">
        <v>97.571133329999995</v>
      </c>
      <c r="J18">
        <v>1.5233333E-2</v>
      </c>
      <c r="K18">
        <v>1.0033333E-2</v>
      </c>
      <c r="L18">
        <v>1.0605</v>
      </c>
      <c r="M18">
        <v>5.4759333330000004</v>
      </c>
      <c r="N18">
        <v>0.90969999999999995</v>
      </c>
      <c r="O18">
        <v>0.55463333299999995</v>
      </c>
      <c r="P18">
        <v>75.764033330000004</v>
      </c>
      <c r="Q18">
        <v>0.65759999999999996</v>
      </c>
      <c r="R18">
        <v>0.15379999999999999</v>
      </c>
      <c r="S18">
        <v>0.22800000000000001</v>
      </c>
      <c r="T18">
        <v>0.22743333299999999</v>
      </c>
      <c r="U18">
        <v>0.980066667</v>
      </c>
      <c r="V18">
        <v>3.0066666999999998E-2</v>
      </c>
      <c r="W18">
        <v>2.1066667000000001E-2</v>
      </c>
      <c r="AA18">
        <v>79.181066670000007</v>
      </c>
      <c r="AB18">
        <v>81.526733329999999</v>
      </c>
      <c r="AF18">
        <f t="shared" si="7"/>
        <v>0.96946666599999998</v>
      </c>
      <c r="AG18">
        <v>7.8596666669999999</v>
      </c>
      <c r="AJ18">
        <v>1.6299999999999999E-2</v>
      </c>
      <c r="AK18">
        <v>0.56626666699999995</v>
      </c>
      <c r="AL18">
        <v>81.526733329999999</v>
      </c>
      <c r="AO18">
        <f t="shared" si="8"/>
        <v>0.58256666699999993</v>
      </c>
    </row>
    <row r="19" spans="1:41">
      <c r="A19">
        <v>90</v>
      </c>
      <c r="B19">
        <v>0.356066667</v>
      </c>
      <c r="C19">
        <v>1.3344</v>
      </c>
      <c r="D19">
        <v>2.2066667000000002E-2</v>
      </c>
      <c r="E19">
        <v>1.2266667E-2</v>
      </c>
      <c r="F19">
        <v>0.27456666699999999</v>
      </c>
      <c r="G19">
        <v>0.15436666700000001</v>
      </c>
      <c r="H19">
        <v>0.42353333300000001</v>
      </c>
      <c r="I19">
        <v>122.0753</v>
      </c>
      <c r="J19">
        <v>1.8433333E-2</v>
      </c>
      <c r="K19">
        <v>1.1533333E-2</v>
      </c>
      <c r="L19">
        <v>1.2365333329999999</v>
      </c>
      <c r="M19">
        <v>8.0727333330000004</v>
      </c>
      <c r="N19">
        <v>0.82846666700000005</v>
      </c>
      <c r="O19">
        <v>0.5595</v>
      </c>
      <c r="P19">
        <v>64.556666669999998</v>
      </c>
      <c r="Q19">
        <v>0.62956666699999997</v>
      </c>
      <c r="R19">
        <v>0.1023</v>
      </c>
      <c r="S19">
        <v>0.31540000000000001</v>
      </c>
      <c r="T19">
        <v>0.13803333300000001</v>
      </c>
      <c r="U19">
        <v>1.1167</v>
      </c>
      <c r="V19">
        <v>3.2066667E-2</v>
      </c>
      <c r="W19">
        <v>5.5433333000000001E-2</v>
      </c>
      <c r="AA19">
        <v>65.611466669999999</v>
      </c>
      <c r="AB19">
        <v>81.521066669999996</v>
      </c>
      <c r="AF19">
        <f t="shared" si="7"/>
        <v>0.98303333300000006</v>
      </c>
      <c r="AG19">
        <v>7.8754333330000001</v>
      </c>
      <c r="AJ19">
        <v>1.5866667000000001E-2</v>
      </c>
      <c r="AK19">
        <v>0.584433333</v>
      </c>
      <c r="AL19">
        <v>81.521066669999996</v>
      </c>
      <c r="AO19">
        <f t="shared" si="8"/>
        <v>0.60030000000000006</v>
      </c>
    </row>
    <row r="20" spans="1:41">
      <c r="A20">
        <v>91</v>
      </c>
      <c r="B20">
        <v>0.334966667</v>
      </c>
      <c r="C20">
        <v>0.17686666700000001</v>
      </c>
      <c r="D20">
        <v>1.9966667E-2</v>
      </c>
      <c r="E20">
        <v>8.3000000000000001E-3</v>
      </c>
      <c r="F20">
        <v>0.41233333300000002</v>
      </c>
      <c r="G20">
        <v>0.125466667</v>
      </c>
      <c r="H20">
        <v>0.34136666700000001</v>
      </c>
      <c r="I20">
        <v>61.195066670000003</v>
      </c>
      <c r="J20">
        <v>1.8666667000000001E-2</v>
      </c>
      <c r="K20">
        <v>1.1333332999999999E-2</v>
      </c>
      <c r="L20">
        <v>19.39973333</v>
      </c>
      <c r="M20">
        <v>3.4936666669999998</v>
      </c>
      <c r="N20">
        <v>0.98723333300000005</v>
      </c>
      <c r="O20">
        <v>0.23576666700000001</v>
      </c>
      <c r="P20">
        <v>80.413700000000006</v>
      </c>
      <c r="Q20">
        <v>0.66290000000000004</v>
      </c>
      <c r="R20">
        <v>0.117033333</v>
      </c>
      <c r="S20">
        <v>0.16953333300000001</v>
      </c>
      <c r="T20">
        <v>0.27060000000000001</v>
      </c>
      <c r="U20">
        <v>0.40573333299999997</v>
      </c>
      <c r="V20">
        <v>1.9966667E-2</v>
      </c>
      <c r="W20">
        <v>1.9933333000000001E-2</v>
      </c>
      <c r="AA20">
        <v>88.63163333</v>
      </c>
      <c r="AB20">
        <v>81.422566669999995</v>
      </c>
      <c r="AF20">
        <f t="shared" si="7"/>
        <v>0.577133334</v>
      </c>
      <c r="AG20">
        <v>8.1937999999999995</v>
      </c>
      <c r="AJ20">
        <v>5.7533332999999999E-2</v>
      </c>
      <c r="AK20">
        <v>0.59379999999999999</v>
      </c>
      <c r="AL20">
        <v>81.422566669999995</v>
      </c>
      <c r="AO20">
        <f t="shared" si="8"/>
        <v>0.65133333299999996</v>
      </c>
    </row>
    <row r="21" spans="1:41">
      <c r="A21">
        <v>92</v>
      </c>
      <c r="B21">
        <v>0.34166666699999998</v>
      </c>
      <c r="C21">
        <v>0.63823333299999996</v>
      </c>
      <c r="D21">
        <v>1.9666666999999999E-2</v>
      </c>
      <c r="E21">
        <v>1.6566667E-2</v>
      </c>
      <c r="F21">
        <v>0.32313333300000002</v>
      </c>
      <c r="G21">
        <v>0.121566667</v>
      </c>
      <c r="H21">
        <v>0.4209</v>
      </c>
      <c r="I21">
        <v>87.202500000000001</v>
      </c>
      <c r="J21">
        <v>1.3433333E-2</v>
      </c>
      <c r="K21">
        <v>9.2333329999999998E-3</v>
      </c>
      <c r="L21">
        <v>1.1640333329999999</v>
      </c>
      <c r="M21">
        <v>2.2407666669999999</v>
      </c>
      <c r="N21">
        <v>0.88656666699999997</v>
      </c>
      <c r="O21">
        <v>0.55393333300000003</v>
      </c>
      <c r="P21">
        <v>75.935966669999999</v>
      </c>
      <c r="Q21">
        <v>0.65083333300000001</v>
      </c>
      <c r="R21">
        <v>9.4899999999999998E-2</v>
      </c>
      <c r="S21">
        <v>0.21153333299999999</v>
      </c>
      <c r="T21">
        <v>0.19980000000000001</v>
      </c>
      <c r="U21">
        <v>1.076033333</v>
      </c>
      <c r="V21">
        <v>2.9033333000000001E-2</v>
      </c>
      <c r="W21">
        <v>2.0633333E-2</v>
      </c>
      <c r="AA21">
        <v>61.195066670000003</v>
      </c>
      <c r="AB21">
        <v>80.413700000000006</v>
      </c>
      <c r="AF21">
        <f t="shared" si="7"/>
        <v>0.97483333300000008</v>
      </c>
      <c r="AG21">
        <v>8.2471333330000007</v>
      </c>
      <c r="AJ21">
        <v>1.9966667E-2</v>
      </c>
      <c r="AK21">
        <v>0.34136666700000001</v>
      </c>
      <c r="AL21">
        <v>80.413700000000006</v>
      </c>
      <c r="AO21">
        <f t="shared" si="8"/>
        <v>0.36133333400000001</v>
      </c>
    </row>
    <row r="22" spans="1:41">
      <c r="A22">
        <v>93</v>
      </c>
      <c r="B22">
        <v>0.35036666700000002</v>
      </c>
      <c r="C22">
        <v>0.85109999999999997</v>
      </c>
      <c r="D22">
        <v>4.6166667000000002E-2</v>
      </c>
      <c r="E22">
        <v>0.10879999999999999</v>
      </c>
      <c r="F22">
        <v>0.40516666699999998</v>
      </c>
      <c r="G22">
        <v>0.34849999999999998</v>
      </c>
      <c r="H22">
        <v>0.24226666699999999</v>
      </c>
      <c r="I22">
        <v>70.705566669999996</v>
      </c>
      <c r="J22">
        <v>0.1696</v>
      </c>
      <c r="K22">
        <v>5.7999999999999996E-3</v>
      </c>
      <c r="L22">
        <v>12.19996667</v>
      </c>
      <c r="M22">
        <v>2.844433333</v>
      </c>
      <c r="N22">
        <v>0.84950000000000003</v>
      </c>
      <c r="O22">
        <v>0.186</v>
      </c>
      <c r="P22">
        <v>78.031700000000001</v>
      </c>
      <c r="Q22">
        <v>0.68816666699999995</v>
      </c>
      <c r="R22">
        <v>0.10299999999999999</v>
      </c>
      <c r="S22">
        <v>0.58206666699999998</v>
      </c>
      <c r="T22">
        <v>0.25513333300000002</v>
      </c>
      <c r="U22">
        <v>0.71819999999999995</v>
      </c>
      <c r="V22">
        <v>2.1233333E-2</v>
      </c>
      <c r="W22">
        <v>2.3766666999999998E-2</v>
      </c>
      <c r="AA22">
        <v>71.429833329999994</v>
      </c>
      <c r="AB22">
        <v>80.13</v>
      </c>
      <c r="AF22">
        <f t="shared" si="7"/>
        <v>0.42826666699999999</v>
      </c>
      <c r="AG22">
        <v>8.5484666669999996</v>
      </c>
      <c r="AJ22">
        <v>1.84E-2</v>
      </c>
      <c r="AK22">
        <v>0.56299999999999994</v>
      </c>
      <c r="AL22">
        <v>80.13</v>
      </c>
      <c r="AO22">
        <f t="shared" si="8"/>
        <v>0.58139999999999992</v>
      </c>
    </row>
    <row r="23" spans="1:41">
      <c r="A23">
        <v>95</v>
      </c>
      <c r="B23">
        <v>0.33589999999999998</v>
      </c>
      <c r="C23">
        <v>1.1841333329999999</v>
      </c>
      <c r="D23">
        <v>1.9733332999999999E-2</v>
      </c>
      <c r="E23">
        <v>3.9633333E-2</v>
      </c>
      <c r="F23">
        <v>0.108833333</v>
      </c>
      <c r="G23">
        <v>0.20346666699999999</v>
      </c>
      <c r="H23">
        <v>0.40506666699999999</v>
      </c>
      <c r="I23">
        <v>185.7775</v>
      </c>
      <c r="J23">
        <v>1.44E-2</v>
      </c>
      <c r="K23">
        <v>1.2833333000000001E-2</v>
      </c>
      <c r="L23">
        <v>1.235966667</v>
      </c>
      <c r="M23">
        <v>8.3062000000000005</v>
      </c>
      <c r="N23">
        <v>0.78093333300000001</v>
      </c>
      <c r="O23">
        <v>0.60393333299999996</v>
      </c>
      <c r="P23">
        <v>28.286533330000001</v>
      </c>
      <c r="Q23">
        <v>0.62529999999999997</v>
      </c>
      <c r="R23">
        <v>0.1113</v>
      </c>
      <c r="S23">
        <v>0.3352</v>
      </c>
      <c r="T23">
        <v>7.2099999999999997E-2</v>
      </c>
      <c r="U23">
        <v>1.3440333330000001</v>
      </c>
      <c r="V23">
        <v>4.3133333000000003E-2</v>
      </c>
      <c r="W23">
        <v>4.5033333000000002E-2</v>
      </c>
      <c r="AA23">
        <v>87.268266670000003</v>
      </c>
      <c r="AB23">
        <v>79.035866670000004</v>
      </c>
      <c r="AF23">
        <f t="shared" si="7"/>
        <v>1.0089999999999999</v>
      </c>
      <c r="AG23">
        <v>8.8222500000000004</v>
      </c>
      <c r="AJ23">
        <v>1.44E-2</v>
      </c>
      <c r="AK23">
        <v>0.59156666700000005</v>
      </c>
      <c r="AL23">
        <v>79.035866670000004</v>
      </c>
      <c r="AO23">
        <f t="shared" si="8"/>
        <v>0.60596666700000001</v>
      </c>
    </row>
    <row r="24" spans="1:41">
      <c r="A24">
        <v>96</v>
      </c>
      <c r="B24">
        <v>0.32419999999999999</v>
      </c>
      <c r="C24">
        <v>1.620333333</v>
      </c>
      <c r="D24">
        <v>1.2366667E-2</v>
      </c>
      <c r="E24">
        <v>1.5800000000000002E-2</v>
      </c>
      <c r="F24">
        <v>0.16930000000000001</v>
      </c>
      <c r="G24">
        <v>0.191533333</v>
      </c>
      <c r="H24">
        <v>0.42606666700000001</v>
      </c>
      <c r="I24">
        <v>161.27406669999999</v>
      </c>
      <c r="J24">
        <v>1.2466667000000001E-2</v>
      </c>
      <c r="K24">
        <v>1.1233333E-2</v>
      </c>
      <c r="L24">
        <v>1.1542666669999999</v>
      </c>
      <c r="M24">
        <v>6.9351000000000003</v>
      </c>
      <c r="N24">
        <v>0.74186666700000004</v>
      </c>
      <c r="O24">
        <v>0.58950000000000002</v>
      </c>
      <c r="P24">
        <v>43.942700000000002</v>
      </c>
      <c r="Q24">
        <v>0.633833333</v>
      </c>
      <c r="R24">
        <v>0.113033333</v>
      </c>
      <c r="S24">
        <v>0.398466667</v>
      </c>
      <c r="T24">
        <v>9.8733333000000006E-2</v>
      </c>
      <c r="U24">
        <v>1.1304666670000001</v>
      </c>
      <c r="V24">
        <v>3.4299999999999997E-2</v>
      </c>
      <c r="W24">
        <v>7.4933333000000005E-2</v>
      </c>
      <c r="AA24">
        <v>90.150366669999997</v>
      </c>
      <c r="AB24">
        <v>78.182466669999997</v>
      </c>
      <c r="AF24">
        <f t="shared" si="7"/>
        <v>1.0155666670000001</v>
      </c>
      <c r="AG24">
        <v>8.8460999999999999</v>
      </c>
      <c r="AJ24">
        <v>1.8833333000000001E-2</v>
      </c>
      <c r="AK24">
        <v>0.43693333299999998</v>
      </c>
      <c r="AL24">
        <v>78.182466669999997</v>
      </c>
      <c r="AO24">
        <f t="shared" si="8"/>
        <v>0.45576666599999999</v>
      </c>
    </row>
    <row r="25" spans="1:41">
      <c r="A25">
        <v>97</v>
      </c>
      <c r="B25">
        <v>0.13892499999999999</v>
      </c>
      <c r="C25">
        <v>0.79774999999999996</v>
      </c>
      <c r="D25">
        <v>2.58E-2</v>
      </c>
      <c r="E25">
        <v>2.495E-2</v>
      </c>
      <c r="F25">
        <v>6.2825000000000006E-2</v>
      </c>
      <c r="G25">
        <v>0.21410000000000001</v>
      </c>
      <c r="H25">
        <v>0.447575</v>
      </c>
      <c r="I25">
        <v>228.5762</v>
      </c>
      <c r="J25">
        <v>1.695E-2</v>
      </c>
      <c r="K25">
        <v>1.7075E-2</v>
      </c>
      <c r="L25">
        <v>1.788025</v>
      </c>
      <c r="M25">
        <v>7.6344250000000002</v>
      </c>
      <c r="N25">
        <v>0.68407499999999999</v>
      </c>
      <c r="O25">
        <v>0.62775000000000003</v>
      </c>
      <c r="P25">
        <v>10.883150000000001</v>
      </c>
      <c r="Q25">
        <v>0.62592499999999995</v>
      </c>
      <c r="R25">
        <v>0.29270000000000002</v>
      </c>
      <c r="S25">
        <v>0.69664999999999999</v>
      </c>
      <c r="T25">
        <v>6.9349999999999995E-2</v>
      </c>
      <c r="U25">
        <v>1.143975</v>
      </c>
      <c r="V25">
        <v>7.1249999999999994E-2</v>
      </c>
      <c r="W25">
        <v>6.9025000000000003E-2</v>
      </c>
      <c r="AA25">
        <v>70.705566669999996</v>
      </c>
      <c r="AB25">
        <v>78.031700000000001</v>
      </c>
      <c r="AF25">
        <f t="shared" si="7"/>
        <v>1.0753250000000001</v>
      </c>
      <c r="AG25">
        <v>8.9114333329999997</v>
      </c>
      <c r="AJ25">
        <v>4.6166667000000002E-2</v>
      </c>
      <c r="AK25">
        <v>0.24226666699999999</v>
      </c>
      <c r="AL25">
        <v>78.031700000000001</v>
      </c>
      <c r="AO25">
        <f t="shared" si="8"/>
        <v>0.28843333399999999</v>
      </c>
    </row>
    <row r="26" spans="1:41">
      <c r="A26">
        <v>167</v>
      </c>
      <c r="B26">
        <v>0.28910000000000002</v>
      </c>
      <c r="C26">
        <v>0.58276666700000002</v>
      </c>
      <c r="D26">
        <v>2.0566667E-2</v>
      </c>
      <c r="E26">
        <v>1.26E-2</v>
      </c>
      <c r="F26">
        <v>0.32740000000000002</v>
      </c>
      <c r="G26">
        <v>0.17499999999999999</v>
      </c>
      <c r="H26">
        <v>0.39206666699999998</v>
      </c>
      <c r="I26">
        <v>165.24536670000001</v>
      </c>
      <c r="J26">
        <v>5.2633332999999997E-2</v>
      </c>
      <c r="K26">
        <v>1.0166667000000001E-2</v>
      </c>
      <c r="L26">
        <v>2.6084999999999998</v>
      </c>
      <c r="M26">
        <v>6.1359000000000004</v>
      </c>
      <c r="N26">
        <v>0.861633333</v>
      </c>
      <c r="O26">
        <v>0.447866667</v>
      </c>
      <c r="P26">
        <v>48.819733329999998</v>
      </c>
      <c r="Q26">
        <v>0.64859999999999995</v>
      </c>
      <c r="R26">
        <v>0.17630000000000001</v>
      </c>
      <c r="S26">
        <v>0.180933333</v>
      </c>
      <c r="T26">
        <v>0.15716666700000001</v>
      </c>
      <c r="U26">
        <v>1.274</v>
      </c>
      <c r="V26">
        <v>2.5966666999999999E-2</v>
      </c>
      <c r="W26">
        <v>0.12540000000000001</v>
      </c>
      <c r="AA26">
        <v>90.619866669999993</v>
      </c>
      <c r="AB26">
        <v>76.042833329999993</v>
      </c>
      <c r="AF26">
        <f t="shared" si="7"/>
        <v>0.83993333399999992</v>
      </c>
      <c r="AG26">
        <v>9.0105666670000009</v>
      </c>
      <c r="AJ26">
        <v>2.0799999999999999E-2</v>
      </c>
      <c r="AK26">
        <v>0.432233333</v>
      </c>
      <c r="AL26">
        <v>76.042833329999993</v>
      </c>
      <c r="AO26">
        <f t="shared" si="8"/>
        <v>0.45303333299999998</v>
      </c>
    </row>
    <row r="27" spans="1:41">
      <c r="A27">
        <v>192</v>
      </c>
      <c r="B27">
        <v>0.30990000000000001</v>
      </c>
      <c r="C27">
        <v>0.58630000000000004</v>
      </c>
      <c r="D27">
        <v>1.2033333E-2</v>
      </c>
      <c r="E27">
        <v>1.5066667000000001E-2</v>
      </c>
      <c r="F27">
        <v>6.1800000000000001E-2</v>
      </c>
      <c r="G27">
        <v>0.2364</v>
      </c>
      <c r="H27">
        <v>0.46383333300000001</v>
      </c>
      <c r="I27">
        <v>239.3655</v>
      </c>
      <c r="J27">
        <v>1.83E-2</v>
      </c>
      <c r="K27">
        <v>9.4666669999999998E-3</v>
      </c>
      <c r="L27">
        <v>1.2507666669999999</v>
      </c>
      <c r="M27">
        <v>7.3571999999999997</v>
      </c>
      <c r="N27">
        <v>0.81253333299999997</v>
      </c>
      <c r="O27">
        <v>0.62629999999999997</v>
      </c>
      <c r="P27">
        <v>8.5484666669999996</v>
      </c>
      <c r="Q27">
        <v>0.63739999999999997</v>
      </c>
      <c r="R27">
        <v>0.408533333</v>
      </c>
      <c r="S27">
        <v>0.50153333300000003</v>
      </c>
      <c r="T27">
        <v>5.33E-2</v>
      </c>
      <c r="U27">
        <v>1.241633333</v>
      </c>
      <c r="V27">
        <v>3.8466667000000003E-2</v>
      </c>
      <c r="W27">
        <v>8.9066667000000002E-2</v>
      </c>
      <c r="AA27">
        <v>87.202500000000001</v>
      </c>
      <c r="AB27">
        <v>75.935966669999999</v>
      </c>
      <c r="AF27">
        <f t="shared" si="7"/>
        <v>1.090133333</v>
      </c>
      <c r="AG27">
        <v>9.5658999999999992</v>
      </c>
      <c r="AJ27">
        <v>1.9666666999999999E-2</v>
      </c>
      <c r="AK27">
        <v>0.4209</v>
      </c>
      <c r="AL27">
        <v>75.935966669999999</v>
      </c>
      <c r="AO27">
        <f t="shared" si="8"/>
        <v>0.44056666700000002</v>
      </c>
    </row>
    <row r="28" spans="1:41">
      <c r="A28">
        <v>196</v>
      </c>
      <c r="B28">
        <v>0.29166666699999999</v>
      </c>
      <c r="C28">
        <v>0.27533333300000001</v>
      </c>
      <c r="D28">
        <v>1.9199999999999998E-2</v>
      </c>
      <c r="E28">
        <v>7.7999999999999996E-3</v>
      </c>
      <c r="F28">
        <v>5.8766667000000002E-2</v>
      </c>
      <c r="G28">
        <v>0.21529999999999999</v>
      </c>
      <c r="H28">
        <v>0.48073333299999998</v>
      </c>
      <c r="I28">
        <v>244.30673329999999</v>
      </c>
      <c r="J28">
        <v>7.1000000000000004E-3</v>
      </c>
      <c r="K28">
        <v>1.15E-2</v>
      </c>
      <c r="L28">
        <v>0.94530000000000003</v>
      </c>
      <c r="M28">
        <v>7.2045333329999997</v>
      </c>
      <c r="N28">
        <v>0.89556666699999998</v>
      </c>
      <c r="O28">
        <v>0.66743333299999996</v>
      </c>
      <c r="P28">
        <v>5.1078666669999997</v>
      </c>
      <c r="Q28">
        <v>0.63080000000000003</v>
      </c>
      <c r="R28">
        <v>0.382266667</v>
      </c>
      <c r="S28">
        <v>0.57320000000000004</v>
      </c>
      <c r="T28">
        <v>6.2533332999999997E-2</v>
      </c>
      <c r="U28">
        <v>0.86309999999999998</v>
      </c>
      <c r="V28">
        <v>4.1066667000000001E-2</v>
      </c>
      <c r="W28">
        <v>7.5466667000000001E-2</v>
      </c>
      <c r="AA28">
        <v>97.571133329999995</v>
      </c>
      <c r="AB28">
        <v>75.764033330000004</v>
      </c>
      <c r="AF28">
        <f t="shared" si="7"/>
        <v>1.1481666659999998</v>
      </c>
      <c r="AG28">
        <v>9.9780333330000008</v>
      </c>
      <c r="AJ28">
        <v>1.77E-2</v>
      </c>
      <c r="AK28">
        <v>0.41483333300000003</v>
      </c>
      <c r="AL28">
        <v>75.764033330000004</v>
      </c>
      <c r="AO28">
        <f t="shared" si="8"/>
        <v>0.43253333300000002</v>
      </c>
    </row>
    <row r="29" spans="1:41">
      <c r="A29">
        <v>197</v>
      </c>
      <c r="B29">
        <v>0.27600000000000002</v>
      </c>
      <c r="C29">
        <v>1.0256666670000001</v>
      </c>
      <c r="D29">
        <v>3.3266667E-2</v>
      </c>
      <c r="E29">
        <v>2.4899999999999999E-2</v>
      </c>
      <c r="F29">
        <v>7.1400000000000005E-2</v>
      </c>
      <c r="G29">
        <v>0.205933333</v>
      </c>
      <c r="H29">
        <v>0.42946666700000002</v>
      </c>
      <c r="I29">
        <v>210.82356669999999</v>
      </c>
      <c r="J29">
        <v>3.3466666999999999E-2</v>
      </c>
      <c r="K29">
        <v>1.06E-2</v>
      </c>
      <c r="L29">
        <v>1.2807999999999999</v>
      </c>
      <c r="M29">
        <v>5.465433333</v>
      </c>
      <c r="N29">
        <v>0.71763333299999998</v>
      </c>
      <c r="O29">
        <v>0.69613333300000002</v>
      </c>
      <c r="P29">
        <v>13.836866669999999</v>
      </c>
      <c r="Q29">
        <v>0.609166667</v>
      </c>
      <c r="R29">
        <v>0.13186666699999999</v>
      </c>
      <c r="S29">
        <v>0.66363333300000005</v>
      </c>
      <c r="T29">
        <v>3.4366666999999997E-2</v>
      </c>
      <c r="U29">
        <v>0.97766666700000004</v>
      </c>
      <c r="V29">
        <v>7.4533332999999993E-2</v>
      </c>
      <c r="W29">
        <v>4.6433333E-2</v>
      </c>
      <c r="AA29">
        <v>56.517699999999998</v>
      </c>
      <c r="AB29">
        <v>75.152299999999997</v>
      </c>
      <c r="AF29">
        <f t="shared" si="7"/>
        <v>1.1255999999999999</v>
      </c>
      <c r="AG29">
        <v>10.265575</v>
      </c>
      <c r="AJ29">
        <v>2.47E-2</v>
      </c>
      <c r="AK29">
        <v>0.36076666699999999</v>
      </c>
      <c r="AL29">
        <v>75.152299999999997</v>
      </c>
      <c r="AO29">
        <f t="shared" si="8"/>
        <v>0.38546666699999999</v>
      </c>
    </row>
    <row r="30" spans="1:41">
      <c r="A30">
        <v>200</v>
      </c>
      <c r="B30">
        <v>0.33350000000000002</v>
      </c>
      <c r="C30">
        <v>0.98236666699999997</v>
      </c>
      <c r="D30">
        <v>2.3833333000000002E-2</v>
      </c>
      <c r="E30">
        <v>1.5633332999999999E-2</v>
      </c>
      <c r="F30">
        <v>4.2700000000000002E-2</v>
      </c>
      <c r="G30">
        <v>0.24286666700000001</v>
      </c>
      <c r="H30">
        <v>0.46579999999999999</v>
      </c>
      <c r="I30">
        <v>234.03819999999999</v>
      </c>
      <c r="J30">
        <v>1.3133333000000001E-2</v>
      </c>
      <c r="K30">
        <v>9.5333329999999997E-3</v>
      </c>
      <c r="L30">
        <v>1.2724333329999999</v>
      </c>
      <c r="M30">
        <v>3.882533333</v>
      </c>
      <c r="N30">
        <v>0.98250000000000004</v>
      </c>
      <c r="O30">
        <v>0.70940000000000003</v>
      </c>
      <c r="P30">
        <v>14.842000000000001</v>
      </c>
      <c r="Q30">
        <v>0.65886666699999996</v>
      </c>
      <c r="R30">
        <v>0.16823333300000001</v>
      </c>
      <c r="S30">
        <v>0.45023333300000001</v>
      </c>
      <c r="T30">
        <v>7.0066666999999999E-2</v>
      </c>
      <c r="U30">
        <v>1.2890999999999999</v>
      </c>
      <c r="V30">
        <v>5.8099999999999999E-2</v>
      </c>
      <c r="W30">
        <v>6.9233332999999994E-2</v>
      </c>
      <c r="AA30">
        <v>120.0061333</v>
      </c>
      <c r="AB30">
        <v>74.476966669999996</v>
      </c>
      <c r="AF30">
        <f t="shared" si="7"/>
        <v>1.1752</v>
      </c>
      <c r="AG30">
        <v>10.421433329999999</v>
      </c>
      <c r="AJ30">
        <v>1.55E-2</v>
      </c>
      <c r="AK30">
        <v>0.60143333300000001</v>
      </c>
      <c r="AL30">
        <v>74.476966669999996</v>
      </c>
      <c r="AO30">
        <f t="shared" si="8"/>
        <v>0.61693333299999997</v>
      </c>
    </row>
    <row r="31" spans="1:41">
      <c r="A31">
        <v>205</v>
      </c>
      <c r="B31">
        <v>0.27413333299999998</v>
      </c>
      <c r="C31">
        <v>0.44846666699999999</v>
      </c>
      <c r="D31">
        <v>2.7400000000000001E-2</v>
      </c>
      <c r="E31">
        <v>1.4066667E-2</v>
      </c>
      <c r="F31">
        <v>0.10516666700000001</v>
      </c>
      <c r="G31">
        <v>0.2311</v>
      </c>
      <c r="H31">
        <v>0.45223333300000002</v>
      </c>
      <c r="I31">
        <v>247.31950000000001</v>
      </c>
      <c r="J31">
        <v>1.4133333E-2</v>
      </c>
      <c r="K31">
        <v>1.1066667000000001E-2</v>
      </c>
      <c r="L31">
        <v>1.0934999999999999</v>
      </c>
      <c r="M31">
        <v>7.3659333330000001</v>
      </c>
      <c r="N31">
        <v>0.531466667</v>
      </c>
      <c r="O31">
        <v>0.771933333</v>
      </c>
      <c r="P31">
        <v>5.5148999999999999</v>
      </c>
      <c r="Q31">
        <v>0.65129999999999999</v>
      </c>
      <c r="R31">
        <v>0.5897</v>
      </c>
      <c r="S31">
        <v>0.71453333299999999</v>
      </c>
      <c r="T31">
        <v>7.3233332999999998E-2</v>
      </c>
      <c r="U31">
        <v>0.59619999999999995</v>
      </c>
      <c r="V31">
        <v>8.8766666999999994E-2</v>
      </c>
      <c r="W31">
        <v>5.6800000000000003E-2</v>
      </c>
      <c r="AA31">
        <v>38.301833330000001</v>
      </c>
      <c r="AB31">
        <v>72.212000000000003</v>
      </c>
      <c r="AF31">
        <f t="shared" si="7"/>
        <v>1.2241666659999999</v>
      </c>
      <c r="AG31">
        <v>10.431266669999999</v>
      </c>
      <c r="AJ31">
        <v>2.9866667E-2</v>
      </c>
      <c r="AK31">
        <v>0.56236666700000004</v>
      </c>
      <c r="AL31">
        <v>72.212000000000003</v>
      </c>
      <c r="AO31">
        <f t="shared" si="8"/>
        <v>0.592233334</v>
      </c>
    </row>
    <row r="32" spans="1:41">
      <c r="A32">
        <v>206</v>
      </c>
      <c r="B32">
        <v>0.2883</v>
      </c>
      <c r="C32">
        <v>0.94473333299999995</v>
      </c>
      <c r="D32">
        <v>3.2466666999999998E-2</v>
      </c>
      <c r="E32">
        <v>1.4500000000000001E-2</v>
      </c>
      <c r="F32">
        <v>0.133333333</v>
      </c>
      <c r="G32">
        <v>0.1943</v>
      </c>
      <c r="H32">
        <v>0.38740000000000002</v>
      </c>
      <c r="I32">
        <v>220.01963330000001</v>
      </c>
      <c r="J32">
        <v>4.1566667000000002E-2</v>
      </c>
      <c r="K32">
        <v>1.34E-2</v>
      </c>
      <c r="L32">
        <v>1.018066667</v>
      </c>
      <c r="M32">
        <v>4.3768666669999998</v>
      </c>
      <c r="N32">
        <v>0.45463333299999997</v>
      </c>
      <c r="O32">
        <v>0.64896666700000005</v>
      </c>
      <c r="P32">
        <v>7.1436999999999999</v>
      </c>
      <c r="Q32">
        <v>0.46843333300000001</v>
      </c>
      <c r="R32">
        <v>9.0399999999999994E-2</v>
      </c>
      <c r="S32">
        <v>0.64266666699999997</v>
      </c>
      <c r="T32">
        <v>5.6466666999999998E-2</v>
      </c>
      <c r="U32">
        <v>0.94086666699999999</v>
      </c>
      <c r="V32">
        <v>8.3266667000000003E-2</v>
      </c>
      <c r="W32">
        <v>5.1033333E-2</v>
      </c>
      <c r="AA32">
        <v>66.209933329999998</v>
      </c>
      <c r="AB32">
        <v>71.714399999999998</v>
      </c>
      <c r="AF32">
        <f t="shared" si="7"/>
        <v>1.036366667</v>
      </c>
      <c r="AG32">
        <v>10.7484</v>
      </c>
      <c r="AJ32">
        <v>0.334933333</v>
      </c>
      <c r="AK32">
        <v>0.3921</v>
      </c>
      <c r="AL32">
        <v>71.714399999999998</v>
      </c>
      <c r="AO32">
        <f t="shared" si="8"/>
        <v>0.72703333300000006</v>
      </c>
    </row>
    <row r="33" spans="1:41">
      <c r="A33">
        <v>208</v>
      </c>
      <c r="B33">
        <v>0.34689999999999999</v>
      </c>
      <c r="C33">
        <v>0.82189999999999996</v>
      </c>
      <c r="D33">
        <v>1.9966667E-2</v>
      </c>
      <c r="E33">
        <v>8.7333329999999994E-3</v>
      </c>
      <c r="F33">
        <v>7.0266667000000005E-2</v>
      </c>
      <c r="G33">
        <v>0.23303333300000001</v>
      </c>
      <c r="H33">
        <v>0.45886666700000001</v>
      </c>
      <c r="I33">
        <v>255.23873330000001</v>
      </c>
      <c r="J33">
        <v>1.44E-2</v>
      </c>
      <c r="K33">
        <v>1.49E-2</v>
      </c>
      <c r="L33">
        <v>1.1949666670000001</v>
      </c>
      <c r="M33">
        <v>9.1190666670000002</v>
      </c>
      <c r="N33">
        <v>0.9647</v>
      </c>
      <c r="O33">
        <v>0.87549999999999994</v>
      </c>
      <c r="P33">
        <v>14.414633329999999</v>
      </c>
      <c r="Q33">
        <v>0.65186666699999996</v>
      </c>
      <c r="R33">
        <v>9.5733333000000004E-2</v>
      </c>
      <c r="S33">
        <v>0.61213333299999995</v>
      </c>
      <c r="T33">
        <v>3.5266667000000002E-2</v>
      </c>
      <c r="U33">
        <v>1.3592333329999999</v>
      </c>
      <c r="V33">
        <v>4.7699999999999999E-2</v>
      </c>
      <c r="W33">
        <v>7.6600000000000001E-2</v>
      </c>
      <c r="AA33">
        <v>103.2238667</v>
      </c>
      <c r="AB33">
        <v>70.699100000000001</v>
      </c>
      <c r="AF33">
        <f t="shared" si="7"/>
        <v>1.3343666669999998</v>
      </c>
      <c r="AG33">
        <v>10.883150000000001</v>
      </c>
      <c r="AJ33">
        <v>2.5166667E-2</v>
      </c>
      <c r="AK33">
        <v>0.41589999999999999</v>
      </c>
      <c r="AL33">
        <v>70.699100000000001</v>
      </c>
      <c r="AO33">
        <f t="shared" si="8"/>
        <v>0.44106666699999997</v>
      </c>
    </row>
    <row r="34" spans="1:41">
      <c r="A34">
        <v>210</v>
      </c>
      <c r="B34">
        <v>0.22205</v>
      </c>
      <c r="C34">
        <v>0.76500000000000001</v>
      </c>
      <c r="D34">
        <v>1.585E-2</v>
      </c>
      <c r="E34">
        <v>1.46E-2</v>
      </c>
      <c r="F34">
        <v>2.8750000000000001E-2</v>
      </c>
      <c r="G34">
        <v>0.22445000000000001</v>
      </c>
      <c r="H34">
        <v>0.45605000000000001</v>
      </c>
      <c r="I34">
        <v>247.14775</v>
      </c>
      <c r="J34">
        <v>1.0800000000000001E-2</v>
      </c>
      <c r="K34">
        <v>1.355E-2</v>
      </c>
      <c r="L34">
        <v>1.09555</v>
      </c>
      <c r="M34">
        <v>7.9100999999999999</v>
      </c>
      <c r="N34">
        <v>0.82310000000000005</v>
      </c>
      <c r="O34">
        <v>0.72314999999999996</v>
      </c>
      <c r="P34">
        <v>6.9330499999999997</v>
      </c>
      <c r="Q34">
        <v>0.63560000000000005</v>
      </c>
      <c r="R34">
        <v>0.19370000000000001</v>
      </c>
      <c r="S34">
        <v>0.52164999999999995</v>
      </c>
      <c r="T34">
        <v>8.0750000000000002E-2</v>
      </c>
      <c r="U34">
        <v>1.3147</v>
      </c>
      <c r="V34">
        <v>4.5699999999999998E-2</v>
      </c>
      <c r="W34">
        <v>6.7900000000000002E-2</v>
      </c>
      <c r="AA34">
        <v>143.54949999999999</v>
      </c>
      <c r="AB34">
        <v>68.928766670000002</v>
      </c>
      <c r="AF34">
        <f t="shared" ref="AF34:AF65" si="9">H34+O34</f>
        <v>1.1792</v>
      </c>
      <c r="AG34">
        <v>11.20833333</v>
      </c>
      <c r="AJ34">
        <v>1.9099999999999999E-2</v>
      </c>
      <c r="AK34">
        <v>0.61173333299999999</v>
      </c>
      <c r="AL34">
        <v>68.928766670000002</v>
      </c>
      <c r="AO34">
        <f t="shared" si="8"/>
        <v>0.630833333</v>
      </c>
    </row>
    <row r="35" spans="1:41">
      <c r="A35">
        <v>211</v>
      </c>
      <c r="B35">
        <v>0.26426666700000001</v>
      </c>
      <c r="C35">
        <v>0.61643333300000003</v>
      </c>
      <c r="D35">
        <v>3.0366667E-2</v>
      </c>
      <c r="E35">
        <v>1.66E-2</v>
      </c>
      <c r="F35">
        <v>4.6766666999999998E-2</v>
      </c>
      <c r="G35">
        <v>0.218266667</v>
      </c>
      <c r="H35">
        <v>0.43453333300000002</v>
      </c>
      <c r="I35">
        <v>251.62743330000001</v>
      </c>
      <c r="J35">
        <v>1.54E-2</v>
      </c>
      <c r="K35">
        <v>1.3333332999999999E-2</v>
      </c>
      <c r="L35">
        <v>0.93979999999999997</v>
      </c>
      <c r="M35">
        <v>5.6587333329999998</v>
      </c>
      <c r="N35">
        <v>0.43569999999999998</v>
      </c>
      <c r="O35">
        <v>0.82220000000000004</v>
      </c>
      <c r="P35">
        <v>5.3821000000000003</v>
      </c>
      <c r="Q35">
        <v>0.63333333300000005</v>
      </c>
      <c r="R35">
        <v>0.27303333299999999</v>
      </c>
      <c r="S35">
        <v>0.63043333300000004</v>
      </c>
      <c r="T35">
        <v>6.8033333000000001E-2</v>
      </c>
      <c r="U35">
        <v>0.90133333299999996</v>
      </c>
      <c r="V35">
        <v>0.114433333</v>
      </c>
      <c r="W35">
        <v>7.1566667E-2</v>
      </c>
      <c r="AA35">
        <v>44.019666669999999</v>
      </c>
      <c r="AB35">
        <v>68.272733329999994</v>
      </c>
      <c r="AF35">
        <f t="shared" si="9"/>
        <v>1.2567333330000001</v>
      </c>
      <c r="AG35">
        <v>11.90806667</v>
      </c>
      <c r="AJ35">
        <v>1.8266667E-2</v>
      </c>
      <c r="AK35">
        <v>0.56936666700000005</v>
      </c>
      <c r="AL35">
        <v>68.272733329999994</v>
      </c>
      <c r="AO35">
        <f t="shared" si="8"/>
        <v>0.58763333400000006</v>
      </c>
    </row>
    <row r="36" spans="1:41">
      <c r="A36">
        <v>212</v>
      </c>
      <c r="B36">
        <v>0.31140000000000001</v>
      </c>
      <c r="C36">
        <v>0.55643333299999997</v>
      </c>
      <c r="D36">
        <v>1.7633333000000001E-2</v>
      </c>
      <c r="E36">
        <v>1.1133333E-2</v>
      </c>
      <c r="F36">
        <v>2.3733332999999999E-2</v>
      </c>
      <c r="G36">
        <v>0.2258</v>
      </c>
      <c r="H36">
        <v>0.43126666699999999</v>
      </c>
      <c r="I36">
        <v>247.3272667</v>
      </c>
      <c r="J36">
        <v>1.41E-2</v>
      </c>
      <c r="K36">
        <v>1.54E-2</v>
      </c>
      <c r="L36">
        <v>1.1541666669999999</v>
      </c>
      <c r="M36">
        <v>7.7541000000000002</v>
      </c>
      <c r="N36">
        <v>0.80656666700000001</v>
      </c>
      <c r="O36">
        <v>0.874266667</v>
      </c>
      <c r="P36">
        <v>7.8754333330000001</v>
      </c>
      <c r="Q36">
        <v>0.65513333299999998</v>
      </c>
      <c r="R36">
        <v>9.0499999999999997E-2</v>
      </c>
      <c r="S36">
        <v>0.59219999999999995</v>
      </c>
      <c r="T36">
        <v>7.7966667000000003E-2</v>
      </c>
      <c r="U36">
        <v>1.2567666669999999</v>
      </c>
      <c r="V36">
        <v>3.8633332999999999E-2</v>
      </c>
      <c r="W36">
        <v>7.6366666999999999E-2</v>
      </c>
      <c r="AA36">
        <v>109.0839333</v>
      </c>
      <c r="AB36">
        <v>66.735966669999996</v>
      </c>
      <c r="AF36">
        <f t="shared" si="9"/>
        <v>1.3055333339999999</v>
      </c>
      <c r="AG36">
        <v>12.05813333</v>
      </c>
      <c r="AJ36">
        <v>1.7500000000000002E-2</v>
      </c>
      <c r="AK36">
        <v>0.62313333299999996</v>
      </c>
      <c r="AL36">
        <v>66.735966669999996</v>
      </c>
      <c r="AO36">
        <f t="shared" si="8"/>
        <v>0.64063333299999992</v>
      </c>
    </row>
    <row r="37" spans="1:41">
      <c r="A37">
        <v>213</v>
      </c>
      <c r="B37">
        <v>0.33823333300000002</v>
      </c>
      <c r="C37">
        <v>0.71546666699999995</v>
      </c>
      <c r="D37">
        <v>2.53E-2</v>
      </c>
      <c r="E37">
        <v>1.4999999999999999E-2</v>
      </c>
      <c r="F37">
        <v>3.0433333E-2</v>
      </c>
      <c r="G37">
        <v>0.224533333</v>
      </c>
      <c r="H37">
        <v>0.43653333300000002</v>
      </c>
      <c r="I37">
        <v>247.76776670000001</v>
      </c>
      <c r="J37">
        <v>2.0733333E-2</v>
      </c>
      <c r="K37">
        <v>1.6766666999999999E-2</v>
      </c>
      <c r="L37">
        <v>1.3473999999999999</v>
      </c>
      <c r="M37">
        <v>7.6715999999999998</v>
      </c>
      <c r="N37">
        <v>0.67556666700000001</v>
      </c>
      <c r="O37">
        <v>0.81850000000000001</v>
      </c>
      <c r="P37">
        <v>11.20833333</v>
      </c>
      <c r="Q37">
        <v>0.65013333299999998</v>
      </c>
      <c r="R37">
        <v>8.7300000000000003E-2</v>
      </c>
      <c r="S37">
        <v>0.54200000000000004</v>
      </c>
      <c r="T37">
        <v>7.2466666999999998E-2</v>
      </c>
      <c r="U37">
        <v>1.3965666670000001</v>
      </c>
      <c r="V37">
        <v>4.7633333E-2</v>
      </c>
      <c r="W37">
        <v>8.0799999999999997E-2</v>
      </c>
      <c r="AA37">
        <v>124.8456333</v>
      </c>
      <c r="AB37">
        <v>66.188766670000007</v>
      </c>
      <c r="AF37">
        <f t="shared" si="9"/>
        <v>1.2550333330000001</v>
      </c>
      <c r="AG37">
        <v>13.44393333</v>
      </c>
      <c r="AJ37">
        <v>2.1133333000000001E-2</v>
      </c>
      <c r="AK37">
        <v>0.42673333299999999</v>
      </c>
      <c r="AL37">
        <v>66.188766670000007</v>
      </c>
      <c r="AO37">
        <f t="shared" si="8"/>
        <v>0.44786666599999997</v>
      </c>
    </row>
    <row r="38" spans="1:41">
      <c r="A38">
        <v>221</v>
      </c>
      <c r="B38">
        <v>0.36103333300000001</v>
      </c>
      <c r="C38">
        <v>2.1488666670000001</v>
      </c>
      <c r="D38">
        <v>2.3733332999999999E-2</v>
      </c>
      <c r="E38">
        <v>9.1666669999999999E-3</v>
      </c>
      <c r="F38">
        <v>0.17683333300000001</v>
      </c>
      <c r="G38">
        <v>0.21260000000000001</v>
      </c>
      <c r="H38">
        <v>0.41523333299999998</v>
      </c>
      <c r="I38">
        <v>227.84523329999999</v>
      </c>
      <c r="J38">
        <v>1.5366667000000001E-2</v>
      </c>
      <c r="K38">
        <v>1.6566667E-2</v>
      </c>
      <c r="L38">
        <v>1.2505999999999999</v>
      </c>
      <c r="M38">
        <v>4.9224666670000001</v>
      </c>
      <c r="N38">
        <v>0.96063333299999998</v>
      </c>
      <c r="O38">
        <v>0.66359999999999997</v>
      </c>
      <c r="P38">
        <v>14.201000000000001</v>
      </c>
      <c r="Q38">
        <v>0.621</v>
      </c>
      <c r="R38">
        <v>7.1633332999999993E-2</v>
      </c>
      <c r="S38">
        <v>0.3579</v>
      </c>
      <c r="T38">
        <v>6.6133333000000002E-2</v>
      </c>
      <c r="U38">
        <v>1.2775000000000001</v>
      </c>
      <c r="V38">
        <v>4.2233332999999998E-2</v>
      </c>
      <c r="W38">
        <v>5.9733333E-2</v>
      </c>
      <c r="AA38">
        <v>119.9845</v>
      </c>
      <c r="AB38">
        <v>65.645133329999993</v>
      </c>
      <c r="AF38">
        <f t="shared" si="9"/>
        <v>1.0788333329999999</v>
      </c>
      <c r="AG38">
        <v>13.617274999999999</v>
      </c>
      <c r="AJ38">
        <v>1.7033333000000001E-2</v>
      </c>
      <c r="AK38">
        <v>0.59843333300000001</v>
      </c>
      <c r="AL38">
        <v>65.645133329999993</v>
      </c>
      <c r="AO38">
        <f t="shared" si="8"/>
        <v>0.615466666</v>
      </c>
    </row>
    <row r="39" spans="1:41">
      <c r="A39">
        <v>222</v>
      </c>
      <c r="B39">
        <v>0.34399999999999997</v>
      </c>
      <c r="C39">
        <v>2.4624333329999999</v>
      </c>
      <c r="D39">
        <v>3.09E-2</v>
      </c>
      <c r="E39">
        <v>6.4999999999999997E-3</v>
      </c>
      <c r="F39">
        <v>0.29173333299999998</v>
      </c>
      <c r="G39">
        <v>0.20806666700000001</v>
      </c>
      <c r="H39">
        <v>0.44919999999999999</v>
      </c>
      <c r="I39">
        <v>212.66536669999999</v>
      </c>
      <c r="J39">
        <v>2.6966667E-2</v>
      </c>
      <c r="K39">
        <v>1.4E-2</v>
      </c>
      <c r="L39">
        <v>1.2230333330000001</v>
      </c>
      <c r="M39">
        <v>6.3121333330000002</v>
      </c>
      <c r="N39">
        <v>1.046466667</v>
      </c>
      <c r="O39">
        <v>0.85903333299999995</v>
      </c>
      <c r="P39">
        <v>21.65056667</v>
      </c>
      <c r="Q39">
        <v>0.61123333300000005</v>
      </c>
      <c r="R39">
        <v>0.39939999999999998</v>
      </c>
      <c r="S39">
        <v>0.66486666699999997</v>
      </c>
      <c r="T39">
        <v>0.154466667</v>
      </c>
      <c r="U39">
        <v>1.411766667</v>
      </c>
      <c r="V39">
        <v>3.2899999999999999E-2</v>
      </c>
      <c r="W39">
        <v>5.9366666999999998E-2</v>
      </c>
      <c r="AA39">
        <v>122.0753</v>
      </c>
      <c r="AB39">
        <v>64.556666669999998</v>
      </c>
      <c r="AF39">
        <f t="shared" si="9"/>
        <v>1.308233333</v>
      </c>
      <c r="AG39">
        <v>13.836866669999999</v>
      </c>
      <c r="AJ39">
        <v>2.2066667000000002E-2</v>
      </c>
      <c r="AK39">
        <v>0.42353333300000001</v>
      </c>
      <c r="AL39">
        <v>64.556666669999998</v>
      </c>
      <c r="AO39">
        <f t="shared" si="8"/>
        <v>0.4456</v>
      </c>
    </row>
    <row r="40" spans="1:41">
      <c r="A40">
        <v>223</v>
      </c>
      <c r="B40">
        <v>0.31953333299999997</v>
      </c>
      <c r="C40">
        <v>2.7583666670000002</v>
      </c>
      <c r="D40">
        <v>3.09E-2</v>
      </c>
      <c r="E40">
        <v>1.0133333E-2</v>
      </c>
      <c r="F40">
        <v>9.3966667000000004E-2</v>
      </c>
      <c r="G40">
        <v>0.185733333</v>
      </c>
      <c r="H40">
        <v>0.469033333</v>
      </c>
      <c r="I40">
        <v>213.3532333</v>
      </c>
      <c r="J40">
        <v>1.1166667E-2</v>
      </c>
      <c r="K40">
        <v>1.0233333000000001E-2</v>
      </c>
      <c r="L40">
        <v>1.2650666669999999</v>
      </c>
      <c r="M40">
        <v>4.9230333330000002</v>
      </c>
      <c r="N40">
        <v>0.67849999999999999</v>
      </c>
      <c r="O40">
        <v>0.61803333299999996</v>
      </c>
      <c r="P40">
        <v>15.183633329999999</v>
      </c>
      <c r="Q40">
        <v>0.61793333299999997</v>
      </c>
      <c r="R40">
        <v>0.39273333300000002</v>
      </c>
      <c r="S40">
        <v>0.38356666699999997</v>
      </c>
      <c r="T40">
        <v>5.2366666999999999E-2</v>
      </c>
      <c r="U40">
        <v>1.2594000000000001</v>
      </c>
      <c r="V40">
        <v>7.9533332999999998E-2</v>
      </c>
      <c r="W40">
        <v>7.2400000000000006E-2</v>
      </c>
      <c r="AA40">
        <v>125.8708333</v>
      </c>
      <c r="AB40">
        <v>64.477233330000004</v>
      </c>
      <c r="AF40">
        <f t="shared" si="9"/>
        <v>1.0870666659999999</v>
      </c>
      <c r="AG40">
        <v>13.8538</v>
      </c>
      <c r="AJ40">
        <v>1.3666667E-2</v>
      </c>
      <c r="AK40">
        <v>0.60883333299999998</v>
      </c>
      <c r="AL40">
        <v>64.477233330000004</v>
      </c>
      <c r="AO40">
        <f t="shared" si="8"/>
        <v>0.62249999999999994</v>
      </c>
    </row>
    <row r="41" spans="1:41">
      <c r="A41">
        <v>224</v>
      </c>
      <c r="B41">
        <v>0.32623333300000001</v>
      </c>
      <c r="C41">
        <v>1.6605666670000001</v>
      </c>
      <c r="D41">
        <v>1.8499999999999999E-2</v>
      </c>
      <c r="E41">
        <v>7.4999999999999997E-3</v>
      </c>
      <c r="F41">
        <v>0.28716666699999999</v>
      </c>
      <c r="G41">
        <v>0.19096666700000001</v>
      </c>
      <c r="H41">
        <v>0.44130000000000003</v>
      </c>
      <c r="I41">
        <v>187.88606669999999</v>
      </c>
      <c r="J41">
        <v>2.5600000000000001E-2</v>
      </c>
      <c r="K41">
        <v>1.3733333E-2</v>
      </c>
      <c r="L41">
        <v>1.2786333329999999</v>
      </c>
      <c r="M41">
        <v>6.9306999999999999</v>
      </c>
      <c r="N41">
        <v>0.86803333299999996</v>
      </c>
      <c r="O41">
        <v>0.65666666699999998</v>
      </c>
      <c r="P41">
        <v>35.111166670000003</v>
      </c>
      <c r="Q41">
        <v>0.59573333299999998</v>
      </c>
      <c r="R41">
        <v>0.17903333299999999</v>
      </c>
      <c r="S41">
        <v>0.45066666700000002</v>
      </c>
      <c r="T41">
        <v>0.1203</v>
      </c>
      <c r="U41">
        <v>1.2326999999999999</v>
      </c>
      <c r="V41">
        <v>4.6933333000000001E-2</v>
      </c>
      <c r="W41">
        <v>4.9133333000000001E-2</v>
      </c>
      <c r="AA41">
        <v>133.00606669999999</v>
      </c>
      <c r="AB41">
        <v>63.848133330000003</v>
      </c>
      <c r="AF41">
        <f t="shared" si="9"/>
        <v>1.0979666670000001</v>
      </c>
      <c r="AG41">
        <v>13.87783333</v>
      </c>
      <c r="AJ41">
        <v>1.8833333000000001E-2</v>
      </c>
      <c r="AK41">
        <v>0.57556666700000003</v>
      </c>
      <c r="AL41">
        <v>63.848133330000003</v>
      </c>
      <c r="AO41">
        <f t="shared" si="8"/>
        <v>0.59440000000000004</v>
      </c>
    </row>
    <row r="42" spans="1:41">
      <c r="A42">
        <v>225</v>
      </c>
      <c r="B42">
        <v>0.363666667</v>
      </c>
      <c r="C42">
        <v>2.3021666669999998</v>
      </c>
      <c r="D42">
        <v>3.0300000000000001E-2</v>
      </c>
      <c r="E42">
        <v>8.7666670000000006E-3</v>
      </c>
      <c r="F42">
        <v>0.136133333</v>
      </c>
      <c r="G42">
        <v>0.22316666700000001</v>
      </c>
      <c r="H42">
        <v>0.49480000000000002</v>
      </c>
      <c r="I42">
        <v>247.00360000000001</v>
      </c>
      <c r="J42">
        <v>2.1700000000000001E-2</v>
      </c>
      <c r="K42">
        <v>1.9733332999999999E-2</v>
      </c>
      <c r="L42">
        <v>1.5416000000000001</v>
      </c>
      <c r="M42">
        <v>7.3468999999999998</v>
      </c>
      <c r="N42">
        <v>1.1140666669999999</v>
      </c>
      <c r="O42">
        <v>0.70113333300000003</v>
      </c>
      <c r="P42">
        <v>17.38516667</v>
      </c>
      <c r="Q42">
        <v>0.660033333</v>
      </c>
      <c r="R42">
        <v>0.105866667</v>
      </c>
      <c r="S42">
        <v>0.50949999999999995</v>
      </c>
      <c r="T42">
        <v>6.7666667E-2</v>
      </c>
      <c r="U42">
        <v>1.5165333329999999</v>
      </c>
      <c r="V42">
        <v>5.4366667E-2</v>
      </c>
      <c r="W42">
        <v>5.8933332999999997E-2</v>
      </c>
      <c r="AA42">
        <v>118.0549333</v>
      </c>
      <c r="AB42">
        <v>63.38313333</v>
      </c>
      <c r="AF42">
        <f t="shared" si="9"/>
        <v>1.1959333330000002</v>
      </c>
      <c r="AG42">
        <v>14.04136667</v>
      </c>
      <c r="AJ42">
        <v>1.78E-2</v>
      </c>
      <c r="AK42">
        <v>0.58246666700000005</v>
      </c>
      <c r="AL42">
        <v>63.38313333</v>
      </c>
      <c r="AO42">
        <f t="shared" si="8"/>
        <v>0.60026666700000009</v>
      </c>
    </row>
    <row r="43" spans="1:41">
      <c r="A43">
        <v>228</v>
      </c>
      <c r="B43">
        <v>0.27384999999999998</v>
      </c>
      <c r="C43">
        <v>0.60662499999999997</v>
      </c>
      <c r="D43">
        <v>3.2925000000000003E-2</v>
      </c>
      <c r="E43">
        <v>1.0699999999999999E-2</v>
      </c>
      <c r="F43">
        <v>2.3725E-2</v>
      </c>
      <c r="G43">
        <v>0.21687500000000001</v>
      </c>
      <c r="H43">
        <v>0.43837500000000001</v>
      </c>
      <c r="I43">
        <v>245.104375</v>
      </c>
      <c r="J43">
        <v>1.0175E-2</v>
      </c>
      <c r="K43">
        <v>1.5675000000000001E-2</v>
      </c>
      <c r="L43">
        <v>0.93177500000000002</v>
      </c>
      <c r="M43">
        <v>5.3691000000000004</v>
      </c>
      <c r="N43">
        <v>0.679925</v>
      </c>
      <c r="O43">
        <v>0.77875000000000005</v>
      </c>
      <c r="P43">
        <v>6.9079499999999996</v>
      </c>
      <c r="Q43">
        <v>0.63614999999999999</v>
      </c>
      <c r="R43">
        <v>8.4099999999999994E-2</v>
      </c>
      <c r="S43">
        <v>0.71372500000000005</v>
      </c>
      <c r="T43">
        <v>6.8599999999999994E-2</v>
      </c>
      <c r="U43">
        <v>0.85367499999999996</v>
      </c>
      <c r="V43">
        <v>7.8975000000000004E-2</v>
      </c>
      <c r="W43">
        <v>5.3350000000000002E-2</v>
      </c>
      <c r="AA43">
        <v>102.0083667</v>
      </c>
      <c r="AB43">
        <v>62.754766670000002</v>
      </c>
      <c r="AF43">
        <f t="shared" si="9"/>
        <v>1.217125</v>
      </c>
      <c r="AG43">
        <v>14.101333329999999</v>
      </c>
      <c r="AJ43">
        <v>1.7433332999999999E-2</v>
      </c>
      <c r="AK43">
        <v>0.41160000000000002</v>
      </c>
      <c r="AL43">
        <v>62.754766670000002</v>
      </c>
      <c r="AO43">
        <f t="shared" si="8"/>
        <v>0.42903333300000002</v>
      </c>
    </row>
    <row r="44" spans="1:41">
      <c r="A44">
        <v>232</v>
      </c>
      <c r="B44">
        <v>0.27373333300000002</v>
      </c>
      <c r="C44">
        <v>0.89276666699999996</v>
      </c>
      <c r="D44">
        <v>2.6666667000000002E-2</v>
      </c>
      <c r="E44">
        <v>1.2766667000000001E-2</v>
      </c>
      <c r="F44">
        <v>4.3433332999999998E-2</v>
      </c>
      <c r="G44">
        <v>0.21840000000000001</v>
      </c>
      <c r="H44">
        <v>0.44080000000000003</v>
      </c>
      <c r="I44">
        <v>220.3656</v>
      </c>
      <c r="J44">
        <v>9.8666670000000008E-3</v>
      </c>
      <c r="K44">
        <v>1.0200000000000001E-2</v>
      </c>
      <c r="L44">
        <v>1.1215999999999999</v>
      </c>
      <c r="M44">
        <v>6.2360666670000002</v>
      </c>
      <c r="N44">
        <v>0.81693333300000004</v>
      </c>
      <c r="O44">
        <v>0.62253333300000002</v>
      </c>
      <c r="P44">
        <v>18.197800000000001</v>
      </c>
      <c r="Q44">
        <v>0.61739999999999995</v>
      </c>
      <c r="R44">
        <v>0.300166667</v>
      </c>
      <c r="S44">
        <v>0.56299999999999994</v>
      </c>
      <c r="T44">
        <v>6.5199999999999994E-2</v>
      </c>
      <c r="U44">
        <v>1.2693333330000001</v>
      </c>
      <c r="V44">
        <v>5.2600000000000001E-2</v>
      </c>
      <c r="W44">
        <v>7.2466666999999998E-2</v>
      </c>
      <c r="AA44">
        <v>122.8642667</v>
      </c>
      <c r="AB44">
        <v>62.13913333</v>
      </c>
      <c r="AF44">
        <f t="shared" si="9"/>
        <v>1.0633333330000001</v>
      </c>
      <c r="AG44">
        <v>14.201000000000001</v>
      </c>
      <c r="AJ44">
        <v>4.0466666999999998E-2</v>
      </c>
      <c r="AK44">
        <v>0.44086666699999999</v>
      </c>
      <c r="AL44">
        <v>62.13913333</v>
      </c>
      <c r="AO44">
        <f t="shared" si="8"/>
        <v>0.481333334</v>
      </c>
    </row>
    <row r="45" spans="1:41">
      <c r="A45">
        <v>235</v>
      </c>
      <c r="B45">
        <v>0.23703333300000001</v>
      </c>
      <c r="C45">
        <v>0.92769999999999997</v>
      </c>
      <c r="D45">
        <v>2.6933333E-2</v>
      </c>
      <c r="E45">
        <v>1.1366667E-2</v>
      </c>
      <c r="F45">
        <v>4.7633333E-2</v>
      </c>
      <c r="G45">
        <v>0.21886666699999999</v>
      </c>
      <c r="H45">
        <v>0.462966667</v>
      </c>
      <c r="I45">
        <v>211.49289999999999</v>
      </c>
      <c r="J45">
        <v>1.24E-2</v>
      </c>
      <c r="K45">
        <v>1.0233333000000001E-2</v>
      </c>
      <c r="L45">
        <v>1.2081333329999999</v>
      </c>
      <c r="M45">
        <v>5.0362666669999996</v>
      </c>
      <c r="N45">
        <v>0.70463333299999997</v>
      </c>
      <c r="O45">
        <v>0.61780000000000002</v>
      </c>
      <c r="P45">
        <v>15.210966669999999</v>
      </c>
      <c r="Q45">
        <v>0.6381</v>
      </c>
      <c r="R45">
        <v>0.43466666700000001</v>
      </c>
      <c r="S45">
        <v>0.60580000000000001</v>
      </c>
      <c r="T45">
        <v>8.2033333E-2</v>
      </c>
      <c r="U45">
        <v>1.4065333330000001</v>
      </c>
      <c r="V45">
        <v>6.7066666999999996E-2</v>
      </c>
      <c r="W45">
        <v>7.0033333000000003E-2</v>
      </c>
      <c r="AA45">
        <v>173.61089999999999</v>
      </c>
      <c r="AB45">
        <v>61.747399999999999</v>
      </c>
      <c r="AF45">
        <f t="shared" si="9"/>
        <v>1.080766667</v>
      </c>
      <c r="AG45">
        <v>14.414633329999999</v>
      </c>
      <c r="AJ45">
        <v>2.1466666999999998E-2</v>
      </c>
      <c r="AK45">
        <v>0.64486666699999995</v>
      </c>
      <c r="AL45">
        <v>61.747399999999999</v>
      </c>
      <c r="AO45">
        <f t="shared" si="8"/>
        <v>0.66633333399999994</v>
      </c>
    </row>
    <row r="46" spans="1:41">
      <c r="A46">
        <v>241</v>
      </c>
      <c r="B46">
        <v>0.1666</v>
      </c>
      <c r="C46">
        <v>0.40805000000000002</v>
      </c>
      <c r="D46">
        <v>1.575E-2</v>
      </c>
      <c r="E46">
        <v>2.12E-2</v>
      </c>
      <c r="F46">
        <v>0.18090000000000001</v>
      </c>
      <c r="G46">
        <v>0.24575</v>
      </c>
      <c r="H46">
        <v>0.60460000000000003</v>
      </c>
      <c r="I46">
        <v>213.06370000000001</v>
      </c>
      <c r="J46">
        <v>3.7749999999999999E-2</v>
      </c>
      <c r="K46">
        <v>8.3499999999999998E-3</v>
      </c>
      <c r="L46">
        <v>1.15415</v>
      </c>
      <c r="M46">
        <v>10.4002</v>
      </c>
      <c r="N46">
        <v>0.82579999999999998</v>
      </c>
      <c r="O46">
        <v>0.48895</v>
      </c>
      <c r="P46">
        <v>31.904</v>
      </c>
      <c r="Q46">
        <v>0.71104999999999996</v>
      </c>
      <c r="R46">
        <v>0.62024999999999997</v>
      </c>
      <c r="S46">
        <v>0.37309999999999999</v>
      </c>
      <c r="T46">
        <v>0.12239999999999999</v>
      </c>
      <c r="U46">
        <v>2.1291500000000001</v>
      </c>
      <c r="V46">
        <v>3.2399999999999998E-2</v>
      </c>
      <c r="W46">
        <v>0.2389</v>
      </c>
      <c r="AA46">
        <v>99.216266669999996</v>
      </c>
      <c r="AB46">
        <v>61.153599999999997</v>
      </c>
      <c r="AF46">
        <f t="shared" si="9"/>
        <v>1.09355</v>
      </c>
      <c r="AG46">
        <v>14.748100000000001</v>
      </c>
      <c r="AJ46">
        <v>2.2200000000000001E-2</v>
      </c>
      <c r="AK46">
        <v>0.39406666699999998</v>
      </c>
      <c r="AL46">
        <v>61.153599999999997</v>
      </c>
      <c r="AO46">
        <f t="shared" si="8"/>
        <v>0.41626666699999998</v>
      </c>
    </row>
    <row r="47" spans="1:41">
      <c r="A47">
        <v>356</v>
      </c>
      <c r="B47">
        <v>0.2329</v>
      </c>
      <c r="C47">
        <v>0.77123333299999997</v>
      </c>
      <c r="D47">
        <v>1.8933333E-2</v>
      </c>
      <c r="E47">
        <v>5.4000000000000003E-3</v>
      </c>
      <c r="F47">
        <v>2.8066667E-2</v>
      </c>
      <c r="G47">
        <v>0.262833333</v>
      </c>
      <c r="H47">
        <v>0.62283333299999999</v>
      </c>
      <c r="I47">
        <v>223.8839333</v>
      </c>
      <c r="J47">
        <v>1.0933333E-2</v>
      </c>
      <c r="K47">
        <v>6.4666669999999997E-3</v>
      </c>
      <c r="L47">
        <v>1.054333333</v>
      </c>
      <c r="M47">
        <v>9.6512333330000004</v>
      </c>
      <c r="N47">
        <v>0.91936666700000003</v>
      </c>
      <c r="O47">
        <v>0.60499999999999998</v>
      </c>
      <c r="P47">
        <v>24.675033330000002</v>
      </c>
      <c r="Q47">
        <v>0.70836666699999995</v>
      </c>
      <c r="R47">
        <v>0.33106666699999998</v>
      </c>
      <c r="S47">
        <v>0.28139999999999998</v>
      </c>
      <c r="T47">
        <v>7.7666666999999995E-2</v>
      </c>
      <c r="U47">
        <v>1.308366667</v>
      </c>
      <c r="V47">
        <v>3.5400000000000001E-2</v>
      </c>
      <c r="W47">
        <v>0.11133333300000001</v>
      </c>
      <c r="AA47">
        <v>139.49709999999999</v>
      </c>
      <c r="AB47">
        <v>60.94415</v>
      </c>
      <c r="AF47">
        <f t="shared" si="9"/>
        <v>1.227833333</v>
      </c>
      <c r="AG47">
        <v>14.842000000000001</v>
      </c>
      <c r="AJ47">
        <v>1.6650000000000002E-2</v>
      </c>
      <c r="AK47">
        <v>0.60429999999999995</v>
      </c>
      <c r="AL47">
        <v>60.94415</v>
      </c>
      <c r="AO47">
        <f t="shared" si="8"/>
        <v>0.62095</v>
      </c>
    </row>
    <row r="48" spans="1:41">
      <c r="A48">
        <v>357</v>
      </c>
      <c r="B48">
        <v>0.2399</v>
      </c>
      <c r="C48">
        <v>0.14353333300000001</v>
      </c>
      <c r="D48">
        <v>1.72E-2</v>
      </c>
      <c r="E48">
        <v>4.5999999999999999E-3</v>
      </c>
      <c r="F48">
        <v>8.1666666999999998E-2</v>
      </c>
      <c r="G48">
        <v>0.1822</v>
      </c>
      <c r="H48">
        <v>0.71073333299999997</v>
      </c>
      <c r="I48">
        <v>109.6051667</v>
      </c>
      <c r="J48">
        <v>2.0299999999999999E-2</v>
      </c>
      <c r="K48">
        <v>1.5033332999999999E-2</v>
      </c>
      <c r="L48">
        <v>1.1267666670000001</v>
      </c>
      <c r="M48">
        <v>6.2125666669999999</v>
      </c>
      <c r="N48">
        <v>0.98203333299999995</v>
      </c>
      <c r="O48">
        <v>0.76883333300000001</v>
      </c>
      <c r="P48">
        <v>59.06593333</v>
      </c>
      <c r="Q48">
        <v>0.69773333299999996</v>
      </c>
      <c r="R48">
        <v>0.156233333</v>
      </c>
      <c r="S48">
        <v>0.81569999999999998</v>
      </c>
      <c r="T48">
        <v>0.25436666699999999</v>
      </c>
      <c r="U48">
        <v>1.348533333</v>
      </c>
      <c r="V48">
        <v>2.0899999999999998E-2</v>
      </c>
      <c r="W48">
        <v>0.107633333</v>
      </c>
      <c r="AA48">
        <v>115.80803330000001</v>
      </c>
      <c r="AB48">
        <v>60.936933330000002</v>
      </c>
      <c r="AF48">
        <f t="shared" si="9"/>
        <v>1.479566666</v>
      </c>
      <c r="AG48">
        <v>15.183633329999999</v>
      </c>
      <c r="AJ48">
        <v>2.2966667E-2</v>
      </c>
      <c r="AK48">
        <v>0.41853333300000001</v>
      </c>
      <c r="AL48">
        <v>60.936933330000002</v>
      </c>
      <c r="AO48">
        <f t="shared" si="8"/>
        <v>0.4415</v>
      </c>
    </row>
    <row r="49" spans="1:41">
      <c r="A49">
        <v>358</v>
      </c>
      <c r="B49">
        <v>0.2422</v>
      </c>
      <c r="C49">
        <v>0.174133333</v>
      </c>
      <c r="D49">
        <v>1.6233332999999999E-2</v>
      </c>
      <c r="E49">
        <v>3.6666670000000002E-3</v>
      </c>
      <c r="F49">
        <v>5.0999999999999997E-2</v>
      </c>
      <c r="G49">
        <v>0.16823333300000001</v>
      </c>
      <c r="H49">
        <v>0.75753333300000003</v>
      </c>
      <c r="I49">
        <v>108.3357333</v>
      </c>
      <c r="J49">
        <v>2.4833332999999999E-2</v>
      </c>
      <c r="K49">
        <v>1.3066667000000001E-2</v>
      </c>
      <c r="L49">
        <v>1.0787</v>
      </c>
      <c r="M49">
        <v>7.5952000000000002</v>
      </c>
      <c r="N49">
        <v>1.0972333329999999</v>
      </c>
      <c r="O49">
        <v>0.76406666700000003</v>
      </c>
      <c r="P49">
        <v>54.639466669999997</v>
      </c>
      <c r="Q49">
        <v>0.71130000000000004</v>
      </c>
      <c r="R49">
        <v>0.1774</v>
      </c>
      <c r="S49">
        <v>0.91449999999999998</v>
      </c>
      <c r="T49">
        <v>0.25380000000000003</v>
      </c>
      <c r="U49">
        <v>1.112633333</v>
      </c>
      <c r="V49">
        <v>2.1499999999999998E-2</v>
      </c>
      <c r="W49">
        <v>0.127033333</v>
      </c>
      <c r="AA49">
        <v>109.6051667</v>
      </c>
      <c r="AB49">
        <v>59.06593333</v>
      </c>
      <c r="AF49">
        <f t="shared" si="9"/>
        <v>1.5216000000000001</v>
      </c>
      <c r="AG49">
        <v>15.210966669999999</v>
      </c>
      <c r="AJ49">
        <v>1.72E-2</v>
      </c>
      <c r="AK49">
        <v>0.71073333299999997</v>
      </c>
      <c r="AL49">
        <v>59.06593333</v>
      </c>
      <c r="AO49">
        <f t="shared" si="8"/>
        <v>0.72793333299999996</v>
      </c>
    </row>
    <row r="50" spans="1:41">
      <c r="A50">
        <v>360</v>
      </c>
      <c r="B50">
        <v>8.9733332999999998E-2</v>
      </c>
      <c r="C50">
        <v>0.58693333299999995</v>
      </c>
      <c r="D50">
        <v>2.1833333E-2</v>
      </c>
      <c r="E50">
        <v>1.6299999999999999E-2</v>
      </c>
      <c r="F50">
        <v>3.3300000000000003E-2</v>
      </c>
      <c r="G50">
        <v>0.18720000000000001</v>
      </c>
      <c r="H50">
        <v>0.41436666700000002</v>
      </c>
      <c r="I50">
        <v>197.88193329999999</v>
      </c>
      <c r="J50">
        <v>9.6333330000000009E-3</v>
      </c>
      <c r="K50">
        <v>1.24E-2</v>
      </c>
      <c r="L50">
        <v>1.2056</v>
      </c>
      <c r="M50">
        <v>5.5157666670000003</v>
      </c>
      <c r="N50">
        <v>0.73280000000000001</v>
      </c>
      <c r="O50">
        <v>0.61829999999999996</v>
      </c>
      <c r="P50">
        <v>10.431266669999999</v>
      </c>
      <c r="Q50">
        <v>0.62713333299999996</v>
      </c>
      <c r="R50">
        <v>9.0200000000000002E-2</v>
      </c>
      <c r="S50">
        <v>0.74509999999999998</v>
      </c>
      <c r="T50">
        <v>6.6400000000000001E-2</v>
      </c>
      <c r="U50">
        <v>0.81043333299999998</v>
      </c>
      <c r="V50">
        <v>3.8166667000000001E-2</v>
      </c>
      <c r="W50">
        <v>5.1033333E-2</v>
      </c>
      <c r="AA50">
        <v>132.2719333</v>
      </c>
      <c r="AB50">
        <v>58.663200000000003</v>
      </c>
      <c r="AF50">
        <f t="shared" si="9"/>
        <v>1.032666667</v>
      </c>
      <c r="AG50">
        <v>15.58213333</v>
      </c>
      <c r="AJ50">
        <v>2.35E-2</v>
      </c>
      <c r="AK50">
        <v>0.45639999999999997</v>
      </c>
      <c r="AL50">
        <v>58.663200000000003</v>
      </c>
      <c r="AO50">
        <f t="shared" si="8"/>
        <v>0.47989999999999999</v>
      </c>
    </row>
    <row r="51" spans="1:41">
      <c r="A51">
        <v>361</v>
      </c>
      <c r="B51">
        <v>0.16363333299999999</v>
      </c>
      <c r="C51">
        <v>0.82086666699999999</v>
      </c>
      <c r="D51">
        <v>2.7266667000000001E-2</v>
      </c>
      <c r="E51">
        <v>1.7533333000000002E-2</v>
      </c>
      <c r="F51">
        <v>4.2966667E-2</v>
      </c>
      <c r="G51">
        <v>0.22316666700000001</v>
      </c>
      <c r="H51">
        <v>0.51659999999999995</v>
      </c>
      <c r="I51">
        <v>245.79589999999999</v>
      </c>
      <c r="J51">
        <v>1.0433332999999999E-2</v>
      </c>
      <c r="K51">
        <v>1.2033333E-2</v>
      </c>
      <c r="L51">
        <v>1.457966667</v>
      </c>
      <c r="M51">
        <v>9.0594666670000006</v>
      </c>
      <c r="N51">
        <v>0.79093333300000002</v>
      </c>
      <c r="O51">
        <v>0.69679999999999997</v>
      </c>
      <c r="P51">
        <v>5.5724</v>
      </c>
      <c r="Q51">
        <v>0.61226666699999999</v>
      </c>
      <c r="R51">
        <v>0.26226666700000001</v>
      </c>
      <c r="S51">
        <v>0.78439999999999999</v>
      </c>
      <c r="T51">
        <v>7.9633333000000001E-2</v>
      </c>
      <c r="U51">
        <v>1.1171</v>
      </c>
      <c r="V51">
        <v>5.4066666999999999E-2</v>
      </c>
      <c r="W51">
        <v>5.0366666999999997E-2</v>
      </c>
      <c r="AA51">
        <v>157.0963667</v>
      </c>
      <c r="AB51">
        <v>58.086333330000002</v>
      </c>
      <c r="AF51">
        <f t="shared" si="9"/>
        <v>1.2134</v>
      </c>
      <c r="AG51">
        <v>16.676649999999999</v>
      </c>
      <c r="AJ51">
        <v>1.8966667E-2</v>
      </c>
      <c r="AK51">
        <v>0.65139999999999998</v>
      </c>
      <c r="AL51">
        <v>58.086333330000002</v>
      </c>
      <c r="AO51">
        <f t="shared" si="8"/>
        <v>0.67036666700000003</v>
      </c>
    </row>
    <row r="52" spans="1:41">
      <c r="A52">
        <v>430</v>
      </c>
      <c r="B52">
        <v>0.2601</v>
      </c>
      <c r="C52">
        <v>1.3855333329999999</v>
      </c>
      <c r="D52">
        <v>1.6466667000000001E-2</v>
      </c>
      <c r="E52">
        <v>4.6333329999999999E-3</v>
      </c>
      <c r="F52">
        <v>0.49193333299999997</v>
      </c>
      <c r="G52">
        <v>0.1258</v>
      </c>
      <c r="H52">
        <v>0.60066666700000004</v>
      </c>
      <c r="I52">
        <v>66.817999999999998</v>
      </c>
      <c r="J52">
        <v>1.7333332999999999E-2</v>
      </c>
      <c r="K52">
        <v>2.1666670000000002E-3</v>
      </c>
      <c r="L52">
        <v>1.2742</v>
      </c>
      <c r="M52">
        <v>8.2848333329999999</v>
      </c>
      <c r="N52">
        <v>1.093066667</v>
      </c>
      <c r="O52">
        <v>0.5151</v>
      </c>
      <c r="P52">
        <v>85.063433329999995</v>
      </c>
      <c r="Q52">
        <v>0.705866667</v>
      </c>
      <c r="R52">
        <v>0.228566667</v>
      </c>
      <c r="S52">
        <v>0.30480000000000002</v>
      </c>
      <c r="T52">
        <v>0.18779999999999999</v>
      </c>
      <c r="U52">
        <v>1.481766667</v>
      </c>
      <c r="V52">
        <v>3.1899999999999998E-2</v>
      </c>
      <c r="W52">
        <v>0.19273333300000001</v>
      </c>
      <c r="AA52">
        <v>128.31829999999999</v>
      </c>
      <c r="AB52">
        <v>56.054733329999998</v>
      </c>
      <c r="AF52">
        <f t="shared" si="9"/>
        <v>1.1157666669999999</v>
      </c>
      <c r="AG52">
        <v>16.986899999999999</v>
      </c>
      <c r="AJ52">
        <v>1.9800000000000002E-2</v>
      </c>
      <c r="AK52">
        <v>0.43096666700000003</v>
      </c>
      <c r="AL52">
        <v>56.054733329999998</v>
      </c>
      <c r="AO52">
        <f t="shared" si="8"/>
        <v>0.45076666700000001</v>
      </c>
    </row>
    <row r="53" spans="1:41">
      <c r="A53">
        <v>478</v>
      </c>
      <c r="B53">
        <v>0.26150000000000001</v>
      </c>
      <c r="C53">
        <v>1.0511666669999999</v>
      </c>
      <c r="D53">
        <v>1.7500000000000002E-2</v>
      </c>
      <c r="E53">
        <v>3.3E-3</v>
      </c>
      <c r="F53">
        <v>0.41486666700000002</v>
      </c>
      <c r="G53">
        <v>0.1153</v>
      </c>
      <c r="H53">
        <v>0.62313333299999996</v>
      </c>
      <c r="I53">
        <v>109.0839333</v>
      </c>
      <c r="J53">
        <v>1.5800000000000002E-2</v>
      </c>
      <c r="K53">
        <v>4.266667E-3</v>
      </c>
      <c r="L53">
        <v>1.222166667</v>
      </c>
      <c r="M53">
        <v>8.1874666670000007</v>
      </c>
      <c r="N53">
        <v>1.0570999999999999</v>
      </c>
      <c r="O53">
        <v>0.47113333299999999</v>
      </c>
      <c r="P53">
        <v>66.735966669999996</v>
      </c>
      <c r="Q53">
        <v>0.73056666699999995</v>
      </c>
      <c r="R53">
        <v>0.123466667</v>
      </c>
      <c r="S53">
        <v>0.188733333</v>
      </c>
      <c r="T53">
        <v>0.21653333299999999</v>
      </c>
      <c r="U53">
        <v>1.1872666670000001</v>
      </c>
      <c r="V53">
        <v>2.8533333000000001E-2</v>
      </c>
      <c r="W53">
        <v>0.37856666700000002</v>
      </c>
      <c r="AA53">
        <v>168.404425</v>
      </c>
      <c r="AB53">
        <v>55.6785</v>
      </c>
      <c r="AF53">
        <f t="shared" si="9"/>
        <v>1.094266666</v>
      </c>
      <c r="AG53">
        <v>17.38516667</v>
      </c>
      <c r="AJ53">
        <v>1.8474999999999998E-2</v>
      </c>
      <c r="AK53">
        <v>0.60582499999999995</v>
      </c>
      <c r="AL53">
        <v>55.6785</v>
      </c>
      <c r="AO53">
        <f t="shared" si="8"/>
        <v>0.62429999999999997</v>
      </c>
    </row>
    <row r="54" spans="1:41">
      <c r="A54">
        <v>479</v>
      </c>
      <c r="B54">
        <v>0.2487</v>
      </c>
      <c r="C54">
        <v>0.88953333300000004</v>
      </c>
      <c r="D54">
        <v>1.84E-2</v>
      </c>
      <c r="E54">
        <v>3.8999999999999998E-3</v>
      </c>
      <c r="F54">
        <v>0.49576666699999999</v>
      </c>
      <c r="G54">
        <v>8.2833332999999995E-2</v>
      </c>
      <c r="H54">
        <v>0.56299999999999994</v>
      </c>
      <c r="I54">
        <v>71.429833329999994</v>
      </c>
      <c r="J54">
        <v>1.3599999999999999E-2</v>
      </c>
      <c r="K54">
        <v>4.4999999999999997E-3</v>
      </c>
      <c r="L54">
        <v>1.072133333</v>
      </c>
      <c r="M54">
        <v>4.6855666669999998</v>
      </c>
      <c r="N54">
        <v>0.95</v>
      </c>
      <c r="O54">
        <v>0.66779999999999995</v>
      </c>
      <c r="P54">
        <v>80.13</v>
      </c>
      <c r="Q54">
        <v>0.69166666700000001</v>
      </c>
      <c r="R54">
        <v>0.22459999999999999</v>
      </c>
      <c r="S54">
        <v>0.29720000000000002</v>
      </c>
      <c r="T54">
        <v>0.26419999999999999</v>
      </c>
      <c r="U54">
        <v>1.2124333329999999</v>
      </c>
      <c r="V54">
        <v>4.4233333E-2</v>
      </c>
      <c r="W54">
        <v>0.45883333300000001</v>
      </c>
      <c r="AA54">
        <v>162.7582333</v>
      </c>
      <c r="AB54">
        <v>55.305500000000002</v>
      </c>
      <c r="AF54">
        <f t="shared" si="9"/>
        <v>1.2307999999999999</v>
      </c>
      <c r="AG54">
        <v>18.197800000000001</v>
      </c>
      <c r="AJ54">
        <v>2.0033333E-2</v>
      </c>
      <c r="AK54">
        <v>0.44713333300000002</v>
      </c>
      <c r="AL54">
        <v>55.305500000000002</v>
      </c>
      <c r="AO54">
        <f t="shared" si="8"/>
        <v>0.46716666600000001</v>
      </c>
    </row>
    <row r="55" spans="1:41">
      <c r="A55">
        <v>482</v>
      </c>
      <c r="B55">
        <v>0.259333333</v>
      </c>
      <c r="C55">
        <v>1.001866667</v>
      </c>
      <c r="D55">
        <v>1.9300000000000001E-2</v>
      </c>
      <c r="E55">
        <v>4.0000000000000001E-3</v>
      </c>
      <c r="F55">
        <v>0.50086666700000004</v>
      </c>
      <c r="G55">
        <v>0.106</v>
      </c>
      <c r="H55">
        <v>0.57146666700000004</v>
      </c>
      <c r="I55">
        <v>65.913799999999995</v>
      </c>
      <c r="J55">
        <v>1.2033333E-2</v>
      </c>
      <c r="K55">
        <v>6.7999999999999996E-3</v>
      </c>
      <c r="L55">
        <v>1.2372000000000001</v>
      </c>
      <c r="M55">
        <v>4.8642000000000003</v>
      </c>
      <c r="N55">
        <v>1.1409</v>
      </c>
      <c r="O55">
        <v>0.64933333299999996</v>
      </c>
      <c r="P55">
        <v>86.845133329999996</v>
      </c>
      <c r="Q55">
        <v>0.71886666700000001</v>
      </c>
      <c r="R55">
        <v>0.23883333300000001</v>
      </c>
      <c r="S55">
        <v>0.30393333300000003</v>
      </c>
      <c r="T55">
        <v>0.26860000000000001</v>
      </c>
      <c r="U55">
        <v>6.0781666669999996</v>
      </c>
      <c r="V55">
        <v>3.9399999999999998E-2</v>
      </c>
      <c r="W55">
        <v>0.56633333299999999</v>
      </c>
      <c r="AA55">
        <v>108.3357333</v>
      </c>
      <c r="AB55">
        <v>54.639466669999997</v>
      </c>
      <c r="AF55">
        <f t="shared" si="9"/>
        <v>1.2208000000000001</v>
      </c>
      <c r="AG55">
        <v>18.720866669999999</v>
      </c>
      <c r="AJ55">
        <v>1.6233332999999999E-2</v>
      </c>
      <c r="AK55">
        <v>0.75753333300000003</v>
      </c>
      <c r="AL55">
        <v>54.639466669999997</v>
      </c>
      <c r="AO55">
        <f t="shared" si="8"/>
        <v>0.77376666599999999</v>
      </c>
    </row>
    <row r="56" spans="1:41">
      <c r="A56">
        <v>490</v>
      </c>
      <c r="B56">
        <v>0.21640000000000001</v>
      </c>
      <c r="C56">
        <v>1.117266667</v>
      </c>
      <c r="D56">
        <v>2.2666667000000001E-2</v>
      </c>
      <c r="E56">
        <v>4.4666669999999997E-3</v>
      </c>
      <c r="F56">
        <v>0.25319999999999998</v>
      </c>
      <c r="G56">
        <v>0.19486666699999999</v>
      </c>
      <c r="H56">
        <v>0.58963333299999998</v>
      </c>
      <c r="I56">
        <v>211.1776333</v>
      </c>
      <c r="J56">
        <v>1.84E-2</v>
      </c>
      <c r="K56">
        <v>4.266667E-3</v>
      </c>
      <c r="L56">
        <v>1.1036666669999999</v>
      </c>
      <c r="M56">
        <v>10.35613333</v>
      </c>
      <c r="N56">
        <v>1.0154666670000001</v>
      </c>
      <c r="O56">
        <v>0.46750000000000003</v>
      </c>
      <c r="P56">
        <v>41.421833329999998</v>
      </c>
      <c r="Q56">
        <v>0.53580000000000005</v>
      </c>
      <c r="R56">
        <v>0.2316</v>
      </c>
      <c r="S56">
        <v>0.2417</v>
      </c>
      <c r="T56">
        <v>0.14886666700000001</v>
      </c>
      <c r="U56">
        <v>1.155466667</v>
      </c>
      <c r="V56">
        <v>4.7300000000000002E-2</v>
      </c>
      <c r="W56">
        <v>0.47693333300000001</v>
      </c>
      <c r="AA56">
        <v>135.10223329999999</v>
      </c>
      <c r="AB56">
        <v>53.241666670000001</v>
      </c>
      <c r="AF56">
        <f t="shared" si="9"/>
        <v>1.0571333329999999</v>
      </c>
      <c r="AG56">
        <v>19.901599999999998</v>
      </c>
      <c r="AJ56">
        <v>7.6033332999999995E-2</v>
      </c>
      <c r="AK56">
        <v>0.50163333300000001</v>
      </c>
      <c r="AL56">
        <v>53.241666670000001</v>
      </c>
      <c r="AO56">
        <f t="shared" si="8"/>
        <v>0.57766666600000005</v>
      </c>
    </row>
    <row r="57" spans="1:41">
      <c r="A57">
        <v>491</v>
      </c>
      <c r="B57">
        <v>8.9599999999999999E-2</v>
      </c>
      <c r="C57">
        <v>0.89059999999999995</v>
      </c>
      <c r="D57">
        <v>2.1049999999999999E-2</v>
      </c>
      <c r="E57">
        <v>1.125E-2</v>
      </c>
      <c r="F57">
        <v>3.4549999999999997E-2</v>
      </c>
      <c r="G57">
        <v>0.14365</v>
      </c>
      <c r="H57">
        <v>0.60165000000000002</v>
      </c>
      <c r="I57">
        <v>318.28014999999999</v>
      </c>
      <c r="J57">
        <v>8.8000000000000005E-3</v>
      </c>
      <c r="K57">
        <v>1.0749999999999999E-2</v>
      </c>
      <c r="L57">
        <v>1.127</v>
      </c>
      <c r="M57">
        <v>7.6006999999999998</v>
      </c>
      <c r="N57">
        <v>0.84099999999999997</v>
      </c>
      <c r="O57">
        <v>0.85619999999999996</v>
      </c>
      <c r="P57">
        <v>8.8222500000000004</v>
      </c>
      <c r="Q57">
        <v>0.72124999999999995</v>
      </c>
      <c r="R57">
        <v>0.2341</v>
      </c>
      <c r="S57">
        <v>0.83045000000000002</v>
      </c>
      <c r="T57">
        <v>8.1799999999999998E-2</v>
      </c>
      <c r="U57">
        <v>1.3204499999999999</v>
      </c>
      <c r="V57">
        <v>7.6050000000000006E-2</v>
      </c>
      <c r="W57">
        <v>0.28799999999999998</v>
      </c>
      <c r="AA57">
        <v>159.14106670000001</v>
      </c>
      <c r="AB57">
        <v>52.34416667</v>
      </c>
      <c r="AF57">
        <f t="shared" si="9"/>
        <v>1.4578500000000001</v>
      </c>
      <c r="AG57">
        <v>19.987166670000001</v>
      </c>
      <c r="AJ57">
        <v>2.9000000000000001E-2</v>
      </c>
      <c r="AK57">
        <v>0.59203333300000005</v>
      </c>
      <c r="AL57">
        <v>52.34416667</v>
      </c>
      <c r="AO57">
        <f t="shared" si="8"/>
        <v>0.62103333300000008</v>
      </c>
    </row>
    <row r="58" spans="1:41">
      <c r="A58">
        <v>505</v>
      </c>
      <c r="B58">
        <v>0.3584</v>
      </c>
      <c r="C58">
        <v>0.75416666700000001</v>
      </c>
      <c r="D58">
        <v>2.1600000000000001E-2</v>
      </c>
      <c r="E58">
        <v>8.866667E-3</v>
      </c>
      <c r="F58">
        <v>0.104233333</v>
      </c>
      <c r="G58">
        <v>0.21329999999999999</v>
      </c>
      <c r="H58">
        <v>0.44419999999999998</v>
      </c>
      <c r="I58">
        <v>206.50583330000001</v>
      </c>
      <c r="J58">
        <v>1.7500000000000002E-2</v>
      </c>
      <c r="K58">
        <v>1.5800000000000002E-2</v>
      </c>
      <c r="L58">
        <v>1.2889999999999999</v>
      </c>
      <c r="M58">
        <v>5.9257666670000004</v>
      </c>
      <c r="N58">
        <v>0.87576666700000005</v>
      </c>
      <c r="O58">
        <v>0.71450000000000002</v>
      </c>
      <c r="P58">
        <v>31.391233329999999</v>
      </c>
      <c r="Q58">
        <v>0.65333333299999996</v>
      </c>
      <c r="R58">
        <v>0.34523333299999998</v>
      </c>
      <c r="S58">
        <v>0.43503333300000002</v>
      </c>
      <c r="T58">
        <v>6.9166667000000001E-2</v>
      </c>
      <c r="U58">
        <v>1.2136</v>
      </c>
      <c r="V58">
        <v>5.3433333E-2</v>
      </c>
      <c r="W58">
        <v>5.6300000000000003E-2</v>
      </c>
      <c r="AA58">
        <v>142.05636670000001</v>
      </c>
      <c r="AB58">
        <v>50.82363333</v>
      </c>
      <c r="AF58">
        <f t="shared" si="9"/>
        <v>1.1587000000000001</v>
      </c>
      <c r="AG58">
        <v>20.709299999999999</v>
      </c>
      <c r="AJ58">
        <v>2.0333332999999999E-2</v>
      </c>
      <c r="AK58">
        <v>0.43149999999999999</v>
      </c>
      <c r="AL58">
        <v>50.82363333</v>
      </c>
      <c r="AO58">
        <f t="shared" si="8"/>
        <v>0.451833333</v>
      </c>
    </row>
    <row r="59" spans="1:41">
      <c r="A59">
        <v>619</v>
      </c>
      <c r="B59">
        <v>0.27083333300000001</v>
      </c>
      <c r="C59">
        <v>1.0350999999999999</v>
      </c>
      <c r="D59">
        <v>1.9566666999999999E-2</v>
      </c>
      <c r="E59">
        <v>8.9999999999999993E-3</v>
      </c>
      <c r="F59">
        <v>0.51926666700000002</v>
      </c>
      <c r="G59">
        <v>0.114333333</v>
      </c>
      <c r="H59">
        <v>0.59540000000000004</v>
      </c>
      <c r="I59">
        <v>65.087833329999995</v>
      </c>
      <c r="J59">
        <v>1.4166667000000001E-2</v>
      </c>
      <c r="K59">
        <v>4.9333329999999998E-3</v>
      </c>
      <c r="L59">
        <v>1.1032</v>
      </c>
      <c r="M59">
        <v>4.8722333329999996</v>
      </c>
      <c r="N59">
        <v>0.98596666700000002</v>
      </c>
      <c r="O59">
        <v>0.66146666700000001</v>
      </c>
      <c r="P59">
        <v>85.860100000000003</v>
      </c>
      <c r="Q59">
        <v>0.70809999999999995</v>
      </c>
      <c r="R59">
        <v>0.23266666699999999</v>
      </c>
      <c r="S59">
        <v>0.31896666699999998</v>
      </c>
      <c r="T59">
        <v>0.28160000000000002</v>
      </c>
      <c r="U59">
        <v>1.228466667</v>
      </c>
      <c r="V59">
        <v>4.2433332999999997E-2</v>
      </c>
      <c r="W59">
        <v>0.77470000000000006</v>
      </c>
      <c r="AA59">
        <v>137.08286670000001</v>
      </c>
      <c r="AB59">
        <v>50.220833329999998</v>
      </c>
      <c r="AF59">
        <f t="shared" si="9"/>
        <v>1.2568666670000002</v>
      </c>
      <c r="AG59">
        <v>21.372266669999998</v>
      </c>
      <c r="AJ59">
        <v>2.1966666999999999E-2</v>
      </c>
      <c r="AK59">
        <v>0.44183333299999999</v>
      </c>
      <c r="AL59">
        <v>50.220833329999998</v>
      </c>
      <c r="AO59">
        <f t="shared" si="8"/>
        <v>0.46379999999999999</v>
      </c>
    </row>
    <row r="60" spans="1:41">
      <c r="A60">
        <v>620</v>
      </c>
      <c r="B60">
        <v>0.29373333299999999</v>
      </c>
      <c r="C60">
        <v>2.9648333330000001</v>
      </c>
      <c r="D60">
        <v>1.9766667000000002E-2</v>
      </c>
      <c r="E60">
        <v>4.0333330000000001E-3</v>
      </c>
      <c r="F60">
        <v>0.53073333300000003</v>
      </c>
      <c r="G60">
        <v>0.1038</v>
      </c>
      <c r="H60">
        <v>0.68959999999999999</v>
      </c>
      <c r="I60">
        <v>51.631999999999998</v>
      </c>
      <c r="J60">
        <v>1.8933333E-2</v>
      </c>
      <c r="K60">
        <v>8.3666669999999995E-3</v>
      </c>
      <c r="L60">
        <v>1.2027333330000001</v>
      </c>
      <c r="M60">
        <v>2.9862666670000002</v>
      </c>
      <c r="N60">
        <v>1.1514333329999999</v>
      </c>
      <c r="O60">
        <v>0.58953333299999999</v>
      </c>
      <c r="P60">
        <v>86.317099999999996</v>
      </c>
      <c r="Q60">
        <v>0.71709999999999996</v>
      </c>
      <c r="R60">
        <v>0.16776666700000001</v>
      </c>
      <c r="S60">
        <v>0.38926666700000001</v>
      </c>
      <c r="T60">
        <v>0.26703333299999998</v>
      </c>
      <c r="U60">
        <v>1.2449666669999999</v>
      </c>
      <c r="V60">
        <v>3.61E-2</v>
      </c>
      <c r="W60">
        <v>0.84913333300000005</v>
      </c>
      <c r="AA60">
        <v>188.76580000000001</v>
      </c>
      <c r="AB60">
        <v>49.032733329999999</v>
      </c>
      <c r="AF60">
        <f t="shared" si="9"/>
        <v>1.2791333329999999</v>
      </c>
      <c r="AG60">
        <v>21.65056667</v>
      </c>
      <c r="AJ60">
        <v>1.6733333E-2</v>
      </c>
      <c r="AK60">
        <v>0.61699999999999999</v>
      </c>
      <c r="AL60">
        <v>49.032733329999999</v>
      </c>
      <c r="AO60">
        <f t="shared" si="8"/>
        <v>0.63373333300000001</v>
      </c>
    </row>
    <row r="61" spans="1:41">
      <c r="A61">
        <v>621</v>
      </c>
      <c r="B61">
        <v>0.2712</v>
      </c>
      <c r="C61">
        <v>1.05185</v>
      </c>
      <c r="D61">
        <v>1.9E-2</v>
      </c>
      <c r="E61">
        <v>4.7999999999999996E-3</v>
      </c>
      <c r="F61">
        <v>0.51944999999999997</v>
      </c>
      <c r="G61">
        <v>0.11990000000000001</v>
      </c>
      <c r="H61">
        <v>0.65</v>
      </c>
      <c r="I61">
        <v>57.365299999999998</v>
      </c>
      <c r="J61">
        <v>1.9349999999999999E-2</v>
      </c>
      <c r="K61">
        <v>5.4000000000000003E-3</v>
      </c>
      <c r="L61">
        <v>1.1957</v>
      </c>
      <c r="M61">
        <v>4.4648500000000002</v>
      </c>
      <c r="N61">
        <v>1.1995</v>
      </c>
      <c r="O61">
        <v>0.61985000000000001</v>
      </c>
      <c r="P61">
        <v>84.974999999999994</v>
      </c>
      <c r="Q61">
        <v>0.7127</v>
      </c>
      <c r="R61">
        <v>0.2127</v>
      </c>
      <c r="S61">
        <v>0.4703</v>
      </c>
      <c r="T61">
        <v>0.27639999999999998</v>
      </c>
      <c r="U61">
        <v>1.1294500000000001</v>
      </c>
      <c r="V61">
        <v>3.8899999999999997E-2</v>
      </c>
      <c r="W61">
        <v>0.53944999999999999</v>
      </c>
      <c r="AA61">
        <v>165.24536670000001</v>
      </c>
      <c r="AB61">
        <v>48.819733329999998</v>
      </c>
      <c r="AF61">
        <f t="shared" si="9"/>
        <v>1.2698499999999999</v>
      </c>
      <c r="AG61">
        <v>21.913900000000002</v>
      </c>
      <c r="AJ61">
        <v>2.0566667E-2</v>
      </c>
      <c r="AK61">
        <v>0.39206666699999998</v>
      </c>
      <c r="AL61">
        <v>48.819733329999998</v>
      </c>
      <c r="AO61">
        <f t="shared" si="8"/>
        <v>0.41263333399999996</v>
      </c>
    </row>
    <row r="62" spans="1:41">
      <c r="A62">
        <v>667</v>
      </c>
      <c r="B62">
        <v>0.25846666699999998</v>
      </c>
      <c r="C62">
        <v>1.2007666669999999</v>
      </c>
      <c r="D62">
        <v>2.5399999999999999E-2</v>
      </c>
      <c r="E62">
        <v>9.0666670000000005E-3</v>
      </c>
      <c r="F62">
        <v>6.4566666999999994E-2</v>
      </c>
      <c r="G62">
        <v>0.2109</v>
      </c>
      <c r="H62">
        <v>0.47036666700000002</v>
      </c>
      <c r="I62">
        <v>224.72229999999999</v>
      </c>
      <c r="J62">
        <v>1.26E-2</v>
      </c>
      <c r="K62">
        <v>9.6666670000000003E-3</v>
      </c>
      <c r="L62">
        <v>1.104866667</v>
      </c>
      <c r="M62">
        <v>5.2192666670000003</v>
      </c>
      <c r="N62">
        <v>0.97123333300000003</v>
      </c>
      <c r="O62">
        <v>0.63326666700000001</v>
      </c>
      <c r="P62">
        <v>12.05813333</v>
      </c>
      <c r="Q62">
        <v>0.61399999999999999</v>
      </c>
      <c r="R62">
        <v>0.41173333299999998</v>
      </c>
      <c r="S62">
        <v>0.48146666700000001</v>
      </c>
      <c r="T62">
        <v>5.1299999999999998E-2</v>
      </c>
      <c r="U62">
        <v>1.1379666669999999</v>
      </c>
      <c r="V62">
        <v>4.6566666999999999E-2</v>
      </c>
      <c r="W62">
        <v>5.4566666999999999E-2</v>
      </c>
      <c r="AA62">
        <v>167.1083333</v>
      </c>
      <c r="AB62">
        <v>48.41523333</v>
      </c>
      <c r="AF62">
        <f t="shared" si="9"/>
        <v>1.103633334</v>
      </c>
      <c r="AG62">
        <v>22.930624999999999</v>
      </c>
      <c r="AJ62">
        <v>1.9533333E-2</v>
      </c>
      <c r="AK62">
        <v>0.59883333299999997</v>
      </c>
      <c r="AL62">
        <v>48.41523333</v>
      </c>
      <c r="AO62">
        <f t="shared" si="8"/>
        <v>0.61836666600000001</v>
      </c>
    </row>
    <row r="63" spans="1:41">
      <c r="A63">
        <v>672</v>
      </c>
      <c r="B63">
        <v>0.26824999999999999</v>
      </c>
      <c r="C63">
        <v>0.30525000000000002</v>
      </c>
      <c r="D63">
        <v>2.145E-2</v>
      </c>
      <c r="E63">
        <v>1.695E-2</v>
      </c>
      <c r="F63">
        <v>0.39624999999999999</v>
      </c>
      <c r="G63">
        <v>0.14080000000000001</v>
      </c>
      <c r="H63">
        <v>0.6008</v>
      </c>
      <c r="I63">
        <v>61.74315</v>
      </c>
      <c r="J63">
        <v>6.1249999999999999E-2</v>
      </c>
      <c r="K63">
        <v>5.5500000000000002E-3</v>
      </c>
      <c r="L63">
        <v>1.3026</v>
      </c>
      <c r="M63">
        <v>5.7069000000000001</v>
      </c>
      <c r="N63">
        <v>1.2387999999999999</v>
      </c>
      <c r="O63">
        <v>0.53659999999999997</v>
      </c>
      <c r="P63">
        <v>85.083150000000003</v>
      </c>
      <c r="Q63">
        <v>0.65785000000000005</v>
      </c>
      <c r="R63">
        <v>0.1938</v>
      </c>
      <c r="S63">
        <v>0.43795000000000001</v>
      </c>
      <c r="T63">
        <v>0.23865</v>
      </c>
      <c r="U63">
        <v>1.2907999999999999</v>
      </c>
      <c r="V63">
        <v>1.9599999999999999E-2</v>
      </c>
      <c r="W63">
        <v>0.51480000000000004</v>
      </c>
      <c r="AA63">
        <v>173.4422333</v>
      </c>
      <c r="AB63">
        <v>48.249933329999998</v>
      </c>
      <c r="AF63">
        <f t="shared" si="9"/>
        <v>1.1374</v>
      </c>
      <c r="AG63">
        <v>23.006266669999999</v>
      </c>
      <c r="AJ63">
        <v>1.89E-2</v>
      </c>
      <c r="AK63">
        <v>0.60923333300000004</v>
      </c>
      <c r="AL63">
        <v>48.249933329999998</v>
      </c>
      <c r="AO63">
        <f t="shared" si="8"/>
        <v>0.62813333300000007</v>
      </c>
    </row>
    <row r="64" spans="1:41">
      <c r="A64">
        <v>684</v>
      </c>
      <c r="B64">
        <v>0.26910000000000001</v>
      </c>
      <c r="C64">
        <v>0.71840000000000004</v>
      </c>
      <c r="D64">
        <v>2.2366667E-2</v>
      </c>
      <c r="E64">
        <v>4.1000000000000003E-3</v>
      </c>
      <c r="F64">
        <v>0.39093333299999999</v>
      </c>
      <c r="G64">
        <v>0.13113333299999999</v>
      </c>
      <c r="H64">
        <v>0.63466666699999996</v>
      </c>
      <c r="I64">
        <v>81.573733329999996</v>
      </c>
      <c r="J64">
        <v>5.3966667000000003E-2</v>
      </c>
      <c r="K64">
        <v>4.4999999999999997E-3</v>
      </c>
      <c r="L64">
        <v>1.4339999999999999</v>
      </c>
      <c r="M64">
        <v>7.181666667</v>
      </c>
      <c r="N64">
        <v>1.2627333329999999</v>
      </c>
      <c r="O64">
        <v>0.50926666700000001</v>
      </c>
      <c r="P64">
        <v>86.059799999999996</v>
      </c>
      <c r="Q64">
        <v>0.69086666699999999</v>
      </c>
      <c r="R64">
        <v>0.226566667</v>
      </c>
      <c r="S64">
        <v>0.4521</v>
      </c>
      <c r="T64">
        <v>0.240633333</v>
      </c>
      <c r="U64">
        <v>1.2819666670000001</v>
      </c>
      <c r="V64">
        <v>2.0266666999999999E-2</v>
      </c>
      <c r="W64">
        <v>0.22320000000000001</v>
      </c>
      <c r="AA64">
        <v>189.83879999999999</v>
      </c>
      <c r="AB64">
        <v>45.776066669999999</v>
      </c>
      <c r="AF64">
        <f t="shared" si="9"/>
        <v>1.143933334</v>
      </c>
      <c r="AG64">
        <v>23.67703333</v>
      </c>
      <c r="AJ64">
        <v>2.0166666999999999E-2</v>
      </c>
      <c r="AK64">
        <v>0.63246666699999998</v>
      </c>
      <c r="AL64">
        <v>45.776066669999999</v>
      </c>
      <c r="AO64">
        <f t="shared" si="8"/>
        <v>0.65263333400000001</v>
      </c>
    </row>
    <row r="65" spans="1:41">
      <c r="A65">
        <v>695</v>
      </c>
      <c r="B65">
        <v>0.2994</v>
      </c>
      <c r="C65">
        <v>0.81126666700000005</v>
      </c>
      <c r="D65">
        <v>2.4500000000000001E-2</v>
      </c>
      <c r="E65">
        <v>1.1566666999999999E-2</v>
      </c>
      <c r="F65">
        <v>2.9499999999999998E-2</v>
      </c>
      <c r="G65">
        <v>0.210933333</v>
      </c>
      <c r="H65">
        <v>0.45150000000000001</v>
      </c>
      <c r="I65">
        <v>213.64226669999999</v>
      </c>
      <c r="J65">
        <v>0.01</v>
      </c>
      <c r="K65">
        <v>1.01E-2</v>
      </c>
      <c r="L65">
        <v>1.1408666670000001</v>
      </c>
      <c r="M65">
        <v>4.3723666669999997</v>
      </c>
      <c r="N65">
        <v>0.75066666699999995</v>
      </c>
      <c r="O65">
        <v>0.69583333300000005</v>
      </c>
      <c r="P65">
        <v>13.44393333</v>
      </c>
      <c r="Q65">
        <v>0.62343333300000003</v>
      </c>
      <c r="R65">
        <v>0.2175</v>
      </c>
      <c r="S65">
        <v>0.59166666700000003</v>
      </c>
      <c r="T65">
        <v>7.4300000000000005E-2</v>
      </c>
      <c r="U65">
        <v>1.235333333</v>
      </c>
      <c r="V65">
        <v>6.8066666999999997E-2</v>
      </c>
      <c r="W65">
        <v>1.61E-2</v>
      </c>
      <c r="AA65">
        <v>184.12963329999999</v>
      </c>
      <c r="AB65">
        <v>44.532133330000001</v>
      </c>
      <c r="AF65">
        <f t="shared" si="9"/>
        <v>1.1473333330000002</v>
      </c>
      <c r="AG65">
        <v>24.439166669999999</v>
      </c>
      <c r="AJ65">
        <v>1.9333333000000001E-2</v>
      </c>
      <c r="AK65">
        <v>0.59823333300000003</v>
      </c>
      <c r="AL65">
        <v>44.532133330000001</v>
      </c>
      <c r="AO65">
        <f t="shared" si="8"/>
        <v>0.61756666599999999</v>
      </c>
    </row>
    <row r="66" spans="1:41">
      <c r="A66">
        <v>816</v>
      </c>
      <c r="B66">
        <v>0.26340000000000002</v>
      </c>
      <c r="C66">
        <v>1.153066667</v>
      </c>
      <c r="D66">
        <v>2.2366667E-2</v>
      </c>
      <c r="E66">
        <v>7.1000000000000004E-3</v>
      </c>
      <c r="F66">
        <v>0.35526666699999998</v>
      </c>
      <c r="G66">
        <v>0.16439999999999999</v>
      </c>
      <c r="H66">
        <v>0.60743333300000002</v>
      </c>
      <c r="I66">
        <v>103.1887</v>
      </c>
      <c r="J66">
        <v>4.0866667000000002E-2</v>
      </c>
      <c r="K66">
        <v>5.0000000000000001E-3</v>
      </c>
      <c r="L66">
        <v>1.2042999999999999</v>
      </c>
      <c r="M66">
        <v>8.847066667</v>
      </c>
      <c r="N66">
        <v>1.2384333329999999</v>
      </c>
      <c r="O66">
        <v>0.50019999999999998</v>
      </c>
      <c r="P66">
        <v>82.423066669999997</v>
      </c>
      <c r="Q66">
        <v>0.669133333</v>
      </c>
      <c r="R66">
        <v>0.1825</v>
      </c>
      <c r="S66">
        <v>0.38493333299999999</v>
      </c>
      <c r="T66">
        <v>0.23549999999999999</v>
      </c>
      <c r="U66">
        <v>1.1929000000000001</v>
      </c>
      <c r="V66">
        <v>2.3466667E-2</v>
      </c>
      <c r="W66">
        <v>9.3200000000000005E-2</v>
      </c>
      <c r="AA66">
        <v>161.27406669999999</v>
      </c>
      <c r="AB66">
        <v>43.942700000000002</v>
      </c>
      <c r="AF66">
        <f t="shared" ref="AF66:AF97" si="10">H66+O66</f>
        <v>1.1076333329999999</v>
      </c>
      <c r="AG66">
        <v>24.675033330000002</v>
      </c>
      <c r="AJ66">
        <v>1.2366667E-2</v>
      </c>
      <c r="AK66">
        <v>0.42606666700000001</v>
      </c>
      <c r="AL66">
        <v>43.942700000000002</v>
      </c>
      <c r="AO66">
        <f t="shared" si="8"/>
        <v>0.43843333400000001</v>
      </c>
    </row>
    <row r="67" spans="1:41">
      <c r="A67">
        <v>1006</v>
      </c>
      <c r="B67">
        <v>0.33616666699999997</v>
      </c>
      <c r="C67">
        <v>0.97263333299999999</v>
      </c>
      <c r="D67">
        <v>2.2700000000000001E-2</v>
      </c>
      <c r="E67">
        <v>2.2499999999999999E-2</v>
      </c>
      <c r="F67">
        <v>9.4299999999999995E-2</v>
      </c>
      <c r="G67">
        <v>0.25056666700000002</v>
      </c>
      <c r="H67">
        <v>0.43369999999999997</v>
      </c>
      <c r="I67">
        <v>200.4858667</v>
      </c>
      <c r="J67">
        <v>1.5666666999999999E-2</v>
      </c>
      <c r="K67">
        <v>1.1833333E-2</v>
      </c>
      <c r="L67">
        <v>2.4461333330000001</v>
      </c>
      <c r="M67">
        <v>5.7282666669999998</v>
      </c>
      <c r="N67">
        <v>1.0005333329999999</v>
      </c>
      <c r="O67">
        <v>0.78920000000000001</v>
      </c>
      <c r="P67">
        <v>32.323599999999999</v>
      </c>
      <c r="Q67">
        <v>0.62939999999999996</v>
      </c>
      <c r="R67">
        <v>0.136866667</v>
      </c>
      <c r="S67">
        <v>0.52300000000000002</v>
      </c>
      <c r="T67">
        <v>6.7799999999999999E-2</v>
      </c>
      <c r="U67">
        <v>1.1541666669999999</v>
      </c>
      <c r="V67">
        <v>5.2166667E-2</v>
      </c>
      <c r="W67">
        <v>5.4033333000000003E-2</v>
      </c>
      <c r="AA67">
        <v>146.20806669999999</v>
      </c>
      <c r="AB67">
        <v>43.62823333</v>
      </c>
      <c r="AF67">
        <f t="shared" si="10"/>
        <v>1.2229000000000001</v>
      </c>
      <c r="AG67">
        <v>24.920400000000001</v>
      </c>
      <c r="AJ67">
        <v>2.52E-2</v>
      </c>
      <c r="AK67">
        <v>0.40443333300000001</v>
      </c>
      <c r="AL67">
        <v>43.62823333</v>
      </c>
      <c r="AO67">
        <f t="shared" ref="AO67:AO130" si="11">AJ67+AK67</f>
        <v>0.42963333300000001</v>
      </c>
    </row>
    <row r="68" spans="1:41">
      <c r="A68">
        <v>1026</v>
      </c>
      <c r="B68">
        <v>0.269933333</v>
      </c>
      <c r="C68">
        <v>1.181866667</v>
      </c>
      <c r="D68">
        <v>2.4899999999999999E-2</v>
      </c>
      <c r="E68">
        <v>1.1166667E-2</v>
      </c>
      <c r="F68">
        <v>7.4366666999999997E-2</v>
      </c>
      <c r="G68">
        <v>0.18866666700000001</v>
      </c>
      <c r="H68">
        <v>0.38813333300000002</v>
      </c>
      <c r="I68">
        <v>192.1797</v>
      </c>
      <c r="J68">
        <v>8.7666670000000006E-3</v>
      </c>
      <c r="K68">
        <v>7.566667E-3</v>
      </c>
      <c r="L68">
        <v>1.0178666670000001</v>
      </c>
      <c r="M68">
        <v>4.6195000000000004</v>
      </c>
      <c r="N68">
        <v>0.71083333299999996</v>
      </c>
      <c r="O68">
        <v>0.52070000000000005</v>
      </c>
      <c r="P68">
        <v>21.372266669999998</v>
      </c>
      <c r="Q68">
        <v>0.46750000000000003</v>
      </c>
      <c r="R68">
        <v>0.17603333299999999</v>
      </c>
      <c r="S68">
        <v>0.4486</v>
      </c>
      <c r="T68">
        <v>5.5233333000000003E-2</v>
      </c>
      <c r="U68">
        <v>1.086866667</v>
      </c>
      <c r="V68">
        <v>6.0400000000000002E-2</v>
      </c>
      <c r="W68">
        <v>5.1933332999999998E-2</v>
      </c>
      <c r="AA68">
        <v>149.52950000000001</v>
      </c>
      <c r="AB68">
        <v>41.879566670000003</v>
      </c>
      <c r="AF68">
        <f t="shared" si="10"/>
        <v>0.90883333300000002</v>
      </c>
      <c r="AG68">
        <v>24.925933329999999</v>
      </c>
      <c r="AJ68">
        <v>2.35E-2</v>
      </c>
      <c r="AK68">
        <v>0.43553333300000002</v>
      </c>
      <c r="AL68">
        <v>41.879566670000003</v>
      </c>
      <c r="AO68">
        <f t="shared" si="11"/>
        <v>0.45903333300000004</v>
      </c>
    </row>
    <row r="69" spans="1:41">
      <c r="A69">
        <v>1064</v>
      </c>
      <c r="B69">
        <v>0.19320000000000001</v>
      </c>
      <c r="C69">
        <v>0.31333333299999999</v>
      </c>
      <c r="D69">
        <v>2.5233333E-2</v>
      </c>
      <c r="E69">
        <v>6.7666669999999996E-3</v>
      </c>
      <c r="F69">
        <v>5.0200000000000002E-2</v>
      </c>
      <c r="G69">
        <v>0.19853333300000001</v>
      </c>
      <c r="H69">
        <v>0.42446666700000002</v>
      </c>
      <c r="I69">
        <v>211.58923329999999</v>
      </c>
      <c r="J69">
        <v>9.7333330000000003E-3</v>
      </c>
      <c r="K69">
        <v>9.2999999999999992E-3</v>
      </c>
      <c r="L69">
        <v>1.149166667</v>
      </c>
      <c r="M69">
        <v>7.2302666670000004</v>
      </c>
      <c r="N69">
        <v>0.74139999999999995</v>
      </c>
      <c r="O69">
        <v>0.60096666700000001</v>
      </c>
      <c r="P69">
        <v>5.3924000000000003</v>
      </c>
      <c r="Q69">
        <v>0.4531</v>
      </c>
      <c r="R69">
        <v>0.81330000000000002</v>
      </c>
      <c r="S69">
        <v>0.53126666700000003</v>
      </c>
      <c r="T69">
        <v>6.9000000000000006E-2</v>
      </c>
      <c r="U69">
        <v>1.137</v>
      </c>
      <c r="V69">
        <v>5.0633333000000003E-2</v>
      </c>
      <c r="W69">
        <v>6.1933333E-2</v>
      </c>
      <c r="AA69">
        <v>196.83260000000001</v>
      </c>
      <c r="AB69">
        <v>41.43256667</v>
      </c>
      <c r="AF69">
        <f t="shared" si="10"/>
        <v>1.0254333340000001</v>
      </c>
      <c r="AG69">
        <v>27.69936667</v>
      </c>
      <c r="AJ69">
        <v>2.1566667000000001E-2</v>
      </c>
      <c r="AK69">
        <v>0.59226666699999997</v>
      </c>
      <c r="AL69">
        <v>41.43256667</v>
      </c>
      <c r="AO69">
        <f t="shared" si="11"/>
        <v>0.61383333399999995</v>
      </c>
    </row>
    <row r="70" spans="1:41">
      <c r="A70">
        <v>1151</v>
      </c>
      <c r="B70">
        <v>0.33816666699999998</v>
      </c>
      <c r="C70">
        <v>0.88549999999999995</v>
      </c>
      <c r="D70">
        <v>2.2499999999999999E-2</v>
      </c>
      <c r="E70">
        <v>2.1566667000000001E-2</v>
      </c>
      <c r="F70">
        <v>0.23053333300000001</v>
      </c>
      <c r="G70">
        <v>0.20269999999999999</v>
      </c>
      <c r="H70">
        <v>0.43693333299999998</v>
      </c>
      <c r="I70">
        <v>180.50793329999999</v>
      </c>
      <c r="J70">
        <v>9.4000000000000004E-3</v>
      </c>
      <c r="K70">
        <v>9.4999999999999998E-3</v>
      </c>
      <c r="L70">
        <v>1.2026666669999999</v>
      </c>
      <c r="M70">
        <v>8.3036999999999992</v>
      </c>
      <c r="N70">
        <v>1.0137666670000001</v>
      </c>
      <c r="O70">
        <v>0.64359999999999995</v>
      </c>
      <c r="P70">
        <v>39.10616667</v>
      </c>
      <c r="Q70">
        <v>0.63060000000000005</v>
      </c>
      <c r="R70">
        <v>0.159</v>
      </c>
      <c r="S70">
        <v>0.370233333</v>
      </c>
      <c r="T70">
        <v>0.13816666699999999</v>
      </c>
      <c r="U70">
        <v>1.2804</v>
      </c>
      <c r="V70">
        <v>4.1633333000000002E-2</v>
      </c>
      <c r="W70">
        <v>4.9799999999999997E-2</v>
      </c>
      <c r="AA70">
        <v>211.1776333</v>
      </c>
      <c r="AB70">
        <v>41.421833329999998</v>
      </c>
      <c r="AF70">
        <f t="shared" si="10"/>
        <v>1.080533333</v>
      </c>
      <c r="AG70">
        <v>28.286533330000001</v>
      </c>
      <c r="AJ70">
        <v>2.2666667000000001E-2</v>
      </c>
      <c r="AK70">
        <v>0.58963333299999998</v>
      </c>
      <c r="AL70">
        <v>41.421833329999998</v>
      </c>
      <c r="AO70">
        <f t="shared" si="11"/>
        <v>0.61229999999999996</v>
      </c>
    </row>
    <row r="71" spans="1:41">
      <c r="A71">
        <v>1228</v>
      </c>
      <c r="B71">
        <v>0.320833333</v>
      </c>
      <c r="C71">
        <v>0.83983333299999996</v>
      </c>
      <c r="D71">
        <v>2.0033333E-2</v>
      </c>
      <c r="E71">
        <v>7.2333329999999998E-3</v>
      </c>
      <c r="F71">
        <v>0.20473333299999999</v>
      </c>
      <c r="G71">
        <v>0.191266667</v>
      </c>
      <c r="H71">
        <v>0.44713333300000002</v>
      </c>
      <c r="I71">
        <v>162.7582333</v>
      </c>
      <c r="J71">
        <v>2.8166666999999999E-2</v>
      </c>
      <c r="K71">
        <v>9.0333329999999993E-3</v>
      </c>
      <c r="L71">
        <v>1.6779333329999999</v>
      </c>
      <c r="M71">
        <v>4.3136000000000001</v>
      </c>
      <c r="N71">
        <v>1.0346333329999999</v>
      </c>
      <c r="O71">
        <v>0.59560000000000002</v>
      </c>
      <c r="P71">
        <v>55.305500000000002</v>
      </c>
      <c r="Q71">
        <v>0.63286666700000005</v>
      </c>
      <c r="R71">
        <v>0.15479999999999999</v>
      </c>
      <c r="S71">
        <v>0.3327</v>
      </c>
      <c r="T71">
        <v>0.11776666700000001</v>
      </c>
      <c r="U71">
        <v>1.1196333329999999</v>
      </c>
      <c r="V71">
        <v>3.4266667000000001E-2</v>
      </c>
      <c r="W71">
        <v>7.5066667000000004E-2</v>
      </c>
      <c r="AA71">
        <v>195.33792500000001</v>
      </c>
      <c r="AB71">
        <v>39.503100000000003</v>
      </c>
      <c r="AF71">
        <f t="shared" si="10"/>
        <v>1.0427333330000002</v>
      </c>
      <c r="AG71">
        <v>28.511700000000001</v>
      </c>
      <c r="AJ71">
        <v>2.205E-2</v>
      </c>
      <c r="AK71">
        <v>0.47397499999999998</v>
      </c>
      <c r="AL71">
        <v>39.503100000000003</v>
      </c>
      <c r="AO71">
        <f t="shared" si="11"/>
        <v>0.49602499999999999</v>
      </c>
    </row>
    <row r="72" spans="1:41">
      <c r="A72">
        <v>1245</v>
      </c>
      <c r="B72">
        <v>0.33634999999999998</v>
      </c>
      <c r="C72">
        <v>1.112625</v>
      </c>
      <c r="D72">
        <v>1.435E-2</v>
      </c>
      <c r="E72">
        <v>1.1350000000000001E-2</v>
      </c>
      <c r="F72">
        <v>0.16389999999999999</v>
      </c>
      <c r="G72">
        <v>0.219</v>
      </c>
      <c r="H72">
        <v>0.455125</v>
      </c>
      <c r="I72">
        <v>216.19335000000001</v>
      </c>
      <c r="J72">
        <v>1.1625E-2</v>
      </c>
      <c r="K72">
        <v>8.8249999999999995E-3</v>
      </c>
      <c r="L72">
        <v>1.19865</v>
      </c>
      <c r="M72">
        <v>5.703875</v>
      </c>
      <c r="N72">
        <v>0.76192499999999996</v>
      </c>
      <c r="O72">
        <v>0.58877500000000005</v>
      </c>
      <c r="P72">
        <v>22.930624999999999</v>
      </c>
      <c r="Q72">
        <v>0.64239999999999997</v>
      </c>
      <c r="R72">
        <v>0.27065</v>
      </c>
      <c r="S72">
        <v>0.575125</v>
      </c>
      <c r="T72">
        <v>8.5925000000000001E-2</v>
      </c>
      <c r="U72">
        <v>1.3623499999999999</v>
      </c>
      <c r="V72">
        <v>4.8974999999999998E-2</v>
      </c>
      <c r="W72">
        <v>7.6499999999999999E-2</v>
      </c>
      <c r="AA72">
        <v>213.1785333</v>
      </c>
      <c r="AB72">
        <v>39.13893333</v>
      </c>
      <c r="AF72">
        <f t="shared" si="10"/>
        <v>1.0439000000000001</v>
      </c>
      <c r="AG72">
        <v>28.7867</v>
      </c>
      <c r="AJ72">
        <v>2.0533333000000001E-2</v>
      </c>
      <c r="AK72">
        <v>0.64646666699999999</v>
      </c>
      <c r="AL72">
        <v>39.13893333</v>
      </c>
      <c r="AO72">
        <f t="shared" si="11"/>
        <v>0.66700000000000004</v>
      </c>
    </row>
    <row r="73" spans="1:41">
      <c r="A73">
        <v>1337</v>
      </c>
      <c r="B73">
        <v>0.30669999999999997</v>
      </c>
      <c r="C73">
        <v>0.3715</v>
      </c>
      <c r="D73">
        <v>2.0766666999999999E-2</v>
      </c>
      <c r="E73">
        <v>3.3099999999999997E-2</v>
      </c>
      <c r="F73">
        <v>6.5833332999999994E-2</v>
      </c>
      <c r="G73">
        <v>0.23393333299999999</v>
      </c>
      <c r="H73">
        <v>0.45256666699999998</v>
      </c>
      <c r="I73">
        <v>248.93403330000001</v>
      </c>
      <c r="J73">
        <v>8.5333330000000006E-3</v>
      </c>
      <c r="K73">
        <v>9.8333329999999997E-3</v>
      </c>
      <c r="L73">
        <v>1.132933333</v>
      </c>
      <c r="M73">
        <v>6.9980333330000004</v>
      </c>
      <c r="N73">
        <v>0.79803333300000001</v>
      </c>
      <c r="O73">
        <v>0.74123333300000005</v>
      </c>
      <c r="P73">
        <v>6.5535666670000001</v>
      </c>
      <c r="Q73">
        <v>0.63343333300000004</v>
      </c>
      <c r="R73">
        <v>0.88433333300000005</v>
      </c>
      <c r="S73">
        <v>0.43093333299999997</v>
      </c>
      <c r="T73">
        <v>7.7866667000000001E-2</v>
      </c>
      <c r="U73">
        <v>1.2329000000000001</v>
      </c>
      <c r="V73">
        <v>4.1700000000000001E-2</v>
      </c>
      <c r="W73">
        <v>7.0033333000000003E-2</v>
      </c>
      <c r="AA73">
        <v>180.50793329999999</v>
      </c>
      <c r="AB73">
        <v>39.10616667</v>
      </c>
      <c r="AF73">
        <f t="shared" si="10"/>
        <v>1.1938</v>
      </c>
      <c r="AG73">
        <v>29.877366670000001</v>
      </c>
      <c r="AJ73">
        <v>2.2499999999999999E-2</v>
      </c>
      <c r="AK73">
        <v>0.43693333299999998</v>
      </c>
      <c r="AL73">
        <v>39.10616667</v>
      </c>
      <c r="AO73">
        <f t="shared" si="11"/>
        <v>0.459433333</v>
      </c>
    </row>
    <row r="74" spans="1:41">
      <c r="A74">
        <v>1406</v>
      </c>
      <c r="B74">
        <v>0.26263333300000002</v>
      </c>
      <c r="C74">
        <v>1.3835999999999999</v>
      </c>
      <c r="D74">
        <v>5.7533332999999999E-2</v>
      </c>
      <c r="E74">
        <v>1.1599999999999999E-2</v>
      </c>
      <c r="F74">
        <v>0.29526666699999998</v>
      </c>
      <c r="G74">
        <v>0.1565</v>
      </c>
      <c r="H74">
        <v>0.59379999999999999</v>
      </c>
      <c r="I74">
        <v>88.63163333</v>
      </c>
      <c r="J74">
        <v>3.9233333000000002E-2</v>
      </c>
      <c r="K74">
        <v>6.4999999999999997E-3</v>
      </c>
      <c r="L74">
        <v>1.129133333</v>
      </c>
      <c r="M74">
        <v>8.3215333329999996</v>
      </c>
      <c r="N74">
        <v>1.1161666669999999</v>
      </c>
      <c r="O74">
        <v>0.50873333300000001</v>
      </c>
      <c r="P74">
        <v>81.422566669999995</v>
      </c>
      <c r="Q74">
        <v>0.48003333300000001</v>
      </c>
      <c r="R74">
        <v>4.5699999999999998E-2</v>
      </c>
      <c r="S74">
        <v>0.26353333299999998</v>
      </c>
      <c r="T74">
        <v>0.190033333</v>
      </c>
      <c r="U74">
        <v>0.92159999999999997</v>
      </c>
      <c r="V74">
        <v>4.6233333000000001E-2</v>
      </c>
      <c r="W74">
        <v>5.7933332999999997E-2</v>
      </c>
      <c r="AA74">
        <v>163.59056670000001</v>
      </c>
      <c r="AB74">
        <v>38.884233330000001</v>
      </c>
      <c r="AF74">
        <f t="shared" si="10"/>
        <v>1.102533333</v>
      </c>
      <c r="AG74">
        <v>30.098733330000002</v>
      </c>
      <c r="AJ74">
        <v>2.06E-2</v>
      </c>
      <c r="AK74">
        <v>0.413533333</v>
      </c>
      <c r="AL74">
        <v>38.884233330000001</v>
      </c>
      <c r="AO74">
        <f t="shared" si="11"/>
        <v>0.43413333300000001</v>
      </c>
    </row>
    <row r="75" spans="1:41">
      <c r="A75">
        <v>1407</v>
      </c>
      <c r="B75">
        <v>0.24360000000000001</v>
      </c>
      <c r="C75">
        <v>0.62153333300000002</v>
      </c>
      <c r="D75">
        <v>7.2700000000000001E-2</v>
      </c>
      <c r="E75">
        <v>4.2333329999999997E-3</v>
      </c>
      <c r="F75">
        <v>0.39686666700000001</v>
      </c>
      <c r="G75">
        <v>0.1197</v>
      </c>
      <c r="H75">
        <v>0.62119999999999997</v>
      </c>
      <c r="I75">
        <v>54.025166669999997</v>
      </c>
      <c r="J75">
        <v>2.6233333000000001E-2</v>
      </c>
      <c r="K75">
        <v>4.7000000000000002E-3</v>
      </c>
      <c r="L75">
        <v>2.0687000000000002</v>
      </c>
      <c r="M75">
        <v>9.4855</v>
      </c>
      <c r="N75">
        <v>1.2684333329999999</v>
      </c>
      <c r="O75">
        <v>0.47136666700000002</v>
      </c>
      <c r="P75">
        <v>84.876900000000006</v>
      </c>
      <c r="Q75">
        <v>0.70713333300000003</v>
      </c>
      <c r="R75">
        <v>3.7133332999999998E-2</v>
      </c>
      <c r="S75">
        <v>0.19943333299999999</v>
      </c>
      <c r="T75">
        <v>0.26513333300000003</v>
      </c>
      <c r="U75">
        <v>0.87836666699999999</v>
      </c>
      <c r="V75">
        <v>1.6133333E-2</v>
      </c>
      <c r="W75">
        <v>6.0066666999999997E-2</v>
      </c>
      <c r="AA75">
        <v>176.5330333</v>
      </c>
      <c r="AB75">
        <v>37.734333329999998</v>
      </c>
      <c r="AF75">
        <f t="shared" si="10"/>
        <v>1.092566667</v>
      </c>
      <c r="AG75">
        <v>31.391233329999999</v>
      </c>
      <c r="AJ75">
        <v>2.4533333000000001E-2</v>
      </c>
      <c r="AK75">
        <v>0.459433333</v>
      </c>
      <c r="AL75">
        <v>37.734333329999998</v>
      </c>
      <c r="AO75">
        <f t="shared" si="11"/>
        <v>0.48396666599999999</v>
      </c>
    </row>
    <row r="76" spans="1:41">
      <c r="A76">
        <v>1408</v>
      </c>
      <c r="B76">
        <v>0.252733333</v>
      </c>
      <c r="C76">
        <v>1.413866667</v>
      </c>
      <c r="D76">
        <v>2.0766666999999999E-2</v>
      </c>
      <c r="E76">
        <v>1.5433333E-2</v>
      </c>
      <c r="F76">
        <v>0.49903333300000002</v>
      </c>
      <c r="G76">
        <v>9.2566667000000005E-2</v>
      </c>
      <c r="H76">
        <v>0.58296666699999999</v>
      </c>
      <c r="I76">
        <v>66.06526667</v>
      </c>
      <c r="J76">
        <v>1.2800000000000001E-2</v>
      </c>
      <c r="K76">
        <v>7.9333330000000007E-3</v>
      </c>
      <c r="L76">
        <v>1.1561666669999999</v>
      </c>
      <c r="M76">
        <v>5.1824666669999999</v>
      </c>
      <c r="N76">
        <v>1.0130999999999999</v>
      </c>
      <c r="O76">
        <v>0.60699999999999998</v>
      </c>
      <c r="P76">
        <v>83.512799999999999</v>
      </c>
      <c r="Q76">
        <v>0.69666666700000002</v>
      </c>
      <c r="R76">
        <v>0.2414</v>
      </c>
      <c r="S76">
        <v>0.2954</v>
      </c>
      <c r="T76">
        <v>0.27439999999999998</v>
      </c>
      <c r="U76">
        <v>1.252566667</v>
      </c>
      <c r="V76">
        <v>4.7666667000000003E-2</v>
      </c>
      <c r="W76">
        <v>0.47660000000000002</v>
      </c>
      <c r="AA76">
        <v>202.97266669999999</v>
      </c>
      <c r="AB76">
        <v>37.490333329999999</v>
      </c>
      <c r="AF76">
        <f t="shared" si="10"/>
        <v>1.189966667</v>
      </c>
      <c r="AG76">
        <v>31.904</v>
      </c>
      <c r="AJ76">
        <v>1.9333333000000001E-2</v>
      </c>
      <c r="AK76">
        <v>0.61426666699999999</v>
      </c>
      <c r="AL76">
        <v>37.490333329999999</v>
      </c>
      <c r="AO76">
        <f t="shared" si="11"/>
        <v>0.63359999999999994</v>
      </c>
    </row>
    <row r="77" spans="1:41">
      <c r="A77">
        <v>1409</v>
      </c>
      <c r="B77">
        <v>0.185733333</v>
      </c>
      <c r="C77">
        <v>0.16293333300000001</v>
      </c>
      <c r="D77">
        <v>1.8266667E-2</v>
      </c>
      <c r="E77">
        <v>9.1666669999999999E-3</v>
      </c>
      <c r="F77">
        <v>0.43340000000000001</v>
      </c>
      <c r="G77">
        <v>0.1229</v>
      </c>
      <c r="H77">
        <v>0.56936666700000005</v>
      </c>
      <c r="I77">
        <v>44.019666669999999</v>
      </c>
      <c r="J77">
        <v>4.19E-2</v>
      </c>
      <c r="K77">
        <v>2.2700000000000001E-2</v>
      </c>
      <c r="L77">
        <v>2.2414000000000001</v>
      </c>
      <c r="M77">
        <v>5.4225333329999996</v>
      </c>
      <c r="N77">
        <v>1.1585666670000001</v>
      </c>
      <c r="O77">
        <v>0.60929999999999995</v>
      </c>
      <c r="P77">
        <v>68.272733329999994</v>
      </c>
      <c r="Q77">
        <v>0.71540000000000004</v>
      </c>
      <c r="R77">
        <v>7.0699999999999999E-2</v>
      </c>
      <c r="S77">
        <v>0.40970000000000001</v>
      </c>
      <c r="T77">
        <v>0.28376666699999997</v>
      </c>
      <c r="U77">
        <v>1.1446666670000001</v>
      </c>
      <c r="V77">
        <v>8.633333E-3</v>
      </c>
      <c r="W77">
        <v>5.5E-2</v>
      </c>
      <c r="AA77">
        <v>158.56460000000001</v>
      </c>
      <c r="AB77">
        <v>37.112099999999998</v>
      </c>
      <c r="AF77">
        <f t="shared" si="10"/>
        <v>1.1786666669999999</v>
      </c>
      <c r="AG77">
        <v>31.984100000000002</v>
      </c>
      <c r="AJ77">
        <v>2.3800000000000002E-2</v>
      </c>
      <c r="AK77">
        <v>0.4304</v>
      </c>
      <c r="AL77">
        <v>37.112099999999998</v>
      </c>
      <c r="AO77">
        <f t="shared" si="11"/>
        <v>0.45419999999999999</v>
      </c>
    </row>
    <row r="78" spans="1:41">
      <c r="A78">
        <v>1413</v>
      </c>
      <c r="B78">
        <v>7.5399999999999995E-2</v>
      </c>
      <c r="C78">
        <v>1.054033333</v>
      </c>
      <c r="D78">
        <v>2.4433333000000002E-2</v>
      </c>
      <c r="E78">
        <v>1.1066667000000001E-2</v>
      </c>
      <c r="F78">
        <v>3.7499999999999999E-2</v>
      </c>
      <c r="G78">
        <v>0.13866666699999999</v>
      </c>
      <c r="H78">
        <v>0.61113333299999995</v>
      </c>
      <c r="I78">
        <v>318.61283329999998</v>
      </c>
      <c r="J78">
        <v>7.3666670000000004E-3</v>
      </c>
      <c r="K78">
        <v>9.4333330000000003E-3</v>
      </c>
      <c r="L78">
        <v>1.1480666669999999</v>
      </c>
      <c r="M78">
        <v>6.6494999999999997</v>
      </c>
      <c r="N78">
        <v>0.82206666699999997</v>
      </c>
      <c r="O78">
        <v>0.92230000000000001</v>
      </c>
      <c r="P78">
        <v>8.2471333330000007</v>
      </c>
      <c r="Q78">
        <v>0.72650000000000003</v>
      </c>
      <c r="R78">
        <v>0.39873333300000002</v>
      </c>
      <c r="S78">
        <v>0.97223333300000003</v>
      </c>
      <c r="T78">
        <v>7.8799999999999995E-2</v>
      </c>
      <c r="U78">
        <v>1.3595999999999999</v>
      </c>
      <c r="V78">
        <v>0.121833333</v>
      </c>
      <c r="W78">
        <v>0.207866667</v>
      </c>
      <c r="AA78">
        <v>165.17896669999999</v>
      </c>
      <c r="AB78">
        <v>36.878166669999999</v>
      </c>
      <c r="AF78">
        <f t="shared" si="10"/>
        <v>1.5334333330000001</v>
      </c>
      <c r="AG78">
        <v>32.323599999999999</v>
      </c>
      <c r="AJ78">
        <v>2.0400000000000001E-2</v>
      </c>
      <c r="AK78">
        <v>0.43003333300000002</v>
      </c>
      <c r="AL78">
        <v>36.878166669999999</v>
      </c>
      <c r="AO78">
        <f t="shared" si="11"/>
        <v>0.45043333299999999</v>
      </c>
    </row>
    <row r="79" spans="1:41">
      <c r="A79">
        <v>1414</v>
      </c>
      <c r="B79">
        <v>0.249466667</v>
      </c>
      <c r="C79">
        <v>7.1900000000000006E-2</v>
      </c>
      <c r="D79">
        <v>2.4E-2</v>
      </c>
      <c r="E79">
        <v>5.3E-3</v>
      </c>
      <c r="F79">
        <v>0.41720000000000002</v>
      </c>
      <c r="G79">
        <v>0.113866667</v>
      </c>
      <c r="H79">
        <v>0.58263333299999998</v>
      </c>
      <c r="I79">
        <v>43.582666670000002</v>
      </c>
      <c r="J79">
        <v>2.5833333E-2</v>
      </c>
      <c r="K79">
        <v>7.3966667E-2</v>
      </c>
      <c r="L79">
        <v>1.8954</v>
      </c>
      <c r="M79">
        <v>1.9432</v>
      </c>
      <c r="N79">
        <v>1.0649999999999999</v>
      </c>
      <c r="O79">
        <v>0.75146666699999998</v>
      </c>
      <c r="P79">
        <v>86.415899999999993</v>
      </c>
      <c r="Q79">
        <v>0.69616666699999996</v>
      </c>
      <c r="R79">
        <v>0.180433333</v>
      </c>
      <c r="S79">
        <v>0.27486666700000001</v>
      </c>
      <c r="T79">
        <v>0.21629999999999999</v>
      </c>
      <c r="U79">
        <v>1.0845</v>
      </c>
      <c r="V79">
        <v>1.6E-2</v>
      </c>
      <c r="W79">
        <v>0.23703333300000001</v>
      </c>
      <c r="AA79">
        <v>184.49619999999999</v>
      </c>
      <c r="AB79">
        <v>36.3018</v>
      </c>
      <c r="AF79">
        <f t="shared" si="10"/>
        <v>1.3340999999999998</v>
      </c>
      <c r="AG79">
        <v>32.778733330000001</v>
      </c>
      <c r="AJ79">
        <v>1.8733333000000001E-2</v>
      </c>
      <c r="AK79">
        <v>0.57236666700000005</v>
      </c>
      <c r="AL79">
        <v>36.3018</v>
      </c>
      <c r="AO79">
        <f t="shared" si="11"/>
        <v>0.59110000000000007</v>
      </c>
    </row>
    <row r="80" spans="1:41">
      <c r="A80">
        <v>1415</v>
      </c>
      <c r="B80">
        <v>0.20016666699999999</v>
      </c>
      <c r="C80">
        <v>0.158233333</v>
      </c>
      <c r="D80">
        <v>2.0299999999999999E-2</v>
      </c>
      <c r="E80">
        <v>8.7333329999999994E-3</v>
      </c>
      <c r="F80">
        <v>0.36673333299999999</v>
      </c>
      <c r="G80">
        <v>0.1472</v>
      </c>
      <c r="H80">
        <v>0.57769999999999999</v>
      </c>
      <c r="I80">
        <v>45.139499999999998</v>
      </c>
      <c r="J80">
        <v>7.2933333000000003E-2</v>
      </c>
      <c r="K80">
        <v>3.3E-3</v>
      </c>
      <c r="L80">
        <v>1.3996333329999999</v>
      </c>
      <c r="M80">
        <v>7.4601333329999999</v>
      </c>
      <c r="N80">
        <v>1.0934666669999999</v>
      </c>
      <c r="O80">
        <v>0.44996666699999999</v>
      </c>
      <c r="P80">
        <v>84.159733329999995</v>
      </c>
      <c r="Q80">
        <v>0.69873333299999996</v>
      </c>
      <c r="R80">
        <v>0.23726666699999999</v>
      </c>
      <c r="S80">
        <v>0.26269999999999999</v>
      </c>
      <c r="T80">
        <v>0.252766667</v>
      </c>
      <c r="U80">
        <v>1.211733333</v>
      </c>
      <c r="V80">
        <v>1.3033332999999999E-2</v>
      </c>
      <c r="W80">
        <v>0.129266667</v>
      </c>
      <c r="AA80">
        <v>149.3838667</v>
      </c>
      <c r="AB80">
        <v>35.989666669999998</v>
      </c>
      <c r="AF80">
        <f t="shared" si="10"/>
        <v>1.0276666670000001</v>
      </c>
      <c r="AG80">
        <v>35.111166670000003</v>
      </c>
      <c r="AJ80">
        <v>1.8366667E-2</v>
      </c>
      <c r="AK80">
        <v>0.39876666700000002</v>
      </c>
      <c r="AL80">
        <v>35.989666669999998</v>
      </c>
      <c r="AO80">
        <f t="shared" si="11"/>
        <v>0.41713333400000002</v>
      </c>
    </row>
    <row r="81" spans="1:41">
      <c r="A81">
        <v>1444</v>
      </c>
      <c r="B81">
        <v>0.23755000000000001</v>
      </c>
      <c r="C81">
        <v>0.64749999999999996</v>
      </c>
      <c r="D81">
        <v>2.1600000000000001E-2</v>
      </c>
      <c r="E81">
        <v>1.5525000000000001E-2</v>
      </c>
      <c r="F81">
        <v>1.8724999999999999E-2</v>
      </c>
      <c r="G81">
        <v>0.18452499999999999</v>
      </c>
      <c r="H81">
        <v>0.404225</v>
      </c>
      <c r="I81">
        <v>205.39689999999999</v>
      </c>
      <c r="J81">
        <v>1.1299999999999999E-2</v>
      </c>
      <c r="K81">
        <v>1.2149999999999999E-2</v>
      </c>
      <c r="L81">
        <v>1.9445250000000001</v>
      </c>
      <c r="M81">
        <v>6.70275</v>
      </c>
      <c r="N81">
        <v>0.74712500000000004</v>
      </c>
      <c r="O81">
        <v>0.59670000000000001</v>
      </c>
      <c r="P81">
        <v>10.265575</v>
      </c>
      <c r="Q81">
        <v>0.58050000000000002</v>
      </c>
      <c r="R81">
        <v>8.3775000000000002E-2</v>
      </c>
      <c r="S81">
        <v>0.39507500000000001</v>
      </c>
      <c r="T81">
        <v>5.9450000000000003E-2</v>
      </c>
      <c r="U81">
        <v>0.93347500000000005</v>
      </c>
      <c r="V81">
        <v>3.1475000000000003E-2</v>
      </c>
      <c r="W81">
        <v>5.8599999999999999E-2</v>
      </c>
      <c r="AA81">
        <v>187.88606669999999</v>
      </c>
      <c r="AB81">
        <v>35.111166670000003</v>
      </c>
      <c r="AF81">
        <f t="shared" si="10"/>
        <v>1.0009250000000001</v>
      </c>
      <c r="AG81">
        <v>35.989666669999998</v>
      </c>
      <c r="AJ81">
        <v>1.8499999999999999E-2</v>
      </c>
      <c r="AK81">
        <v>0.44130000000000003</v>
      </c>
      <c r="AL81">
        <v>35.111166670000003</v>
      </c>
      <c r="AO81">
        <f t="shared" si="11"/>
        <v>0.45980000000000004</v>
      </c>
    </row>
    <row r="82" spans="1:41">
      <c r="A82">
        <v>1529</v>
      </c>
      <c r="B82">
        <v>0.194566667</v>
      </c>
      <c r="C82">
        <v>1.058233333</v>
      </c>
      <c r="D82">
        <v>2.4066667E-2</v>
      </c>
      <c r="E82">
        <v>1.0699999999999999E-2</v>
      </c>
      <c r="F82">
        <v>0.143133333</v>
      </c>
      <c r="G82">
        <v>0.21466666700000001</v>
      </c>
      <c r="H82">
        <v>0.58003333300000004</v>
      </c>
      <c r="I82">
        <v>268.34193329999999</v>
      </c>
      <c r="J82">
        <v>2.6666667000000002E-2</v>
      </c>
      <c r="K82">
        <v>6.9666670000000002E-3</v>
      </c>
      <c r="L82">
        <v>1.1931</v>
      </c>
      <c r="M82">
        <v>9.0014333329999996</v>
      </c>
      <c r="N82">
        <v>1.1307666670000001</v>
      </c>
      <c r="O82">
        <v>0.50539999999999996</v>
      </c>
      <c r="P82">
        <v>23.67703333</v>
      </c>
      <c r="Q82">
        <v>0.729633333</v>
      </c>
      <c r="R82">
        <v>0.32623333300000001</v>
      </c>
      <c r="S82">
        <v>0.241666667</v>
      </c>
      <c r="T82">
        <v>0.1075</v>
      </c>
      <c r="U82">
        <v>1.050466667</v>
      </c>
      <c r="V82">
        <v>3.0433333E-2</v>
      </c>
      <c r="W82">
        <v>0.56799999999999995</v>
      </c>
      <c r="AA82">
        <v>177.77966670000001</v>
      </c>
      <c r="AB82">
        <v>32.778733330000001</v>
      </c>
      <c r="AF82">
        <f t="shared" si="10"/>
        <v>1.0854333330000001</v>
      </c>
      <c r="AG82">
        <v>36.3018</v>
      </c>
      <c r="AJ82">
        <v>2.4466667000000001E-2</v>
      </c>
      <c r="AK82">
        <v>0.42230000000000001</v>
      </c>
      <c r="AL82">
        <v>32.778733330000001</v>
      </c>
      <c r="AO82">
        <f t="shared" si="11"/>
        <v>0.44676666700000001</v>
      </c>
    </row>
    <row r="83" spans="1:41">
      <c r="A83">
        <v>1603</v>
      </c>
      <c r="B83">
        <v>0.3286</v>
      </c>
      <c r="C83">
        <v>0.74093333299999997</v>
      </c>
      <c r="D83">
        <v>2.3766666999999998E-2</v>
      </c>
      <c r="E83">
        <v>1.7299999999999999E-2</v>
      </c>
      <c r="F83">
        <v>0.124733333</v>
      </c>
      <c r="G83">
        <v>0.19139999999999999</v>
      </c>
      <c r="H83">
        <v>0.411533333</v>
      </c>
      <c r="I83">
        <v>210.76466669999999</v>
      </c>
      <c r="J83">
        <v>1.1733333E-2</v>
      </c>
      <c r="K83">
        <v>1.4166667000000001E-2</v>
      </c>
      <c r="L83">
        <v>1.4856</v>
      </c>
      <c r="M83">
        <v>6.8421000000000003</v>
      </c>
      <c r="N83">
        <v>0.85726666699999998</v>
      </c>
      <c r="O83">
        <v>0.72103333300000005</v>
      </c>
      <c r="P83">
        <v>10.7484</v>
      </c>
      <c r="Q83">
        <v>0.59683333299999997</v>
      </c>
      <c r="R83">
        <v>9.2999999999999999E-2</v>
      </c>
      <c r="S83">
        <v>0.33273333300000002</v>
      </c>
      <c r="T83">
        <v>5.9566666999999997E-2</v>
      </c>
      <c r="U83">
        <v>0.90580000000000005</v>
      </c>
      <c r="V83">
        <v>3.5166666999999999E-2</v>
      </c>
      <c r="W83">
        <v>6.2366667000000001E-2</v>
      </c>
      <c r="AA83">
        <v>200.4858667</v>
      </c>
      <c r="AB83">
        <v>32.323599999999999</v>
      </c>
      <c r="AF83">
        <f t="shared" si="10"/>
        <v>1.132566666</v>
      </c>
      <c r="AG83">
        <v>36.878166669999999</v>
      </c>
      <c r="AJ83">
        <v>2.2700000000000001E-2</v>
      </c>
      <c r="AK83">
        <v>0.43369999999999997</v>
      </c>
      <c r="AL83">
        <v>32.323599999999999</v>
      </c>
      <c r="AO83">
        <f t="shared" si="11"/>
        <v>0.45639999999999997</v>
      </c>
    </row>
    <row r="84" spans="1:41">
      <c r="A84">
        <v>1681</v>
      </c>
      <c r="B84">
        <v>0.31263333300000001</v>
      </c>
      <c r="C84">
        <v>1.078133333</v>
      </c>
      <c r="D84">
        <v>2.1333332999999999E-2</v>
      </c>
      <c r="E84">
        <v>1.4833333000000001E-2</v>
      </c>
      <c r="F84">
        <v>7.8E-2</v>
      </c>
      <c r="G84">
        <v>0.241166667</v>
      </c>
      <c r="H84">
        <v>0.45550000000000002</v>
      </c>
      <c r="I84">
        <v>226.53166669999999</v>
      </c>
      <c r="J84">
        <v>1.1066667000000001E-2</v>
      </c>
      <c r="K84">
        <v>7.7333330000000002E-3</v>
      </c>
      <c r="L84">
        <v>1.2378</v>
      </c>
      <c r="M84">
        <v>4.7963333329999998</v>
      </c>
      <c r="N84">
        <v>0.913033333</v>
      </c>
      <c r="O84">
        <v>0.65506666700000005</v>
      </c>
      <c r="P84">
        <v>14.748100000000001</v>
      </c>
      <c r="Q84">
        <v>0.64576666699999996</v>
      </c>
      <c r="R84">
        <v>0.29743333300000002</v>
      </c>
      <c r="S84">
        <v>0.53076666699999997</v>
      </c>
      <c r="T84">
        <v>5.5566667E-2</v>
      </c>
      <c r="U84">
        <v>1.256466667</v>
      </c>
      <c r="V84">
        <v>3.8433333E-2</v>
      </c>
      <c r="W84">
        <v>7.7399999999999997E-2</v>
      </c>
      <c r="AA84">
        <v>201.0963667</v>
      </c>
      <c r="AB84">
        <v>31.984100000000002</v>
      </c>
      <c r="AF84">
        <f t="shared" si="10"/>
        <v>1.1105666670000001</v>
      </c>
      <c r="AG84">
        <v>37.112099999999998</v>
      </c>
      <c r="AJ84">
        <v>2.0866666999999998E-2</v>
      </c>
      <c r="AK84">
        <v>0.46256666699999999</v>
      </c>
      <c r="AL84">
        <v>31.984100000000002</v>
      </c>
      <c r="AO84">
        <f t="shared" si="11"/>
        <v>0.48343333399999999</v>
      </c>
    </row>
    <row r="85" spans="1:41">
      <c r="A85">
        <v>2397</v>
      </c>
      <c r="B85">
        <v>0.31469999999999998</v>
      </c>
      <c r="C85">
        <v>0.88329999999999997</v>
      </c>
      <c r="D85">
        <v>2.6866667E-2</v>
      </c>
      <c r="E85">
        <v>1.8200000000000001E-2</v>
      </c>
      <c r="F85">
        <v>5.6233333000000003E-2</v>
      </c>
      <c r="G85">
        <v>0.194266667</v>
      </c>
      <c r="H85">
        <v>0.45503333299999998</v>
      </c>
      <c r="I85">
        <v>209.65110000000001</v>
      </c>
      <c r="J85">
        <v>1.1966667E-2</v>
      </c>
      <c r="K85">
        <v>9.3666670000000004E-3</v>
      </c>
      <c r="L85">
        <v>2.2132999999999998</v>
      </c>
      <c r="M85">
        <v>7.8216333330000003</v>
      </c>
      <c r="N85">
        <v>1.0053666670000001</v>
      </c>
      <c r="O85">
        <v>0.761833333</v>
      </c>
      <c r="P85">
        <v>19.987166670000001</v>
      </c>
      <c r="Q85">
        <v>0.60423333300000004</v>
      </c>
      <c r="R85">
        <v>0.37666666700000001</v>
      </c>
      <c r="S85">
        <v>0.50413333299999996</v>
      </c>
      <c r="T85">
        <v>3.5033333E-2</v>
      </c>
      <c r="U85">
        <v>1.2631666669999999</v>
      </c>
      <c r="V85">
        <v>3.7333333000000003E-2</v>
      </c>
      <c r="W85">
        <v>6.8333332999999996E-2</v>
      </c>
      <c r="AA85">
        <v>213.06370000000001</v>
      </c>
      <c r="AB85">
        <v>31.904</v>
      </c>
      <c r="AF85">
        <f t="shared" si="10"/>
        <v>1.216866666</v>
      </c>
      <c r="AG85">
        <v>37.490333329999999</v>
      </c>
      <c r="AJ85">
        <v>1.575E-2</v>
      </c>
      <c r="AK85">
        <v>0.60460000000000003</v>
      </c>
      <c r="AL85">
        <v>31.904</v>
      </c>
      <c r="AO85">
        <f t="shared" si="11"/>
        <v>0.62035000000000007</v>
      </c>
    </row>
    <row r="86" spans="1:41">
      <c r="A86">
        <v>2401</v>
      </c>
      <c r="B86">
        <v>0.13969999999999999</v>
      </c>
      <c r="C86">
        <v>0.22586666699999999</v>
      </c>
      <c r="D86">
        <v>2.2366667E-2</v>
      </c>
      <c r="E86">
        <v>6.5333329999999997E-3</v>
      </c>
      <c r="F86">
        <v>0.3982</v>
      </c>
      <c r="G86">
        <v>0.10313333299999999</v>
      </c>
      <c r="H86">
        <v>0.61460000000000004</v>
      </c>
      <c r="I86">
        <v>20.081800000000001</v>
      </c>
      <c r="J86">
        <v>0.131066667</v>
      </c>
      <c r="K86">
        <v>6.8999999999999999E-3</v>
      </c>
      <c r="L86">
        <v>11.271800000000001</v>
      </c>
      <c r="M86">
        <v>8.5558666670000001</v>
      </c>
      <c r="N86">
        <v>1.2042999999999999</v>
      </c>
      <c r="O86">
        <v>0.3422</v>
      </c>
      <c r="P86">
        <v>90.785533330000007</v>
      </c>
      <c r="Q86">
        <v>0.66369999999999996</v>
      </c>
      <c r="R86">
        <v>0.123633333</v>
      </c>
      <c r="S86">
        <v>0.100266667</v>
      </c>
      <c r="T86">
        <v>0.27786666700000001</v>
      </c>
      <c r="U86">
        <v>1.0468333329999999</v>
      </c>
      <c r="V86">
        <v>5.4333330000000003E-3</v>
      </c>
      <c r="W86">
        <v>6.5366667000000003E-2</v>
      </c>
      <c r="AA86">
        <v>206.50583330000001</v>
      </c>
      <c r="AB86">
        <v>31.391233329999999</v>
      </c>
      <c r="AF86">
        <f t="shared" si="10"/>
        <v>0.95680000000000009</v>
      </c>
      <c r="AG86">
        <v>37.734333329999998</v>
      </c>
      <c r="AJ86">
        <v>2.1600000000000001E-2</v>
      </c>
      <c r="AK86">
        <v>0.44419999999999998</v>
      </c>
      <c r="AL86">
        <v>31.391233329999999</v>
      </c>
      <c r="AO86">
        <f t="shared" si="11"/>
        <v>0.46579999999999999</v>
      </c>
    </row>
    <row r="87" spans="1:41">
      <c r="A87">
        <v>2517</v>
      </c>
      <c r="B87">
        <v>0.32023333300000001</v>
      </c>
      <c r="C87">
        <v>0.112533333</v>
      </c>
      <c r="D87">
        <v>2.9866667E-2</v>
      </c>
      <c r="E87">
        <v>6.4000000000000003E-3</v>
      </c>
      <c r="F87">
        <v>0.49440000000000001</v>
      </c>
      <c r="G87">
        <v>0.1295</v>
      </c>
      <c r="H87">
        <v>0.56236666700000004</v>
      </c>
      <c r="I87">
        <v>38.301833330000001</v>
      </c>
      <c r="J87">
        <v>3.7100000000000001E-2</v>
      </c>
      <c r="K87">
        <v>5.7833333000000001E-2</v>
      </c>
      <c r="L87">
        <v>4.3579999999999997</v>
      </c>
      <c r="M87">
        <v>8.6810333330000002</v>
      </c>
      <c r="N87">
        <v>1.175333333</v>
      </c>
      <c r="O87">
        <v>0.59976666700000003</v>
      </c>
      <c r="P87">
        <v>72.212000000000003</v>
      </c>
      <c r="Q87">
        <v>0.67579999999999996</v>
      </c>
      <c r="R87">
        <v>0.4229</v>
      </c>
      <c r="S87">
        <v>0.22676666700000001</v>
      </c>
      <c r="T87">
        <v>0.27826666700000002</v>
      </c>
      <c r="U87">
        <v>0.83316666699999997</v>
      </c>
      <c r="V87">
        <v>1.9566666999999999E-2</v>
      </c>
      <c r="W87">
        <v>0.26256666699999998</v>
      </c>
      <c r="AA87">
        <v>244.38563329999999</v>
      </c>
      <c r="AB87">
        <v>30.098733330000002</v>
      </c>
      <c r="AF87">
        <f t="shared" si="10"/>
        <v>1.162133334</v>
      </c>
      <c r="AG87">
        <v>38.884233330000001</v>
      </c>
      <c r="AJ87">
        <v>2.5533332999999998E-2</v>
      </c>
      <c r="AK87">
        <v>0.624266667</v>
      </c>
      <c r="AL87">
        <v>30.098733330000002</v>
      </c>
      <c r="AO87">
        <f t="shared" si="11"/>
        <v>0.64980000000000004</v>
      </c>
    </row>
    <row r="88" spans="1:41">
      <c r="A88">
        <v>2592</v>
      </c>
      <c r="B88">
        <v>0.30646666700000003</v>
      </c>
      <c r="C88">
        <v>0.72183333299999997</v>
      </c>
      <c r="D88">
        <v>2.06E-2</v>
      </c>
      <c r="E88">
        <v>2.4366667000000002E-2</v>
      </c>
      <c r="F88">
        <v>0.19336666699999999</v>
      </c>
      <c r="G88">
        <v>0.17633333300000001</v>
      </c>
      <c r="H88">
        <v>0.413533333</v>
      </c>
      <c r="I88">
        <v>163.59056670000001</v>
      </c>
      <c r="J88">
        <v>1.0466667000000001E-2</v>
      </c>
      <c r="K88">
        <v>9.5333329999999997E-3</v>
      </c>
      <c r="L88">
        <v>2.3698666670000001</v>
      </c>
      <c r="M88">
        <v>4.6800333329999999</v>
      </c>
      <c r="N88">
        <v>0.90056666699999999</v>
      </c>
      <c r="O88">
        <v>0.59636666699999996</v>
      </c>
      <c r="P88">
        <v>38.884233330000001</v>
      </c>
      <c r="Q88">
        <v>0.60009999999999997</v>
      </c>
      <c r="R88">
        <v>0.154766667</v>
      </c>
      <c r="S88">
        <v>0.45916666699999997</v>
      </c>
      <c r="T88">
        <v>0.116433333</v>
      </c>
      <c r="U88">
        <v>1.004</v>
      </c>
      <c r="V88">
        <v>3.3866667000000003E-2</v>
      </c>
      <c r="W88">
        <v>5.4966666999999997E-2</v>
      </c>
      <c r="AA88">
        <v>236.12326669999999</v>
      </c>
      <c r="AB88">
        <v>29.877366670000001</v>
      </c>
      <c r="AF88">
        <f t="shared" si="10"/>
        <v>1.0099</v>
      </c>
      <c r="AG88">
        <v>39.10616667</v>
      </c>
      <c r="AJ88">
        <v>2.2733333000000001E-2</v>
      </c>
      <c r="AK88">
        <v>0.67046666700000002</v>
      </c>
      <c r="AL88">
        <v>29.877366670000001</v>
      </c>
      <c r="AO88">
        <f t="shared" si="11"/>
        <v>0.69320000000000004</v>
      </c>
    </row>
    <row r="89" spans="1:41">
      <c r="A89">
        <v>2688</v>
      </c>
      <c r="B89">
        <v>0.19336666699999999</v>
      </c>
      <c r="C89">
        <v>0.15759999999999999</v>
      </c>
      <c r="D89">
        <v>1.6899999999999998E-2</v>
      </c>
      <c r="E89">
        <v>7.3666670000000004E-3</v>
      </c>
      <c r="F89">
        <v>0.43183333299999999</v>
      </c>
      <c r="G89">
        <v>9.9199999999999997E-2</v>
      </c>
      <c r="H89">
        <v>0.51976666699999996</v>
      </c>
      <c r="I89">
        <v>40.506566669999998</v>
      </c>
      <c r="J89">
        <v>8.6566667E-2</v>
      </c>
      <c r="K89">
        <v>6.4999999999999997E-3</v>
      </c>
      <c r="L89">
        <v>1.2350333330000001</v>
      </c>
      <c r="M89">
        <v>8.4318000000000008</v>
      </c>
      <c r="N89">
        <v>1.205733333</v>
      </c>
      <c r="O89">
        <v>0.24006666700000001</v>
      </c>
      <c r="P89">
        <v>83.724633330000003</v>
      </c>
      <c r="Q89">
        <v>0.68840000000000001</v>
      </c>
      <c r="R89">
        <v>0.14813333300000001</v>
      </c>
      <c r="S89">
        <v>7.0699999999999999E-2</v>
      </c>
      <c r="T89">
        <v>0.21356666699999999</v>
      </c>
      <c r="U89">
        <v>0.96513333300000004</v>
      </c>
      <c r="V89">
        <v>1.0466667000000001E-2</v>
      </c>
      <c r="W89">
        <v>0.12076666699999999</v>
      </c>
      <c r="AA89">
        <v>218.51983329999999</v>
      </c>
      <c r="AB89">
        <v>28.7867</v>
      </c>
      <c r="AF89">
        <f t="shared" si="10"/>
        <v>0.75983333399999997</v>
      </c>
      <c r="AG89">
        <v>39.13893333</v>
      </c>
      <c r="AJ89">
        <v>2.1033333000000001E-2</v>
      </c>
      <c r="AK89">
        <v>0.62443333300000003</v>
      </c>
      <c r="AL89">
        <v>28.7867</v>
      </c>
      <c r="AO89">
        <f t="shared" si="11"/>
        <v>0.64546666600000002</v>
      </c>
    </row>
    <row r="90" spans="1:41">
      <c r="A90">
        <v>2733</v>
      </c>
      <c r="B90">
        <v>0.28760000000000002</v>
      </c>
      <c r="C90">
        <v>0.52026666700000002</v>
      </c>
      <c r="D90">
        <v>2.5433332999999999E-2</v>
      </c>
      <c r="E90">
        <v>1.7999999999999999E-2</v>
      </c>
      <c r="F90">
        <v>0.1016</v>
      </c>
      <c r="G90">
        <v>0.18410000000000001</v>
      </c>
      <c r="H90">
        <v>0.433233333</v>
      </c>
      <c r="I90">
        <v>213.60929999999999</v>
      </c>
      <c r="J90">
        <v>1.3433333E-2</v>
      </c>
      <c r="K90">
        <v>1.4200000000000001E-2</v>
      </c>
      <c r="L90">
        <v>2.0473666669999999</v>
      </c>
      <c r="M90">
        <v>7.6977000000000002</v>
      </c>
      <c r="N90">
        <v>0.93253333299999996</v>
      </c>
      <c r="O90">
        <v>0.65873333300000003</v>
      </c>
      <c r="P90">
        <v>24.920400000000001</v>
      </c>
      <c r="Q90">
        <v>0.58399999999999996</v>
      </c>
      <c r="R90">
        <v>0.13150000000000001</v>
      </c>
      <c r="S90">
        <v>0.47286666700000002</v>
      </c>
      <c r="T90">
        <v>0.105966667</v>
      </c>
      <c r="U90">
        <v>0.98513333300000006</v>
      </c>
      <c r="V90">
        <v>3.4966667E-2</v>
      </c>
      <c r="W90">
        <v>5.1866666999999998E-2</v>
      </c>
      <c r="AA90">
        <v>276.03003330000001</v>
      </c>
      <c r="AB90">
        <v>28.511700000000001</v>
      </c>
      <c r="AF90">
        <f t="shared" si="10"/>
        <v>1.091966666</v>
      </c>
      <c r="AG90">
        <v>39.503100000000003</v>
      </c>
      <c r="AJ90">
        <v>2.3333333000000001E-2</v>
      </c>
      <c r="AK90">
        <v>0.66603333300000001</v>
      </c>
      <c r="AL90">
        <v>28.511700000000001</v>
      </c>
      <c r="AO90">
        <f t="shared" si="11"/>
        <v>0.68936666599999996</v>
      </c>
    </row>
    <row r="91" spans="1:41">
      <c r="A91">
        <v>2737</v>
      </c>
      <c r="B91">
        <v>0.24283333300000001</v>
      </c>
      <c r="C91">
        <v>0.75193333299999998</v>
      </c>
      <c r="D91">
        <v>3.3599999999999998E-2</v>
      </c>
      <c r="E91">
        <v>1.6433333000000001E-2</v>
      </c>
      <c r="F91">
        <v>4.4600000000000001E-2</v>
      </c>
      <c r="G91">
        <v>0.2112</v>
      </c>
      <c r="H91">
        <v>0.45293333299999999</v>
      </c>
      <c r="I91">
        <v>238.48616670000001</v>
      </c>
      <c r="J91">
        <v>1.3266666999999999E-2</v>
      </c>
      <c r="K91">
        <v>1.0333333E-2</v>
      </c>
      <c r="L91">
        <v>1.6339666669999999</v>
      </c>
      <c r="M91">
        <v>7.7049666669999999</v>
      </c>
      <c r="N91">
        <v>0.91696666699999996</v>
      </c>
      <c r="O91">
        <v>0.68363333299999995</v>
      </c>
      <c r="P91">
        <v>11.90806667</v>
      </c>
      <c r="Q91">
        <v>0.61183333299999998</v>
      </c>
      <c r="R91">
        <v>0.34323333299999997</v>
      </c>
      <c r="S91">
        <v>0.594966667</v>
      </c>
      <c r="T91">
        <v>6.8633333000000005E-2</v>
      </c>
      <c r="U91">
        <v>1.0371333330000001</v>
      </c>
      <c r="V91">
        <v>5.8833333000000002E-2</v>
      </c>
      <c r="W91">
        <v>6.6166666999999998E-2</v>
      </c>
      <c r="AA91">
        <v>185.7775</v>
      </c>
      <c r="AB91">
        <v>28.286533330000001</v>
      </c>
      <c r="AF91">
        <f t="shared" si="10"/>
        <v>1.136566666</v>
      </c>
      <c r="AG91">
        <v>41.421833329999998</v>
      </c>
      <c r="AJ91">
        <v>1.9733332999999999E-2</v>
      </c>
      <c r="AK91">
        <v>0.40506666699999999</v>
      </c>
      <c r="AL91">
        <v>28.286533330000001</v>
      </c>
      <c r="AO91">
        <f t="shared" si="11"/>
        <v>0.42480000000000001</v>
      </c>
    </row>
    <row r="92" spans="1:41">
      <c r="A92">
        <v>2826</v>
      </c>
      <c r="B92">
        <v>0.34960000000000002</v>
      </c>
      <c r="C92">
        <v>0.68179999999999996</v>
      </c>
      <c r="D92">
        <v>1.8833333000000001E-2</v>
      </c>
      <c r="E92">
        <v>9.6333330000000009E-3</v>
      </c>
      <c r="F92">
        <v>0.30480000000000002</v>
      </c>
      <c r="G92">
        <v>0.126533333</v>
      </c>
      <c r="H92">
        <v>0.43693333299999998</v>
      </c>
      <c r="I92">
        <v>90.150366669999997</v>
      </c>
      <c r="J92">
        <v>1.4866667E-2</v>
      </c>
      <c r="K92">
        <v>1.3133333000000001E-2</v>
      </c>
      <c r="L92">
        <v>1.419466667</v>
      </c>
      <c r="M92">
        <v>2.9631666669999999</v>
      </c>
      <c r="N92">
        <v>1.0933333329999999</v>
      </c>
      <c r="O92">
        <v>0.59499999999999997</v>
      </c>
      <c r="P92">
        <v>78.182466669999997</v>
      </c>
      <c r="Q92">
        <v>0.63676666699999995</v>
      </c>
      <c r="R92">
        <v>0.1009</v>
      </c>
      <c r="S92">
        <v>0.2359</v>
      </c>
      <c r="T92">
        <v>0.18920000000000001</v>
      </c>
      <c r="U92">
        <v>2.1524000000000001</v>
      </c>
      <c r="V92">
        <v>2.9100000000000001E-2</v>
      </c>
      <c r="W92">
        <v>2.1833333E-2</v>
      </c>
      <c r="AA92">
        <v>241.51626669999999</v>
      </c>
      <c r="AB92">
        <v>27.69936667</v>
      </c>
      <c r="AF92">
        <f t="shared" si="10"/>
        <v>1.031933333</v>
      </c>
      <c r="AG92">
        <v>41.43256667</v>
      </c>
      <c r="AJ92">
        <v>1.9099999999999999E-2</v>
      </c>
      <c r="AK92">
        <v>0.58389999999999997</v>
      </c>
      <c r="AL92">
        <v>27.69936667</v>
      </c>
      <c r="AO92">
        <f t="shared" si="11"/>
        <v>0.60299999999999998</v>
      </c>
    </row>
    <row r="93" spans="1:41">
      <c r="A93">
        <v>2855</v>
      </c>
      <c r="B93">
        <v>7.2333333E-2</v>
      </c>
      <c r="C93">
        <v>0.99</v>
      </c>
      <c r="D93">
        <v>2.7699999999999999E-2</v>
      </c>
      <c r="E93">
        <v>2.5933332999999999E-2</v>
      </c>
      <c r="F93">
        <v>3.6600000000000001E-2</v>
      </c>
      <c r="G93">
        <v>0.20823333299999999</v>
      </c>
      <c r="H93">
        <v>0.64053333300000004</v>
      </c>
      <c r="I93">
        <v>258.49673330000002</v>
      </c>
      <c r="J93">
        <v>7.4333330000000003E-3</v>
      </c>
      <c r="K93">
        <v>4.0000000000000001E-3</v>
      </c>
      <c r="L93">
        <v>1.048566667</v>
      </c>
      <c r="M93">
        <v>8.2303999999999995</v>
      </c>
      <c r="N93">
        <v>0.67446666700000002</v>
      </c>
      <c r="O93">
        <v>0.66576666699999998</v>
      </c>
      <c r="P93">
        <v>8.8460999999999999</v>
      </c>
      <c r="Q93">
        <v>0.71020000000000005</v>
      </c>
      <c r="R93">
        <v>0.47626666699999998</v>
      </c>
      <c r="S93">
        <v>0.90756666699999999</v>
      </c>
      <c r="T93">
        <v>7.4866666999999998E-2</v>
      </c>
      <c r="U93">
        <v>0.57010000000000005</v>
      </c>
      <c r="V93">
        <v>9.7233333000000005E-2</v>
      </c>
      <c r="W93">
        <v>0.13930000000000001</v>
      </c>
      <c r="AA93">
        <v>175.74646670000001</v>
      </c>
      <c r="AB93">
        <v>24.925933329999999</v>
      </c>
      <c r="AF93">
        <f t="shared" si="10"/>
        <v>1.3063</v>
      </c>
      <c r="AG93">
        <v>41.879566670000003</v>
      </c>
      <c r="AJ93">
        <v>2.2499999999999999E-2</v>
      </c>
      <c r="AK93">
        <v>0.43586666699999999</v>
      </c>
      <c r="AL93">
        <v>24.925933329999999</v>
      </c>
      <c r="AO93">
        <f t="shared" si="11"/>
        <v>0.45836666700000001</v>
      </c>
    </row>
    <row r="94" spans="1:41">
      <c r="A94">
        <v>2945</v>
      </c>
      <c r="B94">
        <v>0.21503333299999999</v>
      </c>
      <c r="C94">
        <v>0.50839999999999996</v>
      </c>
      <c r="D94">
        <v>1.9866667000000001E-2</v>
      </c>
      <c r="E94">
        <v>1.2166667000000001E-2</v>
      </c>
      <c r="F94">
        <v>1.6933332999999998E-2</v>
      </c>
      <c r="G94">
        <v>0.17003333300000001</v>
      </c>
      <c r="H94">
        <v>0.38150000000000001</v>
      </c>
      <c r="I94">
        <v>183.73089999999999</v>
      </c>
      <c r="J94">
        <v>7.4666669999999997E-3</v>
      </c>
      <c r="K94">
        <v>9.2333329999999998E-3</v>
      </c>
      <c r="L94">
        <v>1.7662</v>
      </c>
      <c r="M94">
        <v>6.3722000000000003</v>
      </c>
      <c r="N94">
        <v>0.74070000000000003</v>
      </c>
      <c r="O94">
        <v>0.52936666700000001</v>
      </c>
      <c r="P94">
        <v>14.101333329999999</v>
      </c>
      <c r="Q94">
        <v>0.58196666699999999</v>
      </c>
      <c r="R94">
        <v>9.7433332999999997E-2</v>
      </c>
      <c r="S94">
        <v>0.3911</v>
      </c>
      <c r="T94">
        <v>5.7166666999999997E-2</v>
      </c>
      <c r="U94">
        <v>0.84889999999999999</v>
      </c>
      <c r="V94">
        <v>3.2466666999999998E-2</v>
      </c>
      <c r="W94">
        <v>5.4033333000000003E-2</v>
      </c>
      <c r="AA94">
        <v>213.60929999999999</v>
      </c>
      <c r="AB94">
        <v>24.920400000000001</v>
      </c>
      <c r="AF94">
        <f t="shared" si="10"/>
        <v>0.91086666700000007</v>
      </c>
      <c r="AG94">
        <v>43.62823333</v>
      </c>
      <c r="AJ94">
        <v>2.5433332999999999E-2</v>
      </c>
      <c r="AK94">
        <v>0.433233333</v>
      </c>
      <c r="AL94">
        <v>24.920400000000001</v>
      </c>
      <c r="AO94">
        <f t="shared" si="11"/>
        <v>0.458666666</v>
      </c>
    </row>
    <row r="95" spans="1:41">
      <c r="A95">
        <v>2947</v>
      </c>
      <c r="B95">
        <v>0.183466667</v>
      </c>
      <c r="C95">
        <v>0.93989999999999996</v>
      </c>
      <c r="D95">
        <v>1.9099999999999999E-2</v>
      </c>
      <c r="E95">
        <v>4.5333329999999996E-3</v>
      </c>
      <c r="F95">
        <v>0.12839999999999999</v>
      </c>
      <c r="G95">
        <v>0.22496666700000001</v>
      </c>
      <c r="H95">
        <v>0.58389999999999997</v>
      </c>
      <c r="I95">
        <v>241.51626669999999</v>
      </c>
      <c r="J95">
        <v>1.11E-2</v>
      </c>
      <c r="K95">
        <v>5.1000000000000004E-3</v>
      </c>
      <c r="L95">
        <v>1.1952666670000001</v>
      </c>
      <c r="M95">
        <v>12.0921</v>
      </c>
      <c r="N95">
        <v>1.0128333329999999</v>
      </c>
      <c r="O95">
        <v>0.482066667</v>
      </c>
      <c r="P95">
        <v>27.69936667</v>
      </c>
      <c r="Q95">
        <v>0.723066667</v>
      </c>
      <c r="R95">
        <v>0.13573333300000001</v>
      </c>
      <c r="S95">
        <v>0.311766667</v>
      </c>
      <c r="T95">
        <v>0.1162</v>
      </c>
      <c r="U95">
        <v>1.2648333329999999</v>
      </c>
      <c r="V95">
        <v>3.2199999999999999E-2</v>
      </c>
      <c r="W95">
        <v>0.16826666700000001</v>
      </c>
      <c r="AA95">
        <v>223.8839333</v>
      </c>
      <c r="AB95">
        <v>24.675033330000002</v>
      </c>
      <c r="AF95">
        <f t="shared" si="10"/>
        <v>1.0659666670000001</v>
      </c>
      <c r="AG95">
        <v>43.942700000000002</v>
      </c>
      <c r="AJ95">
        <v>1.8933333E-2</v>
      </c>
      <c r="AK95">
        <v>0.62283333299999999</v>
      </c>
      <c r="AL95">
        <v>24.675033330000002</v>
      </c>
      <c r="AO95">
        <f t="shared" si="11"/>
        <v>0.64176666599999999</v>
      </c>
    </row>
    <row r="96" spans="1:41">
      <c r="A96">
        <v>2948</v>
      </c>
      <c r="B96">
        <v>8.1199999999999994E-2</v>
      </c>
      <c r="C96">
        <v>1.4427666669999999</v>
      </c>
      <c r="D96">
        <v>3.3066667000000001E-2</v>
      </c>
      <c r="E96">
        <v>9.1000000000000004E-3</v>
      </c>
      <c r="F96">
        <v>4.1500000000000002E-2</v>
      </c>
      <c r="G96">
        <v>0.18709999999999999</v>
      </c>
      <c r="H96">
        <v>0.65323333299999997</v>
      </c>
      <c r="I96">
        <v>302.25996670000001</v>
      </c>
      <c r="J96">
        <v>8.566667E-3</v>
      </c>
      <c r="K96">
        <v>1.04E-2</v>
      </c>
      <c r="L96">
        <v>1.128733333</v>
      </c>
      <c r="M96">
        <v>6.7066333330000001</v>
      </c>
      <c r="N96">
        <v>0.84766666700000004</v>
      </c>
      <c r="O96">
        <v>0.84886666700000002</v>
      </c>
      <c r="P96">
        <v>9.5658999999999992</v>
      </c>
      <c r="Q96">
        <v>0.71643333300000001</v>
      </c>
      <c r="R96">
        <v>0.39826666700000002</v>
      </c>
      <c r="S96">
        <v>1.380866667</v>
      </c>
      <c r="T96">
        <v>7.8433332999999994E-2</v>
      </c>
      <c r="U96">
        <v>1.2066333330000001</v>
      </c>
      <c r="V96">
        <v>0.118333333</v>
      </c>
      <c r="W96">
        <v>0.19966666699999999</v>
      </c>
      <c r="AA96">
        <v>209.5210333</v>
      </c>
      <c r="AB96">
        <v>24.439166669999999</v>
      </c>
      <c r="AF96">
        <f t="shared" si="10"/>
        <v>1.5021</v>
      </c>
      <c r="AG96">
        <v>44.532133330000001</v>
      </c>
      <c r="AJ96">
        <v>1.8466666999999999E-2</v>
      </c>
      <c r="AK96">
        <v>0.46983333300000002</v>
      </c>
      <c r="AL96">
        <v>24.439166669999999</v>
      </c>
      <c r="AO96">
        <f t="shared" si="11"/>
        <v>0.48830000000000001</v>
      </c>
    </row>
    <row r="97" spans="1:41">
      <c r="A97">
        <v>3025</v>
      </c>
      <c r="B97">
        <v>0.25086666699999999</v>
      </c>
      <c r="C97">
        <v>1.3058000000000001</v>
      </c>
      <c r="D97">
        <v>1.7033333000000001E-2</v>
      </c>
      <c r="E97">
        <v>8.0000000000000002E-3</v>
      </c>
      <c r="F97">
        <v>0.12529999999999999</v>
      </c>
      <c r="G97">
        <v>0.19216666700000001</v>
      </c>
      <c r="H97">
        <v>0.59843333300000001</v>
      </c>
      <c r="I97">
        <v>119.9845</v>
      </c>
      <c r="J97">
        <v>8.5333330000000006E-3</v>
      </c>
      <c r="K97">
        <v>5.5333329999999997E-3</v>
      </c>
      <c r="L97">
        <v>1.0173666669999999</v>
      </c>
      <c r="M97">
        <v>9.0584000000000007</v>
      </c>
      <c r="N97">
        <v>1.0615000000000001</v>
      </c>
      <c r="O97">
        <v>0.70230000000000004</v>
      </c>
      <c r="P97">
        <v>65.645133329999993</v>
      </c>
      <c r="Q97">
        <v>0.68896666699999998</v>
      </c>
      <c r="R97">
        <v>0.16893333299999999</v>
      </c>
      <c r="S97">
        <v>0.377</v>
      </c>
      <c r="T97">
        <v>5.7500000000000002E-2</v>
      </c>
      <c r="U97">
        <v>1.3217000000000001</v>
      </c>
      <c r="V97">
        <v>3.0866667E-2</v>
      </c>
      <c r="W97">
        <v>4.02E-2</v>
      </c>
      <c r="AA97">
        <v>268.34193329999999</v>
      </c>
      <c r="AB97">
        <v>23.67703333</v>
      </c>
      <c r="AF97">
        <f t="shared" si="10"/>
        <v>1.3007333330000002</v>
      </c>
      <c r="AG97">
        <v>45.776066669999999</v>
      </c>
      <c r="AJ97">
        <v>2.4066667E-2</v>
      </c>
      <c r="AK97">
        <v>0.58003333300000004</v>
      </c>
      <c r="AL97">
        <v>23.67703333</v>
      </c>
      <c r="AO97">
        <f t="shared" si="11"/>
        <v>0.60410000000000008</v>
      </c>
    </row>
    <row r="98" spans="1:41">
      <c r="A98">
        <v>3026</v>
      </c>
      <c r="B98">
        <v>0.22313333299999999</v>
      </c>
      <c r="C98">
        <v>0.350533333</v>
      </c>
      <c r="D98">
        <v>1.55E-2</v>
      </c>
      <c r="E98">
        <v>7.6E-3</v>
      </c>
      <c r="F98">
        <v>0.3266</v>
      </c>
      <c r="G98">
        <v>0.149466667</v>
      </c>
      <c r="H98">
        <v>0.60143333300000001</v>
      </c>
      <c r="I98">
        <v>120.0061333</v>
      </c>
      <c r="J98">
        <v>4.9533332999999999E-2</v>
      </c>
      <c r="K98">
        <v>7.4000000000000003E-3</v>
      </c>
      <c r="L98">
        <v>2.0751333330000001</v>
      </c>
      <c r="M98">
        <v>10.274266669999999</v>
      </c>
      <c r="N98">
        <v>1.1254</v>
      </c>
      <c r="O98">
        <v>0.45366666700000002</v>
      </c>
      <c r="P98">
        <v>74.476966669999996</v>
      </c>
      <c r="Q98">
        <v>0.69186666699999999</v>
      </c>
      <c r="R98">
        <v>0.18786666699999999</v>
      </c>
      <c r="S98">
        <v>0.19139999999999999</v>
      </c>
      <c r="T98">
        <v>0.14633333300000001</v>
      </c>
      <c r="U98">
        <v>1.1781666669999999</v>
      </c>
      <c r="V98">
        <v>1.5966667E-2</v>
      </c>
      <c r="W98">
        <v>0.174666667</v>
      </c>
      <c r="AA98">
        <v>205.74196670000001</v>
      </c>
      <c r="AB98">
        <v>23.006266669999999</v>
      </c>
      <c r="AF98">
        <f t="shared" ref="AF98:AF129" si="12">H98+O98</f>
        <v>1.0550999999999999</v>
      </c>
      <c r="AG98">
        <v>48.249933329999998</v>
      </c>
      <c r="AJ98">
        <v>2.1399999999999999E-2</v>
      </c>
      <c r="AK98">
        <v>0.88766666699999996</v>
      </c>
      <c r="AL98">
        <v>23.006266669999999</v>
      </c>
      <c r="AO98">
        <f t="shared" si="11"/>
        <v>0.90906666699999994</v>
      </c>
    </row>
    <row r="99" spans="1:41">
      <c r="A99">
        <v>3028</v>
      </c>
      <c r="B99">
        <v>0.22636666699999999</v>
      </c>
      <c r="C99">
        <v>0.54333333299999997</v>
      </c>
      <c r="D99">
        <v>1.78E-2</v>
      </c>
      <c r="E99">
        <v>7.333333E-3</v>
      </c>
      <c r="F99">
        <v>0.35553333300000001</v>
      </c>
      <c r="G99">
        <v>0.14399999999999999</v>
      </c>
      <c r="H99">
        <v>0.58246666700000005</v>
      </c>
      <c r="I99">
        <v>118.0549333</v>
      </c>
      <c r="J99">
        <v>5.2133332999999997E-2</v>
      </c>
      <c r="K99">
        <v>6.8999999999999999E-3</v>
      </c>
      <c r="L99">
        <v>1.3559333330000001</v>
      </c>
      <c r="M99">
        <v>12.34713333</v>
      </c>
      <c r="N99">
        <v>1.1136666669999999</v>
      </c>
      <c r="O99">
        <v>0.37556666700000002</v>
      </c>
      <c r="P99">
        <v>63.38313333</v>
      </c>
      <c r="Q99">
        <v>0.66226666700000003</v>
      </c>
      <c r="R99">
        <v>0.158266667</v>
      </c>
      <c r="S99">
        <v>0.12893333300000001</v>
      </c>
      <c r="T99">
        <v>0.1825</v>
      </c>
      <c r="U99">
        <v>1.1440666669999999</v>
      </c>
      <c r="V99">
        <v>2.0233332999999999E-2</v>
      </c>
      <c r="W99">
        <v>0.21603333299999999</v>
      </c>
      <c r="AA99">
        <v>216.19335000000001</v>
      </c>
      <c r="AB99">
        <v>22.930624999999999</v>
      </c>
      <c r="AF99">
        <f t="shared" si="12"/>
        <v>0.95803333400000001</v>
      </c>
      <c r="AG99">
        <v>48.41523333</v>
      </c>
      <c r="AJ99">
        <v>1.435E-2</v>
      </c>
      <c r="AK99">
        <v>0.455125</v>
      </c>
      <c r="AL99">
        <v>22.930624999999999</v>
      </c>
      <c r="AO99">
        <f t="shared" si="11"/>
        <v>0.46947499999999998</v>
      </c>
    </row>
    <row r="100" spans="1:41">
      <c r="A100">
        <v>3030</v>
      </c>
      <c r="B100">
        <v>0.20393333299999999</v>
      </c>
      <c r="C100">
        <v>0.20143333299999999</v>
      </c>
      <c r="D100">
        <v>1.7133333000000001E-2</v>
      </c>
      <c r="E100">
        <v>4.7666669999999996E-3</v>
      </c>
      <c r="F100">
        <v>0.40610000000000002</v>
      </c>
      <c r="G100">
        <v>0.12923333300000001</v>
      </c>
      <c r="H100">
        <v>0.58420000000000005</v>
      </c>
      <c r="I100">
        <v>75.330533329999994</v>
      </c>
      <c r="J100">
        <v>5.2533333000000002E-2</v>
      </c>
      <c r="K100">
        <v>5.1333330000000003E-3</v>
      </c>
      <c r="L100">
        <v>1.302866667</v>
      </c>
      <c r="M100">
        <v>8.6446333329999998</v>
      </c>
      <c r="N100">
        <v>1.096433333</v>
      </c>
      <c r="O100">
        <v>0.2954</v>
      </c>
      <c r="P100">
        <v>86.414833329999993</v>
      </c>
      <c r="Q100">
        <v>0.62019999999999997</v>
      </c>
      <c r="R100">
        <v>0.15736666699999999</v>
      </c>
      <c r="S100">
        <v>7.9533332999999998E-2</v>
      </c>
      <c r="T100">
        <v>0.2009</v>
      </c>
      <c r="U100">
        <v>1.2681</v>
      </c>
      <c r="V100">
        <v>1.0800000000000001E-2</v>
      </c>
      <c r="W100">
        <v>6.4000000000000001E-2</v>
      </c>
      <c r="AA100">
        <v>202.2658333</v>
      </c>
      <c r="AB100">
        <v>21.913900000000002</v>
      </c>
      <c r="AF100">
        <f t="shared" si="12"/>
        <v>0.87960000000000005</v>
      </c>
      <c r="AG100">
        <v>48.819733329999998</v>
      </c>
      <c r="AJ100">
        <v>2.2333333E-2</v>
      </c>
      <c r="AK100">
        <v>0.44053333300000003</v>
      </c>
      <c r="AL100">
        <v>21.913900000000002</v>
      </c>
      <c r="AO100">
        <f t="shared" si="11"/>
        <v>0.46286666600000004</v>
      </c>
    </row>
    <row r="101" spans="1:41">
      <c r="A101">
        <v>3031</v>
      </c>
      <c r="B101">
        <v>0.23173333300000001</v>
      </c>
      <c r="C101">
        <v>1.4075</v>
      </c>
      <c r="D101">
        <v>1.6733333E-2</v>
      </c>
      <c r="E101">
        <v>7.566667E-3</v>
      </c>
      <c r="F101">
        <v>0.10100000000000001</v>
      </c>
      <c r="G101">
        <v>0.20923333299999999</v>
      </c>
      <c r="H101">
        <v>0.61699999999999999</v>
      </c>
      <c r="I101">
        <v>188.76580000000001</v>
      </c>
      <c r="J101">
        <v>1.1166667E-2</v>
      </c>
      <c r="K101">
        <v>5.9333329999999998E-3</v>
      </c>
      <c r="L101">
        <v>1.312133333</v>
      </c>
      <c r="M101">
        <v>14.037233329999999</v>
      </c>
      <c r="N101">
        <v>1.116733333</v>
      </c>
      <c r="O101">
        <v>0.634833333</v>
      </c>
      <c r="P101">
        <v>49.032733329999999</v>
      </c>
      <c r="Q101">
        <v>0.68069999999999997</v>
      </c>
      <c r="R101">
        <v>0.312733333</v>
      </c>
      <c r="S101">
        <v>0.47566666699999999</v>
      </c>
      <c r="T101">
        <v>7.0766667000000005E-2</v>
      </c>
      <c r="U101">
        <v>1.473833333</v>
      </c>
      <c r="V101">
        <v>2.7466667E-2</v>
      </c>
      <c r="W101">
        <v>0.11423333300000001</v>
      </c>
      <c r="AA101">
        <v>212.66536669999999</v>
      </c>
      <c r="AB101">
        <v>21.65056667</v>
      </c>
      <c r="AF101">
        <f t="shared" si="12"/>
        <v>1.251833333</v>
      </c>
      <c r="AG101">
        <v>49.032733329999999</v>
      </c>
      <c r="AJ101">
        <v>3.09E-2</v>
      </c>
      <c r="AK101">
        <v>0.44919999999999999</v>
      </c>
      <c r="AL101">
        <v>21.65056667</v>
      </c>
      <c r="AO101">
        <f t="shared" si="11"/>
        <v>0.48009999999999997</v>
      </c>
    </row>
    <row r="102" spans="1:41">
      <c r="A102">
        <v>3032</v>
      </c>
      <c r="B102">
        <v>0.26343333299999999</v>
      </c>
      <c r="C102">
        <v>0.36623333299999999</v>
      </c>
      <c r="D102">
        <v>1.9099999999999999E-2</v>
      </c>
      <c r="E102">
        <v>8.8333330000000005E-3</v>
      </c>
      <c r="F102">
        <v>0.35626666699999998</v>
      </c>
      <c r="G102">
        <v>0.20746666699999999</v>
      </c>
      <c r="H102">
        <v>0.61173333299999999</v>
      </c>
      <c r="I102">
        <v>143.54949999999999</v>
      </c>
      <c r="J102">
        <v>5.3600000000000002E-2</v>
      </c>
      <c r="K102">
        <v>6.1999999999999998E-3</v>
      </c>
      <c r="L102">
        <v>2.4670666670000001</v>
      </c>
      <c r="M102">
        <v>10.494766670000001</v>
      </c>
      <c r="N102">
        <v>1.1111</v>
      </c>
      <c r="O102">
        <v>0.44973333300000001</v>
      </c>
      <c r="P102">
        <v>68.928766670000002</v>
      </c>
      <c r="Q102">
        <v>0.54926666700000004</v>
      </c>
      <c r="R102">
        <v>0.20533333300000001</v>
      </c>
      <c r="S102">
        <v>0.21933333299999999</v>
      </c>
      <c r="T102">
        <v>0.136066667</v>
      </c>
      <c r="U102">
        <v>2.3201666670000001</v>
      </c>
      <c r="V102">
        <v>2.1333332999999999E-2</v>
      </c>
      <c r="W102">
        <v>0.29620000000000002</v>
      </c>
      <c r="AA102">
        <v>192.1797</v>
      </c>
      <c r="AB102">
        <v>21.372266669999998</v>
      </c>
      <c r="AF102">
        <f t="shared" si="12"/>
        <v>1.0614666660000001</v>
      </c>
      <c r="AG102">
        <v>50.220833329999998</v>
      </c>
      <c r="AJ102">
        <v>2.4899999999999999E-2</v>
      </c>
      <c r="AK102">
        <v>0.38813333300000002</v>
      </c>
      <c r="AL102">
        <v>21.372266669999998</v>
      </c>
      <c r="AO102">
        <f t="shared" si="11"/>
        <v>0.413033333</v>
      </c>
    </row>
    <row r="103" spans="1:41">
      <c r="A103">
        <v>3033</v>
      </c>
      <c r="B103">
        <v>0.2382</v>
      </c>
      <c r="C103">
        <v>1.1601333330000001</v>
      </c>
      <c r="D103">
        <v>1.3666667E-2</v>
      </c>
      <c r="E103">
        <v>5.566667E-3</v>
      </c>
      <c r="F103">
        <v>0.2114</v>
      </c>
      <c r="G103">
        <v>0.17173333299999999</v>
      </c>
      <c r="H103">
        <v>0.60883333299999998</v>
      </c>
      <c r="I103">
        <v>125.8708333</v>
      </c>
      <c r="J103">
        <v>1.15E-2</v>
      </c>
      <c r="K103">
        <v>4.4666669999999997E-3</v>
      </c>
      <c r="L103">
        <v>1.1209</v>
      </c>
      <c r="M103">
        <v>13.13683333</v>
      </c>
      <c r="N103">
        <v>1.048133333</v>
      </c>
      <c r="O103">
        <v>0.58093333300000005</v>
      </c>
      <c r="P103">
        <v>64.477233330000004</v>
      </c>
      <c r="Q103">
        <v>0.68026666700000005</v>
      </c>
      <c r="R103">
        <v>0.23266666699999999</v>
      </c>
      <c r="S103">
        <v>0.34656666699999999</v>
      </c>
      <c r="T103">
        <v>0.12513333300000001</v>
      </c>
      <c r="U103">
        <v>1.320333333</v>
      </c>
      <c r="V103">
        <v>1.6466667000000001E-2</v>
      </c>
      <c r="W103">
        <v>6.2700000000000006E-2</v>
      </c>
      <c r="AA103">
        <v>267.9436</v>
      </c>
      <c r="AB103">
        <v>20.709299999999999</v>
      </c>
      <c r="AF103">
        <f t="shared" si="12"/>
        <v>1.1897666660000001</v>
      </c>
      <c r="AG103">
        <v>50.82363333</v>
      </c>
      <c r="AJ103">
        <v>2.2450000000000001E-2</v>
      </c>
      <c r="AK103">
        <v>0.62450000000000006</v>
      </c>
      <c r="AL103">
        <v>20.709299999999999</v>
      </c>
      <c r="AO103">
        <f t="shared" si="11"/>
        <v>0.64695000000000003</v>
      </c>
    </row>
    <row r="104" spans="1:41">
      <c r="A104">
        <v>3035</v>
      </c>
      <c r="B104">
        <v>0.14130000000000001</v>
      </c>
      <c r="C104">
        <v>1.547933333</v>
      </c>
      <c r="D104">
        <v>1.9333333000000001E-2</v>
      </c>
      <c r="E104">
        <v>7.1000000000000004E-3</v>
      </c>
      <c r="F104">
        <v>3.7100000000000001E-2</v>
      </c>
      <c r="G104">
        <v>0.2167</v>
      </c>
      <c r="H104">
        <v>0.61426666699999999</v>
      </c>
      <c r="I104">
        <v>202.97266669999999</v>
      </c>
      <c r="J104">
        <v>7.8666670000000008E-3</v>
      </c>
      <c r="K104">
        <v>5.8666669999999999E-3</v>
      </c>
      <c r="L104">
        <v>1.087266667</v>
      </c>
      <c r="M104">
        <v>13.49656667</v>
      </c>
      <c r="N104">
        <v>1.0952999999999999</v>
      </c>
      <c r="O104">
        <v>0.85966666700000005</v>
      </c>
      <c r="P104">
        <v>37.490333329999999</v>
      </c>
      <c r="Q104">
        <v>0.69989999999999997</v>
      </c>
      <c r="R104">
        <v>0.35943333300000002</v>
      </c>
      <c r="S104">
        <v>0.67390000000000005</v>
      </c>
      <c r="T104">
        <v>7.2499999999999995E-2</v>
      </c>
      <c r="U104">
        <v>1.1983999999999999</v>
      </c>
      <c r="V104">
        <v>3.3000000000000002E-2</v>
      </c>
      <c r="W104">
        <v>7.3233332999999998E-2</v>
      </c>
      <c r="AA104">
        <v>209.65110000000001</v>
      </c>
      <c r="AB104">
        <v>19.987166670000001</v>
      </c>
      <c r="AF104">
        <f t="shared" si="12"/>
        <v>1.473933334</v>
      </c>
      <c r="AG104">
        <v>52.34416667</v>
      </c>
      <c r="AJ104">
        <v>2.6866667E-2</v>
      </c>
      <c r="AK104">
        <v>0.45503333299999998</v>
      </c>
      <c r="AL104">
        <v>19.987166670000001</v>
      </c>
      <c r="AO104">
        <f t="shared" si="11"/>
        <v>0.4819</v>
      </c>
    </row>
    <row r="105" spans="1:41">
      <c r="A105">
        <v>3036</v>
      </c>
      <c r="B105">
        <v>0.22409999999999999</v>
      </c>
      <c r="C105">
        <v>1.766033333</v>
      </c>
      <c r="D105">
        <v>1.89E-2</v>
      </c>
      <c r="E105">
        <v>6.3666670000000003E-3</v>
      </c>
      <c r="F105">
        <v>5.3166667000000001E-2</v>
      </c>
      <c r="G105">
        <v>0.21653333299999999</v>
      </c>
      <c r="H105">
        <v>0.60923333300000004</v>
      </c>
      <c r="I105">
        <v>173.4422333</v>
      </c>
      <c r="J105">
        <v>8.8999999999999999E-3</v>
      </c>
      <c r="K105">
        <v>5.0666670000000004E-3</v>
      </c>
      <c r="L105">
        <v>1.165033333</v>
      </c>
      <c r="M105">
        <v>14.1595</v>
      </c>
      <c r="N105">
        <v>1.1158666669999999</v>
      </c>
      <c r="O105">
        <v>0.74390000000000001</v>
      </c>
      <c r="P105">
        <v>48.249933329999998</v>
      </c>
      <c r="Q105">
        <v>0.68846666700000003</v>
      </c>
      <c r="R105">
        <v>0.3332</v>
      </c>
      <c r="S105">
        <v>0.54173333300000004</v>
      </c>
      <c r="T105">
        <v>3.7933333E-2</v>
      </c>
      <c r="U105">
        <v>1.289633333</v>
      </c>
      <c r="V105">
        <v>2.4366667000000002E-2</v>
      </c>
      <c r="W105">
        <v>4.8966666999999998E-2</v>
      </c>
      <c r="AA105">
        <v>197.89486669999999</v>
      </c>
      <c r="AB105">
        <v>19.901599999999998</v>
      </c>
      <c r="AF105">
        <f t="shared" si="12"/>
        <v>1.3531333330000002</v>
      </c>
      <c r="AG105">
        <v>53.241666670000001</v>
      </c>
      <c r="AJ105">
        <v>2.06E-2</v>
      </c>
      <c r="AK105">
        <v>0.43753333300000002</v>
      </c>
      <c r="AL105">
        <v>19.901599999999998</v>
      </c>
      <c r="AO105">
        <f t="shared" si="11"/>
        <v>0.45813333300000003</v>
      </c>
    </row>
    <row r="106" spans="1:41">
      <c r="A106">
        <v>3037</v>
      </c>
      <c r="B106">
        <v>7.4233332999999999E-2</v>
      </c>
      <c r="C106">
        <v>1.3784666670000001</v>
      </c>
      <c r="D106">
        <v>2.1833333E-2</v>
      </c>
      <c r="E106">
        <v>7.9333330000000007E-3</v>
      </c>
      <c r="F106">
        <v>4.6133332999999999E-2</v>
      </c>
      <c r="G106">
        <v>0.19323333300000001</v>
      </c>
      <c r="H106">
        <v>0.69566666700000002</v>
      </c>
      <c r="I106">
        <v>273.72123329999999</v>
      </c>
      <c r="J106">
        <v>6.8333329999999996E-3</v>
      </c>
      <c r="K106">
        <v>1.1866666999999999E-2</v>
      </c>
      <c r="L106">
        <v>1.2874333330000001</v>
      </c>
      <c r="M106">
        <v>9.1240000000000006</v>
      </c>
      <c r="N106">
        <v>1.2359</v>
      </c>
      <c r="O106">
        <v>0.68886666699999999</v>
      </c>
      <c r="P106">
        <v>15.58213333</v>
      </c>
      <c r="Q106">
        <v>0.69889999999999997</v>
      </c>
      <c r="R106">
        <v>0.46750000000000003</v>
      </c>
      <c r="S106">
        <v>0.5897</v>
      </c>
      <c r="T106">
        <v>7.6233333E-2</v>
      </c>
      <c r="U106">
        <v>0.83106666699999998</v>
      </c>
      <c r="V106">
        <v>5.5366667000000001E-2</v>
      </c>
      <c r="W106">
        <v>0.14133333300000001</v>
      </c>
      <c r="AA106">
        <v>205.8625667</v>
      </c>
      <c r="AB106">
        <v>18.720866669999999</v>
      </c>
      <c r="AF106">
        <f t="shared" si="12"/>
        <v>1.3845333339999999</v>
      </c>
      <c r="AG106">
        <v>54.639466669999997</v>
      </c>
      <c r="AJ106">
        <v>2.3933333000000001E-2</v>
      </c>
      <c r="AK106">
        <v>0.44890000000000002</v>
      </c>
      <c r="AL106">
        <v>18.720866669999999</v>
      </c>
      <c r="AO106">
        <f t="shared" si="11"/>
        <v>0.47283333300000002</v>
      </c>
    </row>
    <row r="107" spans="1:41">
      <c r="A107">
        <v>3038</v>
      </c>
      <c r="B107">
        <v>0.21183333300000001</v>
      </c>
      <c r="C107">
        <v>0.14583333300000001</v>
      </c>
      <c r="D107">
        <v>1.5866667000000001E-2</v>
      </c>
      <c r="E107">
        <v>5.2333329999999997E-3</v>
      </c>
      <c r="F107">
        <v>0.43190000000000001</v>
      </c>
      <c r="G107">
        <v>0.110866667</v>
      </c>
      <c r="H107">
        <v>0.584433333</v>
      </c>
      <c r="I107">
        <v>65.611466669999999</v>
      </c>
      <c r="J107">
        <v>5.8599999999999999E-2</v>
      </c>
      <c r="K107">
        <v>7.2666670000000001E-3</v>
      </c>
      <c r="L107">
        <v>1.1273333329999999</v>
      </c>
      <c r="M107">
        <v>8.4374666670000007</v>
      </c>
      <c r="N107">
        <v>1.17</v>
      </c>
      <c r="O107">
        <v>0.31359999999999999</v>
      </c>
      <c r="P107">
        <v>81.521066669999996</v>
      </c>
      <c r="Q107">
        <v>0.66990000000000005</v>
      </c>
      <c r="R107">
        <v>0.130333333</v>
      </c>
      <c r="S107">
        <v>8.3799999999999999E-2</v>
      </c>
      <c r="T107">
        <v>0.20293333299999999</v>
      </c>
      <c r="U107">
        <v>1.0481</v>
      </c>
      <c r="V107">
        <v>8.7666670000000006E-3</v>
      </c>
      <c r="W107">
        <v>0.32826666700000001</v>
      </c>
      <c r="AA107">
        <v>220.3656</v>
      </c>
      <c r="AB107">
        <v>18.197800000000001</v>
      </c>
      <c r="AF107">
        <f t="shared" si="12"/>
        <v>0.89803333299999999</v>
      </c>
      <c r="AG107">
        <v>55.305500000000002</v>
      </c>
      <c r="AJ107">
        <v>2.6666667000000002E-2</v>
      </c>
      <c r="AK107">
        <v>0.44080000000000003</v>
      </c>
      <c r="AL107">
        <v>18.197800000000001</v>
      </c>
      <c r="AO107">
        <f t="shared" si="11"/>
        <v>0.467466667</v>
      </c>
    </row>
    <row r="108" spans="1:41">
      <c r="A108">
        <v>3039</v>
      </c>
      <c r="B108">
        <v>8.6699999999999999E-2</v>
      </c>
      <c r="C108">
        <v>1.4553</v>
      </c>
      <c r="D108">
        <v>2.2450000000000001E-2</v>
      </c>
      <c r="E108">
        <v>9.4500000000000001E-3</v>
      </c>
      <c r="F108">
        <v>4.3299999999999998E-2</v>
      </c>
      <c r="G108">
        <v>0.28639999999999999</v>
      </c>
      <c r="H108">
        <v>0.62450000000000006</v>
      </c>
      <c r="I108">
        <v>267.9436</v>
      </c>
      <c r="J108">
        <v>8.9499999999999996E-3</v>
      </c>
      <c r="K108">
        <v>4.7000000000000002E-3</v>
      </c>
      <c r="L108">
        <v>1.0799000000000001</v>
      </c>
      <c r="M108">
        <v>9.8601500000000009</v>
      </c>
      <c r="N108">
        <v>0.67359999999999998</v>
      </c>
      <c r="O108">
        <v>0.56164999999999998</v>
      </c>
      <c r="P108">
        <v>20.709299999999999</v>
      </c>
      <c r="Q108">
        <v>0.70055000000000001</v>
      </c>
      <c r="R108">
        <v>0.34055000000000002</v>
      </c>
      <c r="S108">
        <v>0.79784999999999995</v>
      </c>
      <c r="T108">
        <v>7.6050000000000006E-2</v>
      </c>
      <c r="U108">
        <v>1.29335</v>
      </c>
      <c r="V108">
        <v>9.6199999999999994E-2</v>
      </c>
      <c r="W108">
        <v>4.265E-2</v>
      </c>
      <c r="AA108">
        <v>247.00360000000001</v>
      </c>
      <c r="AB108">
        <v>17.38516667</v>
      </c>
      <c r="AF108">
        <f t="shared" si="12"/>
        <v>1.18615</v>
      </c>
      <c r="AG108">
        <v>55.6785</v>
      </c>
      <c r="AJ108">
        <v>3.0300000000000001E-2</v>
      </c>
      <c r="AK108">
        <v>0.49480000000000002</v>
      </c>
      <c r="AL108">
        <v>17.38516667</v>
      </c>
      <c r="AO108">
        <f t="shared" si="11"/>
        <v>0.52510000000000001</v>
      </c>
    </row>
    <row r="109" spans="1:41">
      <c r="A109">
        <v>3051</v>
      </c>
      <c r="B109">
        <v>0.191566667</v>
      </c>
      <c r="C109">
        <v>1.0134000000000001</v>
      </c>
      <c r="D109">
        <v>2.1566667000000001E-2</v>
      </c>
      <c r="E109">
        <v>8.2000000000000007E-3</v>
      </c>
      <c r="F109">
        <v>0.18540000000000001</v>
      </c>
      <c r="G109">
        <v>0.17030000000000001</v>
      </c>
      <c r="H109">
        <v>0.59226666699999997</v>
      </c>
      <c r="I109">
        <v>196.83260000000001</v>
      </c>
      <c r="J109">
        <v>7.3666670000000004E-3</v>
      </c>
      <c r="K109">
        <v>3.9333329999999998E-3</v>
      </c>
      <c r="L109">
        <v>1.094833333</v>
      </c>
      <c r="M109">
        <v>13.1944</v>
      </c>
      <c r="N109">
        <v>0.94156666700000002</v>
      </c>
      <c r="O109">
        <v>0.4889</v>
      </c>
      <c r="P109">
        <v>41.43256667</v>
      </c>
      <c r="Q109">
        <v>0.702866667</v>
      </c>
      <c r="R109">
        <v>0.18136666700000001</v>
      </c>
      <c r="S109">
        <v>0.398433333</v>
      </c>
      <c r="T109">
        <v>0.112266667</v>
      </c>
      <c r="U109">
        <v>1.189366667</v>
      </c>
      <c r="V109">
        <v>4.4333333000000003E-2</v>
      </c>
      <c r="W109">
        <v>0.13316666699999999</v>
      </c>
      <c r="AA109">
        <v>214.6396</v>
      </c>
      <c r="AB109">
        <v>16.986899999999999</v>
      </c>
      <c r="AF109">
        <f t="shared" si="12"/>
        <v>1.081166667</v>
      </c>
      <c r="AG109">
        <v>56.054733329999998</v>
      </c>
      <c r="AJ109">
        <v>2.06E-2</v>
      </c>
      <c r="AK109">
        <v>0.443833333</v>
      </c>
      <c r="AL109">
        <v>16.986899999999999</v>
      </c>
      <c r="AO109">
        <f t="shared" si="11"/>
        <v>0.464433333</v>
      </c>
    </row>
    <row r="110" spans="1:41">
      <c r="A110">
        <v>3052</v>
      </c>
      <c r="B110">
        <v>0.2263</v>
      </c>
      <c r="C110">
        <v>0.72736666699999997</v>
      </c>
      <c r="D110">
        <v>1.9533333E-2</v>
      </c>
      <c r="E110">
        <v>7.8666670000000008E-3</v>
      </c>
      <c r="F110">
        <v>0.12303333299999999</v>
      </c>
      <c r="G110">
        <v>0.203133333</v>
      </c>
      <c r="H110">
        <v>0.59883333299999997</v>
      </c>
      <c r="I110">
        <v>167.1083333</v>
      </c>
      <c r="J110">
        <v>5.9666670000000002E-3</v>
      </c>
      <c r="K110">
        <v>3.4666670000000001E-3</v>
      </c>
      <c r="L110">
        <v>1.171233333</v>
      </c>
      <c r="M110">
        <v>13.2966</v>
      </c>
      <c r="N110">
        <v>1.1727666670000001</v>
      </c>
      <c r="O110">
        <v>0.43793333299999998</v>
      </c>
      <c r="P110">
        <v>48.41523333</v>
      </c>
      <c r="Q110">
        <v>0.681233333</v>
      </c>
      <c r="R110">
        <v>0.19193333300000001</v>
      </c>
      <c r="S110">
        <v>0.21793333300000001</v>
      </c>
      <c r="T110">
        <v>6.9400000000000003E-2</v>
      </c>
      <c r="U110">
        <v>1.4002333330000001</v>
      </c>
      <c r="V110">
        <v>1.8066667000000002E-2</v>
      </c>
      <c r="W110">
        <v>0.1236</v>
      </c>
      <c r="AA110">
        <v>209.66014999999999</v>
      </c>
      <c r="AB110">
        <v>16.676649999999999</v>
      </c>
      <c r="AF110">
        <f t="shared" si="12"/>
        <v>1.0367666659999999</v>
      </c>
      <c r="AG110">
        <v>58.086333330000002</v>
      </c>
      <c r="AJ110">
        <v>2.01E-2</v>
      </c>
      <c r="AK110">
        <v>0.78815000000000002</v>
      </c>
      <c r="AL110">
        <v>16.676649999999999</v>
      </c>
      <c r="AO110">
        <f t="shared" si="11"/>
        <v>0.80825000000000002</v>
      </c>
    </row>
    <row r="111" spans="1:41">
      <c r="A111">
        <v>3076</v>
      </c>
      <c r="B111">
        <v>0.19209999999999999</v>
      </c>
      <c r="C111">
        <v>0.54696666699999996</v>
      </c>
      <c r="D111">
        <v>1.9333333000000001E-2</v>
      </c>
      <c r="E111">
        <v>7.2666670000000001E-3</v>
      </c>
      <c r="F111">
        <v>0.13819999999999999</v>
      </c>
      <c r="G111">
        <v>0.21263333300000001</v>
      </c>
      <c r="H111">
        <v>0.59823333300000003</v>
      </c>
      <c r="I111">
        <v>184.12963329999999</v>
      </c>
      <c r="J111">
        <v>1.4333333E-2</v>
      </c>
      <c r="K111">
        <v>5.0000000000000001E-4</v>
      </c>
      <c r="L111">
        <v>1.1377999999999999</v>
      </c>
      <c r="M111">
        <v>13.586166670000001</v>
      </c>
      <c r="N111">
        <v>1.0335000000000001</v>
      </c>
      <c r="O111">
        <v>0.3453</v>
      </c>
      <c r="P111">
        <v>44.532133330000001</v>
      </c>
      <c r="Q111">
        <v>0.67689999999999995</v>
      </c>
      <c r="R111">
        <v>0.22686666699999999</v>
      </c>
      <c r="S111">
        <v>0.15479999999999999</v>
      </c>
      <c r="T111">
        <v>7.5899999999999995E-2</v>
      </c>
      <c r="U111">
        <v>1.2515000000000001</v>
      </c>
      <c r="V111">
        <v>1.7633333000000001E-2</v>
      </c>
      <c r="W111">
        <v>0.162333333</v>
      </c>
      <c r="AA111">
        <v>273.72123329999999</v>
      </c>
      <c r="AB111">
        <v>15.58213333</v>
      </c>
      <c r="AF111">
        <f t="shared" si="12"/>
        <v>0.94353333299999997</v>
      </c>
      <c r="AG111">
        <v>58.663200000000003</v>
      </c>
      <c r="AJ111">
        <v>2.1833333E-2</v>
      </c>
      <c r="AK111">
        <v>0.69566666700000002</v>
      </c>
      <c r="AL111">
        <v>15.58213333</v>
      </c>
      <c r="AO111">
        <f t="shared" si="11"/>
        <v>0.71750000000000003</v>
      </c>
    </row>
    <row r="112" spans="1:41">
      <c r="A112">
        <v>3077</v>
      </c>
      <c r="B112">
        <v>0.21595</v>
      </c>
      <c r="C112">
        <v>0.59030000000000005</v>
      </c>
      <c r="D112">
        <v>1.6650000000000002E-2</v>
      </c>
      <c r="E112">
        <v>7.3000000000000001E-3</v>
      </c>
      <c r="F112">
        <v>0.29870000000000002</v>
      </c>
      <c r="G112">
        <v>0.16975000000000001</v>
      </c>
      <c r="H112">
        <v>0.60429999999999995</v>
      </c>
      <c r="I112">
        <v>139.49709999999999</v>
      </c>
      <c r="J112">
        <v>3.04E-2</v>
      </c>
      <c r="K112">
        <v>4.1000000000000003E-3</v>
      </c>
      <c r="L112">
        <v>1.1202000000000001</v>
      </c>
      <c r="M112">
        <v>11.392300000000001</v>
      </c>
      <c r="N112">
        <v>1.0529500000000001</v>
      </c>
      <c r="O112">
        <v>0.33555000000000001</v>
      </c>
      <c r="P112">
        <v>60.94415</v>
      </c>
      <c r="Q112">
        <v>0.66195000000000004</v>
      </c>
      <c r="R112">
        <v>0.1986</v>
      </c>
      <c r="S112">
        <v>0.12570000000000001</v>
      </c>
      <c r="T112">
        <v>0.15775</v>
      </c>
      <c r="U112">
        <v>1.1930499999999999</v>
      </c>
      <c r="V112">
        <v>1.6049999999999998E-2</v>
      </c>
      <c r="W112">
        <v>0.1361</v>
      </c>
      <c r="AA112">
        <v>211.49289999999999</v>
      </c>
      <c r="AB112">
        <v>15.210966669999999</v>
      </c>
      <c r="AF112">
        <f t="shared" si="12"/>
        <v>0.93984999999999996</v>
      </c>
      <c r="AG112">
        <v>59.06593333</v>
      </c>
      <c r="AJ112">
        <v>2.6933333E-2</v>
      </c>
      <c r="AK112">
        <v>0.462966667</v>
      </c>
      <c r="AL112">
        <v>15.210966669999999</v>
      </c>
      <c r="AO112">
        <f t="shared" si="11"/>
        <v>0.4899</v>
      </c>
    </row>
    <row r="113" spans="1:41">
      <c r="A113">
        <v>3078</v>
      </c>
      <c r="B113">
        <v>0.21816666700000001</v>
      </c>
      <c r="C113">
        <v>0.74353333300000002</v>
      </c>
      <c r="D113">
        <v>2.0166666999999999E-2</v>
      </c>
      <c r="E113">
        <v>6.6666670000000003E-3</v>
      </c>
      <c r="F113">
        <v>0.16696666700000001</v>
      </c>
      <c r="G113">
        <v>0.202333333</v>
      </c>
      <c r="H113">
        <v>0.63246666699999998</v>
      </c>
      <c r="I113">
        <v>189.83879999999999</v>
      </c>
      <c r="J113">
        <v>3.9100000000000003E-2</v>
      </c>
      <c r="K113">
        <v>6.3E-3</v>
      </c>
      <c r="L113">
        <v>2.389166667</v>
      </c>
      <c r="M113">
        <v>10.2575</v>
      </c>
      <c r="N113">
        <v>1.1724333330000001</v>
      </c>
      <c r="O113">
        <v>0.52636666700000001</v>
      </c>
      <c r="P113">
        <v>45.776066669999999</v>
      </c>
      <c r="Q113">
        <v>0.67383333300000003</v>
      </c>
      <c r="R113">
        <v>0.27073333300000002</v>
      </c>
      <c r="S113">
        <v>0.31259999999999999</v>
      </c>
      <c r="T113">
        <v>9.5333333000000006E-2</v>
      </c>
      <c r="U113">
        <v>1.3561333330000001</v>
      </c>
      <c r="V113">
        <v>2.4433333000000002E-2</v>
      </c>
      <c r="W113">
        <v>0.143933333</v>
      </c>
      <c r="AA113">
        <v>213.3532333</v>
      </c>
      <c r="AB113">
        <v>15.183633329999999</v>
      </c>
      <c r="AF113">
        <f t="shared" si="12"/>
        <v>1.1588333340000001</v>
      </c>
      <c r="AG113">
        <v>60.936933330000002</v>
      </c>
      <c r="AJ113">
        <v>3.09E-2</v>
      </c>
      <c r="AK113">
        <v>0.469033333</v>
      </c>
      <c r="AL113">
        <v>15.183633329999999</v>
      </c>
      <c r="AO113">
        <f t="shared" si="11"/>
        <v>0.49993333299999998</v>
      </c>
    </row>
    <row r="114" spans="1:41">
      <c r="A114">
        <v>3114</v>
      </c>
      <c r="B114">
        <v>0.22539999999999999</v>
      </c>
      <c r="C114">
        <v>0.88600000000000001</v>
      </c>
      <c r="D114">
        <v>2.3333333000000001E-2</v>
      </c>
      <c r="E114">
        <v>5.266667E-3</v>
      </c>
      <c r="F114">
        <v>4.7366667000000001E-2</v>
      </c>
      <c r="G114">
        <v>0.17046666699999999</v>
      </c>
      <c r="H114">
        <v>0.66603333300000001</v>
      </c>
      <c r="I114">
        <v>276.03003330000001</v>
      </c>
      <c r="J114">
        <v>1.9933333000000001E-2</v>
      </c>
      <c r="K114">
        <v>7.8666670000000008E-3</v>
      </c>
      <c r="L114">
        <v>2.5110999999999999</v>
      </c>
      <c r="M114">
        <v>12.026766670000001</v>
      </c>
      <c r="N114">
        <v>1.076033333</v>
      </c>
      <c r="O114">
        <v>0.62146666699999997</v>
      </c>
      <c r="P114">
        <v>28.511700000000001</v>
      </c>
      <c r="Q114">
        <v>0.68659999999999999</v>
      </c>
      <c r="R114">
        <v>0.37216666700000001</v>
      </c>
      <c r="S114">
        <v>0.39726666700000002</v>
      </c>
      <c r="T114">
        <v>7.0533333000000004E-2</v>
      </c>
      <c r="U114">
        <v>1.189633333</v>
      </c>
      <c r="V114">
        <v>4.7066667E-2</v>
      </c>
      <c r="W114">
        <v>9.9500000000000005E-2</v>
      </c>
      <c r="AA114">
        <v>234.03819999999999</v>
      </c>
      <c r="AB114">
        <v>14.842000000000001</v>
      </c>
      <c r="AF114">
        <f t="shared" si="12"/>
        <v>1.2875000000000001</v>
      </c>
      <c r="AG114">
        <v>60.94415</v>
      </c>
      <c r="AJ114">
        <v>2.3833333000000002E-2</v>
      </c>
      <c r="AK114">
        <v>0.46579999999999999</v>
      </c>
      <c r="AL114">
        <v>14.842000000000001</v>
      </c>
      <c r="AO114">
        <f t="shared" si="11"/>
        <v>0.489633333</v>
      </c>
    </row>
    <row r="115" spans="1:41">
      <c r="A115">
        <v>3121</v>
      </c>
      <c r="B115">
        <v>0.25269999999999998</v>
      </c>
      <c r="C115">
        <v>0.80836666700000004</v>
      </c>
      <c r="D115">
        <v>1.8966667E-2</v>
      </c>
      <c r="E115">
        <v>4.0000000000000001E-3</v>
      </c>
      <c r="F115">
        <v>0.264366667</v>
      </c>
      <c r="G115">
        <v>0.115066667</v>
      </c>
      <c r="H115">
        <v>0.65139999999999998</v>
      </c>
      <c r="I115">
        <v>157.0963667</v>
      </c>
      <c r="J115">
        <v>1.0366667E-2</v>
      </c>
      <c r="K115">
        <v>9.6333330000000009E-3</v>
      </c>
      <c r="L115">
        <v>1.8821333330000001</v>
      </c>
      <c r="M115">
        <v>8.7440666670000002</v>
      </c>
      <c r="N115">
        <v>1.1545333330000001</v>
      </c>
      <c r="O115">
        <v>0.632266667</v>
      </c>
      <c r="P115">
        <v>58.086333330000002</v>
      </c>
      <c r="Q115">
        <v>0.68943333299999998</v>
      </c>
      <c r="R115">
        <v>0.23799999999999999</v>
      </c>
      <c r="S115">
        <v>0.337433333</v>
      </c>
      <c r="T115">
        <v>0.17936666700000001</v>
      </c>
      <c r="U115">
        <v>1.869133333</v>
      </c>
      <c r="V115">
        <v>2.6633332999999999E-2</v>
      </c>
      <c r="W115">
        <v>6.5133333000000002E-2</v>
      </c>
      <c r="AA115">
        <v>226.53166669999999</v>
      </c>
      <c r="AB115">
        <v>14.748100000000001</v>
      </c>
      <c r="AF115">
        <f t="shared" si="12"/>
        <v>1.2836666669999999</v>
      </c>
      <c r="AG115">
        <v>61.153599999999997</v>
      </c>
      <c r="AJ115">
        <v>2.1333332999999999E-2</v>
      </c>
      <c r="AK115">
        <v>0.45550000000000002</v>
      </c>
      <c r="AL115">
        <v>14.748100000000001</v>
      </c>
      <c r="AO115">
        <f t="shared" si="11"/>
        <v>0.47683333300000003</v>
      </c>
    </row>
    <row r="116" spans="1:41">
      <c r="A116">
        <v>3122</v>
      </c>
      <c r="B116">
        <v>0.249733333</v>
      </c>
      <c r="C116">
        <v>0.51046666699999999</v>
      </c>
      <c r="D116">
        <v>1.66E-2</v>
      </c>
      <c r="E116">
        <v>7.1999999999999998E-3</v>
      </c>
      <c r="F116">
        <v>0.386866667</v>
      </c>
      <c r="G116">
        <v>0.11536666700000001</v>
      </c>
      <c r="H116">
        <v>0.61150000000000004</v>
      </c>
      <c r="I116">
        <v>73.246499999999997</v>
      </c>
      <c r="J116">
        <v>2.7633333E-2</v>
      </c>
      <c r="K116">
        <v>7.0333330000000001E-3</v>
      </c>
      <c r="L116">
        <v>1.4548333330000001</v>
      </c>
      <c r="M116">
        <v>7.8957666670000002</v>
      </c>
      <c r="N116">
        <v>1.021533333</v>
      </c>
      <c r="O116">
        <v>0.47163333299999999</v>
      </c>
      <c r="P116">
        <v>82.161966669999998</v>
      </c>
      <c r="Q116">
        <v>0.66543333299999996</v>
      </c>
      <c r="R116">
        <v>0.14649999999999999</v>
      </c>
      <c r="S116">
        <v>0.16613333299999999</v>
      </c>
      <c r="T116">
        <v>0.21106666700000001</v>
      </c>
      <c r="U116">
        <v>1.9886666669999999</v>
      </c>
      <c r="V116">
        <v>1.6766666999999999E-2</v>
      </c>
      <c r="W116">
        <v>5.8200000000000002E-2</v>
      </c>
      <c r="AA116">
        <v>255.23873330000001</v>
      </c>
      <c r="AB116">
        <v>14.414633329999999</v>
      </c>
      <c r="AF116">
        <f t="shared" si="12"/>
        <v>1.0831333330000001</v>
      </c>
      <c r="AG116">
        <v>61.747399999999999</v>
      </c>
      <c r="AJ116">
        <v>1.9966667E-2</v>
      </c>
      <c r="AK116">
        <v>0.45886666700000001</v>
      </c>
      <c r="AL116">
        <v>14.414633329999999</v>
      </c>
      <c r="AO116">
        <f t="shared" si="11"/>
        <v>0.478833334</v>
      </c>
    </row>
    <row r="117" spans="1:41">
      <c r="A117">
        <v>3123</v>
      </c>
      <c r="B117">
        <v>0.23193333299999999</v>
      </c>
      <c r="C117">
        <v>0.57030000000000003</v>
      </c>
      <c r="D117">
        <v>1.44E-2</v>
      </c>
      <c r="E117">
        <v>5.0333330000000001E-3</v>
      </c>
      <c r="F117">
        <v>0.349533333</v>
      </c>
      <c r="G117">
        <v>0.14076666700000001</v>
      </c>
      <c r="H117">
        <v>0.59156666700000005</v>
      </c>
      <c r="I117">
        <v>87.268266670000003</v>
      </c>
      <c r="J117">
        <v>2.3966667000000001E-2</v>
      </c>
      <c r="K117">
        <v>3.3666669999999998E-3</v>
      </c>
      <c r="L117">
        <v>1.0777666669999999</v>
      </c>
      <c r="M117">
        <v>9.1647999999999996</v>
      </c>
      <c r="N117">
        <v>1.068033333</v>
      </c>
      <c r="O117">
        <v>0.38990000000000002</v>
      </c>
      <c r="P117">
        <v>79.035866670000004</v>
      </c>
      <c r="Q117">
        <v>0.65206666700000004</v>
      </c>
      <c r="R117">
        <v>0.12963333299999999</v>
      </c>
      <c r="S117">
        <v>0.118066667</v>
      </c>
      <c r="T117">
        <v>0.18709999999999999</v>
      </c>
      <c r="U117">
        <v>1.0329666669999999</v>
      </c>
      <c r="V117">
        <v>1.5166667E-2</v>
      </c>
      <c r="W117">
        <v>0.22339999999999999</v>
      </c>
      <c r="AA117">
        <v>227.84523329999999</v>
      </c>
      <c r="AB117">
        <v>14.201000000000001</v>
      </c>
      <c r="AF117">
        <f t="shared" si="12"/>
        <v>0.98146666700000007</v>
      </c>
      <c r="AG117">
        <v>62.13913333</v>
      </c>
      <c r="AJ117">
        <v>2.3733332999999999E-2</v>
      </c>
      <c r="AK117">
        <v>0.41523333299999998</v>
      </c>
      <c r="AL117">
        <v>14.201000000000001</v>
      </c>
      <c r="AO117">
        <f t="shared" si="11"/>
        <v>0.43896666600000001</v>
      </c>
    </row>
    <row r="118" spans="1:41">
      <c r="A118">
        <v>3124</v>
      </c>
      <c r="B118">
        <v>0.219466667</v>
      </c>
      <c r="C118">
        <v>0.69920000000000004</v>
      </c>
      <c r="D118">
        <v>1.8833333000000001E-2</v>
      </c>
      <c r="E118">
        <v>5.0000000000000001E-3</v>
      </c>
      <c r="F118">
        <v>0.29809999999999998</v>
      </c>
      <c r="G118">
        <v>0.15913333299999999</v>
      </c>
      <c r="H118">
        <v>0.57556666700000003</v>
      </c>
      <c r="I118">
        <v>133.00606669999999</v>
      </c>
      <c r="J118">
        <v>3.6600000000000001E-2</v>
      </c>
      <c r="K118">
        <v>3.9666670000000001E-3</v>
      </c>
      <c r="L118">
        <v>1.2383</v>
      </c>
      <c r="M118">
        <v>10.348599999999999</v>
      </c>
      <c r="N118">
        <v>1.0559000000000001</v>
      </c>
      <c r="O118">
        <v>0.367233333</v>
      </c>
      <c r="P118">
        <v>63.848133330000003</v>
      </c>
      <c r="Q118">
        <v>0.6603</v>
      </c>
      <c r="R118">
        <v>0.1321</v>
      </c>
      <c r="S118">
        <v>0.1351</v>
      </c>
      <c r="T118">
        <v>0.16853333300000001</v>
      </c>
      <c r="U118">
        <v>1.4895</v>
      </c>
      <c r="V118">
        <v>1.8766667000000001E-2</v>
      </c>
      <c r="W118">
        <v>0.26956666699999998</v>
      </c>
      <c r="AA118">
        <v>183.73089999999999</v>
      </c>
      <c r="AB118">
        <v>14.101333329999999</v>
      </c>
      <c r="AF118">
        <f t="shared" si="12"/>
        <v>0.94280000000000008</v>
      </c>
      <c r="AG118">
        <v>62.754766670000002</v>
      </c>
      <c r="AJ118">
        <v>1.9866667000000001E-2</v>
      </c>
      <c r="AK118">
        <v>0.38150000000000001</v>
      </c>
      <c r="AL118">
        <v>14.101333329999999</v>
      </c>
      <c r="AO118">
        <f t="shared" si="11"/>
        <v>0.40136666700000001</v>
      </c>
    </row>
    <row r="119" spans="1:41">
      <c r="A119">
        <v>3125</v>
      </c>
      <c r="B119">
        <v>0.120233333</v>
      </c>
      <c r="C119">
        <v>0.49830000000000002</v>
      </c>
      <c r="D119">
        <v>2.9000000000000001E-2</v>
      </c>
      <c r="E119">
        <v>4.3E-3</v>
      </c>
      <c r="F119">
        <v>0.37943333299999998</v>
      </c>
      <c r="G119">
        <v>0.15970000000000001</v>
      </c>
      <c r="H119">
        <v>0.59203333300000005</v>
      </c>
      <c r="I119">
        <v>159.14106670000001</v>
      </c>
      <c r="J119">
        <v>0.02</v>
      </c>
      <c r="K119">
        <v>1.7333330000000001E-3</v>
      </c>
      <c r="L119">
        <v>1.088033333</v>
      </c>
      <c r="M119">
        <v>14.892200000000001</v>
      </c>
      <c r="N119">
        <v>1.205566667</v>
      </c>
      <c r="O119">
        <v>0.2243</v>
      </c>
      <c r="P119">
        <v>52.34416667</v>
      </c>
      <c r="Q119">
        <v>0.67820000000000003</v>
      </c>
      <c r="R119">
        <v>0.101933333</v>
      </c>
      <c r="S119">
        <v>0.211166667</v>
      </c>
      <c r="T119">
        <v>0.21183333300000001</v>
      </c>
      <c r="U119">
        <v>1.221966667</v>
      </c>
      <c r="V119">
        <v>1.9633332999999999E-2</v>
      </c>
      <c r="W119">
        <v>0.28573333299999998</v>
      </c>
      <c r="AA119">
        <v>218.77736669999999</v>
      </c>
      <c r="AB119">
        <v>14.04136667</v>
      </c>
      <c r="AF119">
        <f t="shared" si="12"/>
        <v>0.81633333299999999</v>
      </c>
      <c r="AG119">
        <v>63.38313333</v>
      </c>
      <c r="AJ119">
        <v>2.3366667000000001E-2</v>
      </c>
      <c r="AK119">
        <v>0.455866667</v>
      </c>
      <c r="AL119">
        <v>14.04136667</v>
      </c>
      <c r="AO119">
        <f t="shared" si="11"/>
        <v>0.47923333400000001</v>
      </c>
    </row>
    <row r="120" spans="1:41">
      <c r="A120">
        <v>3126</v>
      </c>
      <c r="B120">
        <v>0.17576666699999999</v>
      </c>
      <c r="C120">
        <v>1.2719</v>
      </c>
      <c r="D120">
        <v>2.5533332999999998E-2</v>
      </c>
      <c r="E120">
        <v>3.0666669999999999E-3</v>
      </c>
      <c r="F120">
        <v>0.16416666699999999</v>
      </c>
      <c r="G120">
        <v>0.20653333300000001</v>
      </c>
      <c r="H120">
        <v>0.624266667</v>
      </c>
      <c r="I120">
        <v>244.38563329999999</v>
      </c>
      <c r="J120">
        <v>9.6333330000000009E-3</v>
      </c>
      <c r="K120">
        <v>2.8333329999999999E-3</v>
      </c>
      <c r="L120">
        <v>1.495866667</v>
      </c>
      <c r="M120">
        <v>8.9056999999999995</v>
      </c>
      <c r="N120">
        <v>1.181433333</v>
      </c>
      <c r="O120">
        <v>0.42086666700000003</v>
      </c>
      <c r="P120">
        <v>30.098733330000002</v>
      </c>
      <c r="Q120">
        <v>0.68469999999999998</v>
      </c>
      <c r="R120">
        <v>0.1729</v>
      </c>
      <c r="S120">
        <v>0.488133333</v>
      </c>
      <c r="T120">
        <v>0.1318</v>
      </c>
      <c r="U120">
        <v>1.2504333329999999</v>
      </c>
      <c r="V120">
        <v>3.1399999999999997E-2</v>
      </c>
      <c r="W120">
        <v>0.13346666700000001</v>
      </c>
      <c r="AA120">
        <v>203.10773330000001</v>
      </c>
      <c r="AB120">
        <v>13.87783333</v>
      </c>
      <c r="AF120">
        <f t="shared" si="12"/>
        <v>1.045133334</v>
      </c>
      <c r="AG120">
        <v>63.848133330000003</v>
      </c>
      <c r="AJ120">
        <v>2.2800000000000001E-2</v>
      </c>
      <c r="AK120">
        <v>0.44056666700000002</v>
      </c>
      <c r="AL120">
        <v>13.87783333</v>
      </c>
      <c r="AO120">
        <f t="shared" si="11"/>
        <v>0.46336666700000001</v>
      </c>
    </row>
    <row r="121" spans="1:41">
      <c r="A121">
        <v>3127</v>
      </c>
      <c r="B121">
        <v>0.2555</v>
      </c>
      <c r="C121">
        <v>0.62356666699999996</v>
      </c>
      <c r="D121">
        <v>2.1466666999999998E-2</v>
      </c>
      <c r="E121">
        <v>8.866667E-3</v>
      </c>
      <c r="F121">
        <v>0.237633333</v>
      </c>
      <c r="G121">
        <v>0.180166667</v>
      </c>
      <c r="H121">
        <v>0.64486666699999995</v>
      </c>
      <c r="I121">
        <v>173.61089999999999</v>
      </c>
      <c r="J121">
        <v>3.9066666999999999E-2</v>
      </c>
      <c r="K121">
        <v>8.7666670000000006E-3</v>
      </c>
      <c r="L121">
        <v>2.4620000000000002</v>
      </c>
      <c r="M121">
        <v>10.394766669999999</v>
      </c>
      <c r="N121">
        <v>1.3119000000000001</v>
      </c>
      <c r="O121">
        <v>0.55736666700000004</v>
      </c>
      <c r="P121">
        <v>61.747399999999999</v>
      </c>
      <c r="Q121">
        <v>0.69199999999999995</v>
      </c>
      <c r="R121">
        <v>0.20596666699999999</v>
      </c>
      <c r="S121">
        <v>0.275966667</v>
      </c>
      <c r="T121">
        <v>0.12986666699999999</v>
      </c>
      <c r="U121">
        <v>2.7593666670000001</v>
      </c>
      <c r="V121">
        <v>2.5766667E-2</v>
      </c>
      <c r="W121">
        <v>0.24513333300000001</v>
      </c>
      <c r="AA121">
        <v>234.2489333</v>
      </c>
      <c r="AB121">
        <v>13.8538</v>
      </c>
      <c r="AF121">
        <f t="shared" si="12"/>
        <v>1.202233334</v>
      </c>
      <c r="AG121">
        <v>64.477233330000004</v>
      </c>
      <c r="AJ121">
        <v>2.9266667E-2</v>
      </c>
      <c r="AK121">
        <v>0.45836666700000001</v>
      </c>
      <c r="AL121">
        <v>13.8538</v>
      </c>
      <c r="AO121">
        <f t="shared" si="11"/>
        <v>0.48763333400000003</v>
      </c>
    </row>
    <row r="122" spans="1:41">
      <c r="A122">
        <v>3265</v>
      </c>
      <c r="B122">
        <v>0.32376666700000001</v>
      </c>
      <c r="C122">
        <v>1.100866667</v>
      </c>
      <c r="D122">
        <v>2.2333333E-2</v>
      </c>
      <c r="E122">
        <v>8.8000000000000005E-3</v>
      </c>
      <c r="F122">
        <v>0.14510000000000001</v>
      </c>
      <c r="G122">
        <v>0.225766667</v>
      </c>
      <c r="H122">
        <v>0.44053333300000003</v>
      </c>
      <c r="I122">
        <v>202.2658333</v>
      </c>
      <c r="J122">
        <v>1.23E-2</v>
      </c>
      <c r="K122">
        <v>1.2166667000000001E-2</v>
      </c>
      <c r="L122">
        <v>1.2632666669999999</v>
      </c>
      <c r="M122">
        <v>5.6704999999999997</v>
      </c>
      <c r="N122">
        <v>0.85150000000000003</v>
      </c>
      <c r="O122">
        <v>0.68886666699999999</v>
      </c>
      <c r="P122">
        <v>21.913900000000002</v>
      </c>
      <c r="Q122">
        <v>0.62043333300000003</v>
      </c>
      <c r="R122">
        <v>0.33050000000000002</v>
      </c>
      <c r="S122">
        <v>0.39923333300000002</v>
      </c>
      <c r="T122">
        <v>6.5933332999999997E-2</v>
      </c>
      <c r="U122">
        <v>1.2232666670000001</v>
      </c>
      <c r="V122">
        <v>4.3200000000000002E-2</v>
      </c>
      <c r="W122">
        <v>6.3033332999999997E-2</v>
      </c>
      <c r="AA122">
        <v>210.82356669999999</v>
      </c>
      <c r="AB122">
        <v>13.836866669999999</v>
      </c>
      <c r="AF122">
        <f t="shared" si="12"/>
        <v>1.1294</v>
      </c>
      <c r="AG122">
        <v>64.556666669999998</v>
      </c>
      <c r="AJ122">
        <v>3.3266667E-2</v>
      </c>
      <c r="AK122">
        <v>0.42946666700000002</v>
      </c>
      <c r="AL122">
        <v>13.836866669999999</v>
      </c>
      <c r="AO122">
        <f t="shared" si="11"/>
        <v>0.46273333400000005</v>
      </c>
    </row>
    <row r="123" spans="1:41">
      <c r="A123">
        <v>3266</v>
      </c>
      <c r="B123">
        <v>0.34050000000000002</v>
      </c>
      <c r="C123">
        <v>1.1019000000000001</v>
      </c>
      <c r="D123">
        <v>2.1133333000000001E-2</v>
      </c>
      <c r="E123">
        <v>1.5166667E-2</v>
      </c>
      <c r="F123">
        <v>0.33489999999999998</v>
      </c>
      <c r="G123">
        <v>0.16716666699999999</v>
      </c>
      <c r="H123">
        <v>0.42673333299999999</v>
      </c>
      <c r="I123">
        <v>124.8456333</v>
      </c>
      <c r="J123">
        <v>1.2066667E-2</v>
      </c>
      <c r="K123">
        <v>1.0833333000000001E-2</v>
      </c>
      <c r="L123">
        <v>1.2143333329999999</v>
      </c>
      <c r="M123">
        <v>7.3380999999999998</v>
      </c>
      <c r="N123">
        <v>1.1092</v>
      </c>
      <c r="O123">
        <v>0.59696666700000001</v>
      </c>
      <c r="P123">
        <v>66.188766670000007</v>
      </c>
      <c r="Q123">
        <v>0.65169999999999995</v>
      </c>
      <c r="R123">
        <v>9.3733333000000002E-2</v>
      </c>
      <c r="S123">
        <v>0.273466667</v>
      </c>
      <c r="T123">
        <v>0.18053333299999999</v>
      </c>
      <c r="U123">
        <v>2.1070666669999998</v>
      </c>
      <c r="V123">
        <v>2.5133333000000001E-2</v>
      </c>
      <c r="W123">
        <v>3.0233333000000001E-2</v>
      </c>
      <c r="AA123">
        <v>231.8604</v>
      </c>
      <c r="AB123">
        <v>13.617274999999999</v>
      </c>
      <c r="AF123">
        <f t="shared" si="12"/>
        <v>1.0237000000000001</v>
      </c>
      <c r="AG123">
        <v>65.645133329999993</v>
      </c>
      <c r="AJ123">
        <v>1.8275E-2</v>
      </c>
      <c r="AK123">
        <v>0.43164999999999998</v>
      </c>
      <c r="AL123">
        <v>13.617274999999999</v>
      </c>
      <c r="AO123">
        <f t="shared" si="11"/>
        <v>0.44992499999999996</v>
      </c>
    </row>
    <row r="124" spans="1:41">
      <c r="A124">
        <v>3311</v>
      </c>
      <c r="B124">
        <v>0.34126666700000002</v>
      </c>
      <c r="C124">
        <v>0.96083333299999996</v>
      </c>
      <c r="D124">
        <v>1.9800000000000002E-2</v>
      </c>
      <c r="E124">
        <v>1.5366667000000001E-2</v>
      </c>
      <c r="F124">
        <v>0.23606666700000001</v>
      </c>
      <c r="G124">
        <v>0.16350000000000001</v>
      </c>
      <c r="H124">
        <v>0.43096666700000003</v>
      </c>
      <c r="I124">
        <v>128.31829999999999</v>
      </c>
      <c r="J124">
        <v>1.12E-2</v>
      </c>
      <c r="K124">
        <v>9.8666670000000008E-3</v>
      </c>
      <c r="L124">
        <v>1.1439333330000001</v>
      </c>
      <c r="M124">
        <v>6.9561999999999999</v>
      </c>
      <c r="N124">
        <v>0.98356666699999995</v>
      </c>
      <c r="O124">
        <v>0.67786666699999998</v>
      </c>
      <c r="P124">
        <v>56.054733329999998</v>
      </c>
      <c r="Q124">
        <v>0.62176666700000005</v>
      </c>
      <c r="R124">
        <v>0.144933333</v>
      </c>
      <c r="S124">
        <v>0.36330000000000001</v>
      </c>
      <c r="T124">
        <v>0.137633333</v>
      </c>
      <c r="U124">
        <v>1.3168333329999999</v>
      </c>
      <c r="V124">
        <v>3.4366666999999997E-2</v>
      </c>
      <c r="W124">
        <v>4.4966667000000002E-2</v>
      </c>
      <c r="AA124">
        <v>213.64226669999999</v>
      </c>
      <c r="AB124">
        <v>13.44393333</v>
      </c>
      <c r="AF124">
        <f t="shared" si="12"/>
        <v>1.1088333340000001</v>
      </c>
      <c r="AG124">
        <v>66.188766670000007</v>
      </c>
      <c r="AJ124">
        <v>2.4500000000000001E-2</v>
      </c>
      <c r="AK124">
        <v>0.45150000000000001</v>
      </c>
      <c r="AL124">
        <v>13.44393333</v>
      </c>
      <c r="AO124">
        <f t="shared" si="11"/>
        <v>0.47600000000000003</v>
      </c>
    </row>
    <row r="125" spans="1:41">
      <c r="A125">
        <v>3313</v>
      </c>
      <c r="B125">
        <v>0.31513333300000002</v>
      </c>
      <c r="C125">
        <v>0.80416666699999995</v>
      </c>
      <c r="D125">
        <v>2.2200000000000001E-2</v>
      </c>
      <c r="E125">
        <v>1.5333332999999999E-2</v>
      </c>
      <c r="F125">
        <v>0.32850000000000001</v>
      </c>
      <c r="G125">
        <v>0.11763333300000001</v>
      </c>
      <c r="H125">
        <v>0.39406666699999998</v>
      </c>
      <c r="I125">
        <v>99.216266669999996</v>
      </c>
      <c r="J125">
        <v>1.8200000000000001E-2</v>
      </c>
      <c r="K125">
        <v>1.1866666999999999E-2</v>
      </c>
      <c r="L125">
        <v>1.090533333</v>
      </c>
      <c r="M125">
        <v>4.409566667</v>
      </c>
      <c r="N125">
        <v>0.84256666700000005</v>
      </c>
      <c r="O125">
        <v>0.55626666700000005</v>
      </c>
      <c r="P125">
        <v>61.153599999999997</v>
      </c>
      <c r="Q125">
        <v>0.62670000000000003</v>
      </c>
      <c r="R125">
        <v>0.187466667</v>
      </c>
      <c r="S125">
        <v>0.2336</v>
      </c>
      <c r="T125">
        <v>0.17096666699999999</v>
      </c>
      <c r="U125">
        <v>1.1784666669999999</v>
      </c>
      <c r="V125">
        <v>3.04E-2</v>
      </c>
      <c r="W125">
        <v>1.8700000000000001E-2</v>
      </c>
      <c r="AA125">
        <v>224.72229999999999</v>
      </c>
      <c r="AB125">
        <v>12.05813333</v>
      </c>
      <c r="AF125">
        <f t="shared" si="12"/>
        <v>0.95033333399999997</v>
      </c>
      <c r="AG125">
        <v>66.735966669999996</v>
      </c>
      <c r="AJ125">
        <v>2.5399999999999999E-2</v>
      </c>
      <c r="AK125">
        <v>0.47036666700000002</v>
      </c>
      <c r="AL125">
        <v>12.05813333</v>
      </c>
      <c r="AO125">
        <f t="shared" si="11"/>
        <v>0.49576666699999999</v>
      </c>
    </row>
    <row r="126" spans="1:41">
      <c r="A126">
        <v>3314</v>
      </c>
      <c r="B126">
        <v>0.32050000000000001</v>
      </c>
      <c r="C126">
        <v>0.92869999999999997</v>
      </c>
      <c r="D126">
        <v>1.8466666999999999E-2</v>
      </c>
      <c r="E126">
        <v>3.9199999999999999E-2</v>
      </c>
      <c r="F126">
        <v>7.7066667000000005E-2</v>
      </c>
      <c r="G126">
        <v>0.215433333</v>
      </c>
      <c r="H126">
        <v>0.46983333300000002</v>
      </c>
      <c r="I126">
        <v>209.5210333</v>
      </c>
      <c r="J126">
        <v>9.4333330000000003E-3</v>
      </c>
      <c r="K126">
        <v>8.3000000000000001E-3</v>
      </c>
      <c r="L126">
        <v>1.2018</v>
      </c>
      <c r="M126">
        <v>5.6165666669999998</v>
      </c>
      <c r="N126">
        <v>1.0806</v>
      </c>
      <c r="O126">
        <v>0.69506666699999997</v>
      </c>
      <c r="P126">
        <v>24.439166669999999</v>
      </c>
      <c r="Q126">
        <v>0.64483333300000001</v>
      </c>
      <c r="R126">
        <v>0.245966667</v>
      </c>
      <c r="S126">
        <v>0.41426666699999998</v>
      </c>
      <c r="T126">
        <v>6.1733333000000001E-2</v>
      </c>
      <c r="U126">
        <v>1.193233333</v>
      </c>
      <c r="V126">
        <v>2.9033333000000001E-2</v>
      </c>
      <c r="W126">
        <v>5.5366667000000001E-2</v>
      </c>
      <c r="AA126">
        <v>238.48616670000001</v>
      </c>
      <c r="AB126">
        <v>11.90806667</v>
      </c>
      <c r="AF126">
        <f t="shared" si="12"/>
        <v>1.1649</v>
      </c>
      <c r="AG126">
        <v>68.272733329999994</v>
      </c>
      <c r="AJ126">
        <v>3.3599999999999998E-2</v>
      </c>
      <c r="AK126">
        <v>0.45293333299999999</v>
      </c>
      <c r="AL126">
        <v>11.90806667</v>
      </c>
      <c r="AO126">
        <f t="shared" si="11"/>
        <v>0.48653333300000001</v>
      </c>
    </row>
    <row r="127" spans="1:41">
      <c r="A127">
        <v>3315</v>
      </c>
      <c r="B127">
        <v>0.31180000000000002</v>
      </c>
      <c r="C127">
        <v>1.508566667</v>
      </c>
      <c r="D127">
        <v>2.52E-2</v>
      </c>
      <c r="E127">
        <v>2.1299999999999999E-2</v>
      </c>
      <c r="F127">
        <v>0.25459999999999999</v>
      </c>
      <c r="G127">
        <v>0.14899999999999999</v>
      </c>
      <c r="H127">
        <v>0.40443333300000001</v>
      </c>
      <c r="I127">
        <v>146.20806669999999</v>
      </c>
      <c r="J127">
        <v>9.7666669999999997E-3</v>
      </c>
      <c r="K127">
        <v>7.7999999999999996E-3</v>
      </c>
      <c r="L127">
        <v>1.0217666670000001</v>
      </c>
      <c r="M127">
        <v>8.0309666669999995</v>
      </c>
      <c r="N127">
        <v>0.72230000000000005</v>
      </c>
      <c r="O127">
        <v>0.52033333299999995</v>
      </c>
      <c r="P127">
        <v>43.62823333</v>
      </c>
      <c r="Q127">
        <v>0.60429999999999995</v>
      </c>
      <c r="R127">
        <v>0.194533333</v>
      </c>
      <c r="S127">
        <v>0.31816666700000001</v>
      </c>
      <c r="T127">
        <v>0.14649999999999999</v>
      </c>
      <c r="U127">
        <v>1.0937666669999999</v>
      </c>
      <c r="V127">
        <v>4.9599999999999998E-2</v>
      </c>
      <c r="W127">
        <v>1.8133333000000001E-2</v>
      </c>
      <c r="AA127">
        <v>247.76776670000001</v>
      </c>
      <c r="AB127">
        <v>11.20833333</v>
      </c>
      <c r="AF127">
        <f t="shared" si="12"/>
        <v>0.92476666600000001</v>
      </c>
      <c r="AG127">
        <v>68.928766670000002</v>
      </c>
      <c r="AJ127">
        <v>2.53E-2</v>
      </c>
      <c r="AK127">
        <v>0.43653333300000002</v>
      </c>
      <c r="AL127">
        <v>11.20833333</v>
      </c>
      <c r="AO127">
        <f t="shared" si="11"/>
        <v>0.46183333300000001</v>
      </c>
    </row>
    <row r="128" spans="1:41">
      <c r="A128">
        <v>3318</v>
      </c>
      <c r="B128">
        <v>0.24053333299999999</v>
      </c>
      <c r="C128">
        <v>0.90300000000000002</v>
      </c>
      <c r="D128">
        <v>2.06E-2</v>
      </c>
      <c r="E128">
        <v>2.5499999999999998E-2</v>
      </c>
      <c r="F128">
        <v>5.0233332999999998E-2</v>
      </c>
      <c r="G128">
        <v>0.208666667</v>
      </c>
      <c r="H128">
        <v>0.43753333300000002</v>
      </c>
      <c r="I128">
        <v>197.89486669999999</v>
      </c>
      <c r="J128">
        <v>1.0800000000000001E-2</v>
      </c>
      <c r="K128">
        <v>1.03E-2</v>
      </c>
      <c r="L128">
        <v>1.2264333329999999</v>
      </c>
      <c r="M128">
        <v>5.9437666670000002</v>
      </c>
      <c r="N128">
        <v>1.1463000000000001</v>
      </c>
      <c r="O128">
        <v>0.85083333299999997</v>
      </c>
      <c r="P128">
        <v>19.901599999999998</v>
      </c>
      <c r="Q128">
        <v>0.589966667</v>
      </c>
      <c r="R128">
        <v>0.33300000000000002</v>
      </c>
      <c r="S128">
        <v>0.60016666699999999</v>
      </c>
      <c r="T128">
        <v>5.8066667000000002E-2</v>
      </c>
      <c r="U128">
        <v>1.1482333330000001</v>
      </c>
      <c r="V128">
        <v>4.5933333E-2</v>
      </c>
      <c r="W128">
        <v>3.7699999999999997E-2</v>
      </c>
      <c r="AA128">
        <v>228.5762</v>
      </c>
      <c r="AB128">
        <v>10.883150000000001</v>
      </c>
      <c r="AF128">
        <f t="shared" si="12"/>
        <v>1.2883666659999999</v>
      </c>
      <c r="AG128">
        <v>70.699100000000001</v>
      </c>
      <c r="AJ128">
        <v>2.58E-2</v>
      </c>
      <c r="AK128">
        <v>0.447575</v>
      </c>
      <c r="AL128">
        <v>10.883150000000001</v>
      </c>
      <c r="AO128">
        <f t="shared" si="11"/>
        <v>0.47337499999999999</v>
      </c>
    </row>
    <row r="129" spans="1:41">
      <c r="A129">
        <v>3319</v>
      </c>
      <c r="B129">
        <v>0.184966667</v>
      </c>
      <c r="C129">
        <v>1.196</v>
      </c>
      <c r="D129">
        <v>2.2800000000000001E-2</v>
      </c>
      <c r="E129">
        <v>7.2800000000000004E-2</v>
      </c>
      <c r="F129">
        <v>4.2933332999999997E-2</v>
      </c>
      <c r="G129">
        <v>0.2263</v>
      </c>
      <c r="H129">
        <v>0.44056666700000002</v>
      </c>
      <c r="I129">
        <v>203.10773330000001</v>
      </c>
      <c r="J129">
        <v>1.2766667000000001E-2</v>
      </c>
      <c r="K129">
        <v>1.0033333E-2</v>
      </c>
      <c r="L129">
        <v>1.179133333</v>
      </c>
      <c r="M129">
        <v>4.5786666670000002</v>
      </c>
      <c r="N129">
        <v>1.062233333</v>
      </c>
      <c r="O129">
        <v>0.61106666700000001</v>
      </c>
      <c r="P129">
        <v>13.87783333</v>
      </c>
      <c r="Q129">
        <v>0.62893333299999998</v>
      </c>
      <c r="R129">
        <v>0.36993333299999998</v>
      </c>
      <c r="S129">
        <v>0.60160000000000002</v>
      </c>
      <c r="T129">
        <v>6.9699999999999998E-2</v>
      </c>
      <c r="U129">
        <v>1.3418333330000001</v>
      </c>
      <c r="V129">
        <v>4.8133333E-2</v>
      </c>
      <c r="W129">
        <v>5.4600000000000003E-2</v>
      </c>
      <c r="AA129">
        <v>210.76466669999999</v>
      </c>
      <c r="AB129">
        <v>10.7484</v>
      </c>
      <c r="AF129">
        <f t="shared" si="12"/>
        <v>1.0516333339999999</v>
      </c>
      <c r="AG129">
        <v>71.714399999999998</v>
      </c>
      <c r="AJ129">
        <v>2.3766666999999998E-2</v>
      </c>
      <c r="AK129">
        <v>0.411533333</v>
      </c>
      <c r="AL129">
        <v>10.7484</v>
      </c>
      <c r="AO129">
        <f t="shared" si="11"/>
        <v>0.43530000000000002</v>
      </c>
    </row>
    <row r="130" spans="1:41">
      <c r="A130">
        <v>3324</v>
      </c>
      <c r="B130">
        <v>0.175933333</v>
      </c>
      <c r="C130">
        <v>8.2799999999999999E-2</v>
      </c>
      <c r="D130">
        <v>1.6299999999999999E-2</v>
      </c>
      <c r="E130">
        <v>7.0000000000000001E-3</v>
      </c>
      <c r="F130">
        <v>0.37853333300000003</v>
      </c>
      <c r="G130">
        <v>0.13789999999999999</v>
      </c>
      <c r="H130">
        <v>0.56626666699999995</v>
      </c>
      <c r="I130">
        <v>79.181066670000007</v>
      </c>
      <c r="J130">
        <v>6.9433333E-2</v>
      </c>
      <c r="K130">
        <v>4.8666669999999999E-3</v>
      </c>
      <c r="L130">
        <v>1.6469</v>
      </c>
      <c r="M130">
        <v>9.6255333329999999</v>
      </c>
      <c r="N130">
        <v>1.125066667</v>
      </c>
      <c r="O130">
        <v>0.2923</v>
      </c>
      <c r="P130">
        <v>81.526733329999999</v>
      </c>
      <c r="Q130">
        <v>0.65253333300000005</v>
      </c>
      <c r="R130">
        <v>0.14676666699999999</v>
      </c>
      <c r="S130">
        <v>9.4033332999999997E-2</v>
      </c>
      <c r="T130">
        <v>0.16619999999999999</v>
      </c>
      <c r="U130">
        <v>1.1896</v>
      </c>
      <c r="V130">
        <v>8.6666669999999994E-3</v>
      </c>
      <c r="W130">
        <v>0.15379999999999999</v>
      </c>
      <c r="AA130">
        <v>197.88193329999999</v>
      </c>
      <c r="AB130">
        <v>10.431266669999999</v>
      </c>
      <c r="AF130">
        <f t="shared" ref="AF130:AF159" si="13">H130+O130</f>
        <v>0.85856666699999995</v>
      </c>
      <c r="AG130">
        <v>72.212000000000003</v>
      </c>
      <c r="AJ130">
        <v>2.1833333E-2</v>
      </c>
      <c r="AK130">
        <v>0.41436666700000002</v>
      </c>
      <c r="AL130">
        <v>10.431266669999999</v>
      </c>
      <c r="AO130">
        <f t="shared" si="11"/>
        <v>0.43620000000000003</v>
      </c>
    </row>
    <row r="131" spans="1:41">
      <c r="A131">
        <v>3325</v>
      </c>
      <c r="B131">
        <v>0.110766667</v>
      </c>
      <c r="C131">
        <v>0.217</v>
      </c>
      <c r="D131">
        <v>1.8733333000000001E-2</v>
      </c>
      <c r="E131">
        <v>3.7000000000000002E-3</v>
      </c>
      <c r="F131">
        <v>0.16566666699999999</v>
      </c>
      <c r="G131">
        <v>0.17760000000000001</v>
      </c>
      <c r="H131">
        <v>0.57236666700000005</v>
      </c>
      <c r="I131">
        <v>184.49619999999999</v>
      </c>
      <c r="J131">
        <v>2.4233332999999999E-2</v>
      </c>
      <c r="K131">
        <v>4.3E-3</v>
      </c>
      <c r="L131">
        <v>1.278566667</v>
      </c>
      <c r="M131">
        <v>10.08563333</v>
      </c>
      <c r="N131">
        <v>1.074333333</v>
      </c>
      <c r="O131">
        <v>0.318766667</v>
      </c>
      <c r="P131">
        <v>36.3018</v>
      </c>
      <c r="Q131">
        <v>0.66653333299999995</v>
      </c>
      <c r="R131">
        <v>0.21466666700000001</v>
      </c>
      <c r="S131">
        <v>0.15796666700000001</v>
      </c>
      <c r="T131">
        <v>0.11196666700000001</v>
      </c>
      <c r="U131">
        <v>1.715433333</v>
      </c>
      <c r="V131">
        <v>1.6833332999999999E-2</v>
      </c>
      <c r="W131">
        <v>7.6300000000000007E-2</v>
      </c>
      <c r="AA131">
        <v>242.8532333</v>
      </c>
      <c r="AB131">
        <v>10.421433329999999</v>
      </c>
      <c r="AF131">
        <f t="shared" si="13"/>
        <v>0.89113333400000005</v>
      </c>
      <c r="AG131">
        <v>74.476966669999996</v>
      </c>
      <c r="AJ131">
        <v>2.4033333E-2</v>
      </c>
      <c r="AK131">
        <v>0.44696666699999998</v>
      </c>
      <c r="AL131">
        <v>10.421433329999999</v>
      </c>
      <c r="AO131">
        <f t="shared" ref="AO131:AO159" si="14">AJ131+AK131</f>
        <v>0.47099999999999997</v>
      </c>
    </row>
    <row r="132" spans="1:41">
      <c r="A132">
        <v>3326</v>
      </c>
      <c r="B132">
        <v>0.1128</v>
      </c>
      <c r="C132">
        <v>0.57299999999999995</v>
      </c>
      <c r="D132">
        <v>2.01E-2</v>
      </c>
      <c r="E132">
        <v>6.4000000000000003E-3</v>
      </c>
      <c r="F132">
        <v>3.8100000000000002E-2</v>
      </c>
      <c r="G132">
        <v>0.19275</v>
      </c>
      <c r="H132">
        <v>0.78815000000000002</v>
      </c>
      <c r="I132">
        <v>209.66014999999999</v>
      </c>
      <c r="J132">
        <v>9.5499999999999995E-3</v>
      </c>
      <c r="K132">
        <v>5.7000000000000002E-3</v>
      </c>
      <c r="L132">
        <v>1.0443</v>
      </c>
      <c r="M132">
        <v>8.1089500000000001</v>
      </c>
      <c r="N132">
        <v>0.99990000000000001</v>
      </c>
      <c r="O132">
        <v>0.52044999999999997</v>
      </c>
      <c r="P132">
        <v>16.676649999999999</v>
      </c>
      <c r="Q132">
        <v>0.66815000000000002</v>
      </c>
      <c r="R132">
        <v>0.18290000000000001</v>
      </c>
      <c r="S132">
        <v>0.39629999999999999</v>
      </c>
      <c r="T132">
        <v>7.6450000000000004E-2</v>
      </c>
      <c r="U132">
        <v>1.27275</v>
      </c>
      <c r="V132">
        <v>1.695E-2</v>
      </c>
      <c r="W132">
        <v>5.3199999999999997E-2</v>
      </c>
      <c r="AA132">
        <v>205.39689999999999</v>
      </c>
      <c r="AB132">
        <v>10.265575</v>
      </c>
      <c r="AF132">
        <f t="shared" si="13"/>
        <v>1.3086</v>
      </c>
      <c r="AG132">
        <v>75.152299999999997</v>
      </c>
      <c r="AJ132">
        <v>2.1600000000000001E-2</v>
      </c>
      <c r="AK132">
        <v>0.404225</v>
      </c>
      <c r="AL132">
        <v>10.265575</v>
      </c>
      <c r="AO132">
        <f t="shared" si="14"/>
        <v>0.42582500000000001</v>
      </c>
    </row>
    <row r="133" spans="1:41">
      <c r="A133">
        <v>3331</v>
      </c>
      <c r="B133">
        <v>0.133033333</v>
      </c>
      <c r="C133">
        <v>0.62363333300000001</v>
      </c>
      <c r="D133">
        <v>2.1399999999999999E-2</v>
      </c>
      <c r="E133">
        <v>5.8333329999999996E-3</v>
      </c>
      <c r="F133">
        <v>3.9266666999999998E-2</v>
      </c>
      <c r="G133">
        <v>0.255</v>
      </c>
      <c r="H133">
        <v>0.88766666699999996</v>
      </c>
      <c r="I133">
        <v>205.74196670000001</v>
      </c>
      <c r="J133">
        <v>1.0699999999999999E-2</v>
      </c>
      <c r="K133">
        <v>9.7666669999999997E-3</v>
      </c>
      <c r="L133">
        <v>1.294566667</v>
      </c>
      <c r="M133">
        <v>11.142433329999999</v>
      </c>
      <c r="N133">
        <v>1.155433333</v>
      </c>
      <c r="O133">
        <v>0.61580000000000001</v>
      </c>
      <c r="P133">
        <v>23.006266669999999</v>
      </c>
      <c r="Q133">
        <v>0.66020000000000001</v>
      </c>
      <c r="R133">
        <v>0.28693333300000001</v>
      </c>
      <c r="S133">
        <v>0.50333333300000005</v>
      </c>
      <c r="T133">
        <v>7.0566667E-2</v>
      </c>
      <c r="U133">
        <v>1.415033333</v>
      </c>
      <c r="V133">
        <v>2.9766667E-2</v>
      </c>
      <c r="W133">
        <v>0.102166667</v>
      </c>
      <c r="AA133">
        <v>263.46276669999997</v>
      </c>
      <c r="AB133">
        <v>9.9780333330000008</v>
      </c>
      <c r="AF133">
        <f t="shared" si="13"/>
        <v>1.5034666670000001</v>
      </c>
      <c r="AG133">
        <v>75.764033330000004</v>
      </c>
      <c r="AJ133">
        <v>2.0633333E-2</v>
      </c>
      <c r="AK133">
        <v>0.4662</v>
      </c>
      <c r="AL133">
        <v>9.9780333330000008</v>
      </c>
      <c r="AO133">
        <f t="shared" si="14"/>
        <v>0.48683333299999998</v>
      </c>
    </row>
    <row r="134" spans="1:41">
      <c r="A134">
        <v>3333</v>
      </c>
      <c r="B134">
        <v>0.16272500000000001</v>
      </c>
      <c r="C134">
        <v>0.27129999999999999</v>
      </c>
      <c r="D134">
        <v>1.8474999999999998E-2</v>
      </c>
      <c r="E134">
        <v>4.725E-3</v>
      </c>
      <c r="F134">
        <v>0.27547500000000003</v>
      </c>
      <c r="G134">
        <v>0.16375000000000001</v>
      </c>
      <c r="H134">
        <v>0.60582499999999995</v>
      </c>
      <c r="I134">
        <v>168.404425</v>
      </c>
      <c r="J134">
        <v>4.7074999999999999E-2</v>
      </c>
      <c r="K134">
        <v>8.5749999999999993E-3</v>
      </c>
      <c r="L134">
        <v>1.5374000000000001</v>
      </c>
      <c r="M134">
        <v>11.268825</v>
      </c>
      <c r="N134">
        <v>1.17405</v>
      </c>
      <c r="O134">
        <v>0.365425</v>
      </c>
      <c r="P134">
        <v>55.6785</v>
      </c>
      <c r="Q134">
        <v>0.66705000000000003</v>
      </c>
      <c r="R134">
        <v>0.160525</v>
      </c>
      <c r="S134">
        <v>0.21007500000000001</v>
      </c>
      <c r="T134">
        <v>0.14052500000000001</v>
      </c>
      <c r="U134">
        <v>1.4187000000000001</v>
      </c>
      <c r="V134">
        <v>2.3425000000000001E-2</v>
      </c>
      <c r="W134">
        <v>6.3850000000000004E-2</v>
      </c>
      <c r="AA134">
        <v>302.25996670000001</v>
      </c>
      <c r="AB134">
        <v>9.5658999999999992</v>
      </c>
      <c r="AF134">
        <f t="shared" si="13"/>
        <v>0.97124999999999995</v>
      </c>
      <c r="AG134">
        <v>75.935966669999999</v>
      </c>
      <c r="AJ134">
        <v>3.3066667000000001E-2</v>
      </c>
      <c r="AK134">
        <v>0.65323333299999997</v>
      </c>
      <c r="AL134">
        <v>9.5658999999999992</v>
      </c>
      <c r="AO134">
        <f t="shared" si="14"/>
        <v>0.68630000000000002</v>
      </c>
    </row>
    <row r="135" spans="1:41">
      <c r="A135">
        <v>3334</v>
      </c>
      <c r="B135">
        <v>0.2213</v>
      </c>
      <c r="C135">
        <v>0.87163333300000001</v>
      </c>
      <c r="D135">
        <v>2.1033333000000001E-2</v>
      </c>
      <c r="E135">
        <v>5.333333E-3</v>
      </c>
      <c r="F135">
        <v>0.153466667</v>
      </c>
      <c r="G135">
        <v>0.21283333300000001</v>
      </c>
      <c r="H135">
        <v>0.62443333300000003</v>
      </c>
      <c r="I135">
        <v>218.51983329999999</v>
      </c>
      <c r="J135">
        <v>2.2100000000000002E-2</v>
      </c>
      <c r="K135">
        <v>2.8333329999999999E-3</v>
      </c>
      <c r="L135">
        <v>1.1412</v>
      </c>
      <c r="M135">
        <v>12.470933329999999</v>
      </c>
      <c r="N135">
        <v>1.1498999999999999</v>
      </c>
      <c r="O135">
        <v>0.43943333299999998</v>
      </c>
      <c r="P135">
        <v>28.7867</v>
      </c>
      <c r="Q135">
        <v>0.68279999999999996</v>
      </c>
      <c r="R135">
        <v>0.30273333299999999</v>
      </c>
      <c r="S135">
        <v>0.25409999999999999</v>
      </c>
      <c r="T135">
        <v>7.9699999999999993E-2</v>
      </c>
      <c r="U135">
        <v>1.2756000000000001</v>
      </c>
      <c r="V135">
        <v>2.4133333E-2</v>
      </c>
      <c r="W135">
        <v>9.5766667E-2</v>
      </c>
      <c r="AA135">
        <v>264.62983329999997</v>
      </c>
      <c r="AB135">
        <v>9.0105666670000009</v>
      </c>
      <c r="AF135">
        <f t="shared" si="13"/>
        <v>1.063866666</v>
      </c>
      <c r="AG135">
        <v>76.042833329999993</v>
      </c>
      <c r="AJ135">
        <v>2.8899999999999999E-2</v>
      </c>
      <c r="AK135">
        <v>0.49056666700000001</v>
      </c>
      <c r="AL135">
        <v>9.0105666670000009</v>
      </c>
      <c r="AO135">
        <f t="shared" si="14"/>
        <v>0.51946666699999999</v>
      </c>
    </row>
    <row r="136" spans="1:41">
      <c r="A136">
        <v>3338</v>
      </c>
      <c r="B136">
        <v>0.22516666699999999</v>
      </c>
      <c r="C136">
        <v>1.2135</v>
      </c>
      <c r="D136">
        <v>2.0533333000000001E-2</v>
      </c>
      <c r="E136">
        <v>6.4000000000000003E-3</v>
      </c>
      <c r="F136">
        <v>0.23933333300000001</v>
      </c>
      <c r="G136">
        <v>0.206166667</v>
      </c>
      <c r="H136">
        <v>0.64646666699999999</v>
      </c>
      <c r="I136">
        <v>213.1785333</v>
      </c>
      <c r="J136">
        <v>1.3466667E-2</v>
      </c>
      <c r="K136">
        <v>4.266667E-3</v>
      </c>
      <c r="L136">
        <v>1.4869000000000001</v>
      </c>
      <c r="M136">
        <v>12.1911</v>
      </c>
      <c r="N136">
        <v>1.0147333329999999</v>
      </c>
      <c r="O136">
        <v>0.48196666700000002</v>
      </c>
      <c r="P136">
        <v>39.13893333</v>
      </c>
      <c r="Q136">
        <v>0.68600000000000005</v>
      </c>
      <c r="R136">
        <v>0.244166667</v>
      </c>
      <c r="S136">
        <v>0.379</v>
      </c>
      <c r="T136">
        <v>0.13373333300000001</v>
      </c>
      <c r="U136">
        <v>1.2712333330000001</v>
      </c>
      <c r="V136">
        <v>3.5166666999999999E-2</v>
      </c>
      <c r="W136">
        <v>7.8200000000000006E-2</v>
      </c>
      <c r="AA136">
        <v>279.24316670000002</v>
      </c>
      <c r="AB136">
        <v>8.9114333329999997</v>
      </c>
      <c r="AF136">
        <f t="shared" si="13"/>
        <v>1.1284333339999999</v>
      </c>
      <c r="AG136">
        <v>78.031700000000001</v>
      </c>
      <c r="AJ136">
        <v>3.3033332999999998E-2</v>
      </c>
      <c r="AK136">
        <v>0.48730000000000001</v>
      </c>
      <c r="AL136">
        <v>8.9114333329999997</v>
      </c>
      <c r="AO136">
        <f t="shared" si="14"/>
        <v>0.52033333299999995</v>
      </c>
    </row>
    <row r="137" spans="1:41">
      <c r="A137">
        <v>3339</v>
      </c>
      <c r="B137">
        <v>0.18083333300000001</v>
      </c>
      <c r="C137">
        <v>1.0519000000000001</v>
      </c>
      <c r="D137">
        <v>2.2733333000000001E-2</v>
      </c>
      <c r="E137">
        <v>9.2666669999999993E-3</v>
      </c>
      <c r="F137">
        <v>0.11863333299999999</v>
      </c>
      <c r="G137">
        <v>0.2233</v>
      </c>
      <c r="H137">
        <v>0.67046666700000002</v>
      </c>
      <c r="I137">
        <v>236.12326669999999</v>
      </c>
      <c r="J137">
        <v>1.03E-2</v>
      </c>
      <c r="K137">
        <v>8.0333330000000001E-3</v>
      </c>
      <c r="L137">
        <v>1.8781666669999999</v>
      </c>
      <c r="M137">
        <v>12.535</v>
      </c>
      <c r="N137">
        <v>1.283933333</v>
      </c>
      <c r="O137">
        <v>0.60076666700000003</v>
      </c>
      <c r="P137">
        <v>29.877366670000001</v>
      </c>
      <c r="Q137">
        <v>0.70679999999999998</v>
      </c>
      <c r="R137">
        <v>0.201866667</v>
      </c>
      <c r="S137">
        <v>0.50536666699999999</v>
      </c>
      <c r="T137">
        <v>0.116966667</v>
      </c>
      <c r="U137">
        <v>1.280166667</v>
      </c>
      <c r="V137">
        <v>3.5799999999999998E-2</v>
      </c>
      <c r="W137">
        <v>8.7566667000000001E-2</v>
      </c>
      <c r="AA137">
        <v>258.49673330000002</v>
      </c>
      <c r="AB137">
        <v>8.8460999999999999</v>
      </c>
      <c r="AF137">
        <f t="shared" si="13"/>
        <v>1.2712333340000002</v>
      </c>
      <c r="AG137">
        <v>78.182466669999997</v>
      </c>
      <c r="AJ137">
        <v>2.7699999999999999E-2</v>
      </c>
      <c r="AK137">
        <v>0.64053333300000004</v>
      </c>
      <c r="AL137">
        <v>8.8460999999999999</v>
      </c>
      <c r="AO137">
        <f t="shared" si="14"/>
        <v>0.66823333299999998</v>
      </c>
    </row>
    <row r="138" spans="1:41">
      <c r="A138">
        <v>3406</v>
      </c>
      <c r="B138">
        <v>0.13213333299999999</v>
      </c>
      <c r="C138">
        <v>0.79286666699999997</v>
      </c>
      <c r="D138">
        <v>3.2300000000000002E-2</v>
      </c>
      <c r="E138">
        <v>1.4500000000000001E-2</v>
      </c>
      <c r="F138">
        <v>5.4433333E-2</v>
      </c>
      <c r="G138">
        <v>0.211466667</v>
      </c>
      <c r="H138">
        <v>0.48803333300000001</v>
      </c>
      <c r="I138">
        <v>221.83673329999999</v>
      </c>
      <c r="J138">
        <v>1.3966667E-2</v>
      </c>
      <c r="K138">
        <v>9.7000000000000003E-3</v>
      </c>
      <c r="L138">
        <v>1.262</v>
      </c>
      <c r="M138">
        <v>8.6217333329999999</v>
      </c>
      <c r="N138">
        <v>0.76126666700000001</v>
      </c>
      <c r="O138">
        <v>0.707866667</v>
      </c>
      <c r="P138">
        <v>7.2713000000000001</v>
      </c>
      <c r="Q138">
        <v>0.61993333299999998</v>
      </c>
      <c r="R138">
        <v>0.47536666700000002</v>
      </c>
      <c r="S138">
        <v>0.82489999999999997</v>
      </c>
      <c r="T138">
        <v>7.7499999999999999E-2</v>
      </c>
      <c r="U138">
        <v>1.1275999999999999</v>
      </c>
      <c r="V138">
        <v>6.8266667000000003E-2</v>
      </c>
      <c r="W138">
        <v>6.8466666999999995E-2</v>
      </c>
      <c r="AA138">
        <v>318.28014999999999</v>
      </c>
      <c r="AB138">
        <v>8.8222500000000004</v>
      </c>
      <c r="AF138">
        <f t="shared" si="13"/>
        <v>1.1959</v>
      </c>
      <c r="AG138">
        <v>79.035866670000004</v>
      </c>
      <c r="AJ138">
        <v>2.1049999999999999E-2</v>
      </c>
      <c r="AK138">
        <v>0.60165000000000002</v>
      </c>
      <c r="AL138">
        <v>8.8222500000000004</v>
      </c>
      <c r="AO138">
        <f t="shared" si="14"/>
        <v>0.62270000000000003</v>
      </c>
    </row>
    <row r="139" spans="1:41">
      <c r="A139">
        <v>3445</v>
      </c>
      <c r="B139">
        <v>0.35193333300000001</v>
      </c>
      <c r="C139">
        <v>0.95323333300000002</v>
      </c>
      <c r="D139">
        <v>2.4533333000000001E-2</v>
      </c>
      <c r="E139">
        <v>2.6933333E-2</v>
      </c>
      <c r="F139">
        <v>0.25993333299999999</v>
      </c>
      <c r="G139">
        <v>0.18743333300000001</v>
      </c>
      <c r="H139">
        <v>0.459433333</v>
      </c>
      <c r="I139">
        <v>176.5330333</v>
      </c>
      <c r="J139">
        <v>1.1766667E-2</v>
      </c>
      <c r="K139">
        <v>9.4333330000000003E-3</v>
      </c>
      <c r="L139">
        <v>1.2678666670000001</v>
      </c>
      <c r="M139">
        <v>8.1258333329999992</v>
      </c>
      <c r="N139">
        <v>0.96576666700000002</v>
      </c>
      <c r="O139">
        <v>0.59609999999999996</v>
      </c>
      <c r="P139">
        <v>37.734333329999998</v>
      </c>
      <c r="Q139">
        <v>0.60856666699999995</v>
      </c>
      <c r="R139">
        <v>0.1883</v>
      </c>
      <c r="S139">
        <v>0.35343333300000002</v>
      </c>
      <c r="T139">
        <v>0.13300000000000001</v>
      </c>
      <c r="U139">
        <v>1.3009333329999999</v>
      </c>
      <c r="V139">
        <v>3.1699999999999999E-2</v>
      </c>
      <c r="W139">
        <v>5.8766667000000002E-2</v>
      </c>
      <c r="AA139">
        <v>239.3655</v>
      </c>
      <c r="AB139">
        <v>8.5484666669999996</v>
      </c>
      <c r="AF139">
        <f t="shared" si="13"/>
        <v>1.0555333330000001</v>
      </c>
      <c r="AG139">
        <v>80.13</v>
      </c>
      <c r="AJ139">
        <v>1.2033333E-2</v>
      </c>
      <c r="AK139">
        <v>0.46383333300000001</v>
      </c>
      <c r="AL139">
        <v>8.5484666669999996</v>
      </c>
      <c r="AO139">
        <f t="shared" si="14"/>
        <v>0.47586666599999999</v>
      </c>
    </row>
    <row r="140" spans="1:41">
      <c r="A140">
        <v>3447</v>
      </c>
      <c r="B140">
        <v>0.33336666700000001</v>
      </c>
      <c r="C140">
        <v>0.70766666700000003</v>
      </c>
      <c r="D140">
        <v>2.2966667E-2</v>
      </c>
      <c r="E140">
        <v>1.5666666999999999E-2</v>
      </c>
      <c r="F140">
        <v>0.28623333299999998</v>
      </c>
      <c r="G140">
        <v>0.14749999999999999</v>
      </c>
      <c r="H140">
        <v>0.41853333300000001</v>
      </c>
      <c r="I140">
        <v>115.80803330000001</v>
      </c>
      <c r="J140">
        <v>9.5999999999999992E-3</v>
      </c>
      <c r="K140">
        <v>1.0233333000000001E-2</v>
      </c>
      <c r="L140">
        <v>1.1203000000000001</v>
      </c>
      <c r="M140">
        <v>3.4390333329999998</v>
      </c>
      <c r="N140">
        <v>0.87476666700000005</v>
      </c>
      <c r="O140">
        <v>0.60780000000000001</v>
      </c>
      <c r="P140">
        <v>60.936933330000002</v>
      </c>
      <c r="Q140">
        <v>0.65659999999999996</v>
      </c>
      <c r="R140">
        <v>0.11056666699999999</v>
      </c>
      <c r="S140">
        <v>0.27213333299999998</v>
      </c>
      <c r="T140">
        <v>0.166366667</v>
      </c>
      <c r="U140">
        <v>1.2907333329999999</v>
      </c>
      <c r="V140">
        <v>2.9766667E-2</v>
      </c>
      <c r="W140">
        <v>3.7600000000000001E-2</v>
      </c>
      <c r="AA140">
        <v>318.61283329999998</v>
      </c>
      <c r="AB140">
        <v>8.2471333330000007</v>
      </c>
      <c r="AF140">
        <f t="shared" si="13"/>
        <v>1.026333333</v>
      </c>
      <c r="AG140">
        <v>80.413700000000006</v>
      </c>
      <c r="AJ140">
        <v>2.4433333000000002E-2</v>
      </c>
      <c r="AK140">
        <v>0.61113333299999995</v>
      </c>
      <c r="AL140">
        <v>8.2471333330000007</v>
      </c>
      <c r="AO140">
        <f t="shared" si="14"/>
        <v>0.63556666599999989</v>
      </c>
    </row>
    <row r="141" spans="1:41">
      <c r="A141">
        <v>3448</v>
      </c>
      <c r="B141">
        <v>0.34813333299999999</v>
      </c>
      <c r="C141">
        <v>1.0416666670000001</v>
      </c>
      <c r="D141">
        <v>2.5166667E-2</v>
      </c>
      <c r="E141">
        <v>8.7666670000000006E-3</v>
      </c>
      <c r="F141">
        <v>0.33739999999999998</v>
      </c>
      <c r="G141">
        <v>0.11700000000000001</v>
      </c>
      <c r="H141">
        <v>0.41589999999999999</v>
      </c>
      <c r="I141">
        <v>103.2238667</v>
      </c>
      <c r="J141">
        <v>1.04E-2</v>
      </c>
      <c r="K141">
        <v>1.3033332999999999E-2</v>
      </c>
      <c r="L141">
        <v>1.1700666669999999</v>
      </c>
      <c r="M141">
        <v>7.6075999999999997</v>
      </c>
      <c r="N141">
        <v>1.0459000000000001</v>
      </c>
      <c r="O141">
        <v>0.55679999999999996</v>
      </c>
      <c r="P141">
        <v>70.699100000000001</v>
      </c>
      <c r="Q141">
        <v>0.621733333</v>
      </c>
      <c r="R141">
        <v>7.0800000000000002E-2</v>
      </c>
      <c r="S141">
        <v>0.26753333299999998</v>
      </c>
      <c r="T141">
        <v>0.192066667</v>
      </c>
      <c r="U141">
        <v>1.1887333330000001</v>
      </c>
      <c r="V141">
        <v>2.6566666999999999E-2</v>
      </c>
      <c r="W141">
        <v>3.5966667000000001E-2</v>
      </c>
      <c r="AA141">
        <v>239.29793330000001</v>
      </c>
      <c r="AB141">
        <v>8.1937999999999995</v>
      </c>
      <c r="AF141">
        <f t="shared" si="13"/>
        <v>0.9726999999999999</v>
      </c>
      <c r="AG141">
        <v>81.422566669999995</v>
      </c>
      <c r="AJ141">
        <v>2.92E-2</v>
      </c>
      <c r="AK141">
        <v>0.46636666700000001</v>
      </c>
      <c r="AL141">
        <v>8.1937999999999995</v>
      </c>
      <c r="AO141">
        <f t="shared" si="14"/>
        <v>0.49556666700000002</v>
      </c>
    </row>
    <row r="142" spans="1:41">
      <c r="A142">
        <v>3449</v>
      </c>
      <c r="B142">
        <v>0.33950000000000002</v>
      </c>
      <c r="C142">
        <v>0.65059999999999996</v>
      </c>
      <c r="D142">
        <v>2.0799999999999999E-2</v>
      </c>
      <c r="E142">
        <v>8.7333329999999994E-3</v>
      </c>
      <c r="F142">
        <v>0.35870000000000002</v>
      </c>
      <c r="G142">
        <v>0.107333333</v>
      </c>
      <c r="H142">
        <v>0.432233333</v>
      </c>
      <c r="I142">
        <v>90.619866669999993</v>
      </c>
      <c r="J142">
        <v>1.5966667E-2</v>
      </c>
      <c r="K142">
        <v>9.4999999999999998E-3</v>
      </c>
      <c r="L142">
        <v>1.238166667</v>
      </c>
      <c r="M142">
        <v>3.6385999999999998</v>
      </c>
      <c r="N142">
        <v>0.95589999999999997</v>
      </c>
      <c r="O142">
        <v>0.55833333299999999</v>
      </c>
      <c r="P142">
        <v>76.042833329999993</v>
      </c>
      <c r="Q142">
        <v>0.61266666700000005</v>
      </c>
      <c r="R142">
        <v>0.176933333</v>
      </c>
      <c r="S142">
        <v>0.25269999999999998</v>
      </c>
      <c r="T142">
        <v>0.21603333299999999</v>
      </c>
      <c r="U142">
        <v>1.342633333</v>
      </c>
      <c r="V142">
        <v>3.15E-2</v>
      </c>
      <c r="W142">
        <v>3.1699999999999999E-2</v>
      </c>
      <c r="AA142">
        <v>247.3272667</v>
      </c>
      <c r="AB142">
        <v>7.8754333330000001</v>
      </c>
      <c r="AF142">
        <f t="shared" si="13"/>
        <v>0.99056666599999998</v>
      </c>
      <c r="AG142">
        <v>81.521066669999996</v>
      </c>
      <c r="AJ142">
        <v>1.7633333000000001E-2</v>
      </c>
      <c r="AK142">
        <v>0.43126666699999999</v>
      </c>
      <c r="AL142">
        <v>7.8754333330000001</v>
      </c>
      <c r="AO142">
        <f t="shared" si="14"/>
        <v>0.44889999999999997</v>
      </c>
    </row>
    <row r="143" spans="1:41">
      <c r="A143">
        <v>3452</v>
      </c>
      <c r="B143">
        <v>0.33989999999999998</v>
      </c>
      <c r="C143">
        <v>0.92446666700000002</v>
      </c>
      <c r="D143">
        <v>4.0466666999999998E-2</v>
      </c>
      <c r="E143">
        <v>6.4666669999999997E-3</v>
      </c>
      <c r="F143">
        <v>0.312</v>
      </c>
      <c r="G143">
        <v>0.15683333299999999</v>
      </c>
      <c r="H143">
        <v>0.44086666699999999</v>
      </c>
      <c r="I143">
        <v>122.8642667</v>
      </c>
      <c r="J143">
        <v>2.6566666999999999E-2</v>
      </c>
      <c r="K143">
        <v>7.0000000000000001E-3</v>
      </c>
      <c r="L143">
        <v>1.272866667</v>
      </c>
      <c r="M143">
        <v>6.1034333329999999</v>
      </c>
      <c r="N143">
        <v>1.0169333330000001</v>
      </c>
      <c r="O143">
        <v>0.445333333</v>
      </c>
      <c r="P143">
        <v>62.13913333</v>
      </c>
      <c r="Q143">
        <v>0.61963333300000001</v>
      </c>
      <c r="R143">
        <v>0.1726</v>
      </c>
      <c r="S143">
        <v>0.39450000000000002</v>
      </c>
      <c r="T143">
        <v>0.18870000000000001</v>
      </c>
      <c r="U143">
        <v>1.2391000000000001</v>
      </c>
      <c r="V143">
        <v>2.93E-2</v>
      </c>
      <c r="W143">
        <v>3.8133332999999998E-2</v>
      </c>
      <c r="AA143">
        <v>219.9709</v>
      </c>
      <c r="AB143">
        <v>7.8596666669999999</v>
      </c>
      <c r="AF143">
        <f t="shared" si="13"/>
        <v>0.88619999999999999</v>
      </c>
      <c r="AG143">
        <v>81.526733329999999</v>
      </c>
      <c r="AJ143">
        <v>2.2566666999999999E-2</v>
      </c>
      <c r="AK143">
        <v>0.41146666700000001</v>
      </c>
      <c r="AL143">
        <v>7.8596666669999999</v>
      </c>
      <c r="AO143">
        <f t="shared" si="14"/>
        <v>0.43403333399999999</v>
      </c>
    </row>
    <row r="144" spans="1:41">
      <c r="A144">
        <v>3455</v>
      </c>
      <c r="B144">
        <v>0.348566667</v>
      </c>
      <c r="C144">
        <v>1.1013333329999999</v>
      </c>
      <c r="D144">
        <v>2.4466667000000001E-2</v>
      </c>
      <c r="E144">
        <v>7.4999999999999997E-3</v>
      </c>
      <c r="F144">
        <v>0.16020000000000001</v>
      </c>
      <c r="G144">
        <v>0.20319999999999999</v>
      </c>
      <c r="H144">
        <v>0.42230000000000001</v>
      </c>
      <c r="I144">
        <v>177.77966670000001</v>
      </c>
      <c r="J144">
        <v>1.26E-2</v>
      </c>
      <c r="K144">
        <v>1.2833333000000001E-2</v>
      </c>
      <c r="L144">
        <v>1.566666667</v>
      </c>
      <c r="M144">
        <v>7.2955666670000001</v>
      </c>
      <c r="N144">
        <v>0.98233333300000003</v>
      </c>
      <c r="O144">
        <v>0.70283333299999995</v>
      </c>
      <c r="P144">
        <v>32.778733330000001</v>
      </c>
      <c r="Q144">
        <v>0.6089</v>
      </c>
      <c r="R144">
        <v>0.158733333</v>
      </c>
      <c r="S144">
        <v>0.47613333299999999</v>
      </c>
      <c r="T144">
        <v>9.8133333000000003E-2</v>
      </c>
      <c r="U144">
        <v>1.2838666670000001</v>
      </c>
      <c r="V144">
        <v>4.1166666999999997E-2</v>
      </c>
      <c r="W144">
        <v>6.7933332999999999E-2</v>
      </c>
      <c r="AA144">
        <v>221.83673329999999</v>
      </c>
      <c r="AB144">
        <v>7.2713000000000001</v>
      </c>
      <c r="AF144">
        <f t="shared" si="13"/>
        <v>1.125133333</v>
      </c>
      <c r="AG144">
        <v>82.161966669999998</v>
      </c>
      <c r="AJ144">
        <v>3.2300000000000002E-2</v>
      </c>
      <c r="AK144">
        <v>0.48803333300000001</v>
      </c>
      <c r="AL144">
        <v>7.2713000000000001</v>
      </c>
      <c r="AO144">
        <f t="shared" si="14"/>
        <v>0.52033333300000006</v>
      </c>
    </row>
    <row r="145" spans="1:41">
      <c r="A145">
        <v>3456</v>
      </c>
      <c r="B145">
        <v>0.32523333300000001</v>
      </c>
      <c r="C145">
        <v>4.2625000000000002</v>
      </c>
      <c r="D145">
        <v>2.35E-2</v>
      </c>
      <c r="E145">
        <v>1.0166667000000001E-2</v>
      </c>
      <c r="F145">
        <v>0.33379999999999999</v>
      </c>
      <c r="G145">
        <v>0.1439</v>
      </c>
      <c r="H145">
        <v>0.43553333300000002</v>
      </c>
      <c r="I145">
        <v>149.52950000000001</v>
      </c>
      <c r="J145">
        <v>1.2166667000000001E-2</v>
      </c>
      <c r="K145">
        <v>1.266667E-3</v>
      </c>
      <c r="L145">
        <v>1.199766667</v>
      </c>
      <c r="M145">
        <v>9.7409333329999992</v>
      </c>
      <c r="N145">
        <v>0.92773333300000005</v>
      </c>
      <c r="O145">
        <v>0.51729999999999998</v>
      </c>
      <c r="P145">
        <v>41.879566670000003</v>
      </c>
      <c r="Q145">
        <v>0.66293333300000001</v>
      </c>
      <c r="R145">
        <v>5.8766667000000002E-2</v>
      </c>
      <c r="S145">
        <v>5.9799999999999999E-2</v>
      </c>
      <c r="T145">
        <v>0.1449</v>
      </c>
      <c r="U145">
        <v>1.062566667</v>
      </c>
      <c r="V145">
        <v>1.7533333000000002E-2</v>
      </c>
      <c r="W145">
        <v>4.6399999999999997E-2</v>
      </c>
      <c r="AA145">
        <v>220.01963330000001</v>
      </c>
      <c r="AB145">
        <v>7.1436999999999999</v>
      </c>
      <c r="AF145">
        <f t="shared" si="13"/>
        <v>0.95283333300000006</v>
      </c>
      <c r="AG145">
        <v>82.423066669999997</v>
      </c>
      <c r="AJ145">
        <v>3.2466666999999998E-2</v>
      </c>
      <c r="AK145">
        <v>0.38740000000000002</v>
      </c>
      <c r="AL145">
        <v>7.1436999999999999</v>
      </c>
      <c r="AO145">
        <f t="shared" si="14"/>
        <v>0.41986666700000003</v>
      </c>
    </row>
    <row r="146" spans="1:41">
      <c r="A146">
        <v>3457</v>
      </c>
      <c r="B146">
        <v>0.347066667</v>
      </c>
      <c r="C146">
        <v>1.2726999999999999</v>
      </c>
      <c r="D146">
        <v>2.0400000000000001E-2</v>
      </c>
      <c r="E146">
        <v>1.43E-2</v>
      </c>
      <c r="F146">
        <v>0.21959999999999999</v>
      </c>
      <c r="G146">
        <v>0.188733333</v>
      </c>
      <c r="H146">
        <v>0.43003333300000002</v>
      </c>
      <c r="I146">
        <v>165.17896669999999</v>
      </c>
      <c r="J146">
        <v>1.3833333E-2</v>
      </c>
      <c r="K146">
        <v>8.9999999999999993E-3</v>
      </c>
      <c r="L146">
        <v>1.1846333330000001</v>
      </c>
      <c r="M146">
        <v>6.7694000000000001</v>
      </c>
      <c r="N146">
        <v>0.81730000000000003</v>
      </c>
      <c r="O146">
        <v>0.58589999999999998</v>
      </c>
      <c r="P146">
        <v>36.878166669999999</v>
      </c>
      <c r="Q146">
        <v>0.639366667</v>
      </c>
      <c r="R146">
        <v>0.14369999999999999</v>
      </c>
      <c r="S146">
        <v>0.44486666699999999</v>
      </c>
      <c r="T146">
        <v>0.13650000000000001</v>
      </c>
      <c r="U146">
        <v>1.2512666670000001</v>
      </c>
      <c r="V146">
        <v>3.1899999999999998E-2</v>
      </c>
      <c r="W146">
        <v>6.4266667E-2</v>
      </c>
      <c r="AA146">
        <v>272.51326669999997</v>
      </c>
      <c r="AB146">
        <v>7.0389333330000001</v>
      </c>
      <c r="AF146">
        <f t="shared" si="13"/>
        <v>1.015933333</v>
      </c>
      <c r="AG146">
        <v>83.512799999999999</v>
      </c>
      <c r="AJ146">
        <v>2.6833333000000001E-2</v>
      </c>
      <c r="AK146">
        <v>0.49353333300000002</v>
      </c>
      <c r="AL146">
        <v>7.0389333330000001</v>
      </c>
      <c r="AO146">
        <f t="shared" si="14"/>
        <v>0.52036666600000003</v>
      </c>
    </row>
    <row r="147" spans="1:41">
      <c r="A147">
        <v>3458</v>
      </c>
      <c r="B147">
        <v>0.31086666699999999</v>
      </c>
      <c r="C147">
        <v>0.77536666700000001</v>
      </c>
      <c r="D147">
        <v>1.8366667E-2</v>
      </c>
      <c r="E147">
        <v>2.1633333000000001E-2</v>
      </c>
      <c r="F147">
        <v>0.19063333299999999</v>
      </c>
      <c r="G147">
        <v>0.16576666700000001</v>
      </c>
      <c r="H147">
        <v>0.39876666700000002</v>
      </c>
      <c r="I147">
        <v>149.3838667</v>
      </c>
      <c r="J147">
        <v>9.3666670000000004E-3</v>
      </c>
      <c r="K147">
        <v>8.3666669999999995E-3</v>
      </c>
      <c r="L147">
        <v>1.0608</v>
      </c>
      <c r="M147">
        <v>6.1798666669999998</v>
      </c>
      <c r="N147">
        <v>0.97236666699999996</v>
      </c>
      <c r="O147">
        <v>0.60603333299999995</v>
      </c>
      <c r="P147">
        <v>35.989666669999998</v>
      </c>
      <c r="Q147">
        <v>0.61909999999999998</v>
      </c>
      <c r="R147">
        <v>0.164533333</v>
      </c>
      <c r="S147">
        <v>0.34813333299999999</v>
      </c>
      <c r="T147">
        <v>0.112633333</v>
      </c>
      <c r="U147">
        <v>1.2225333330000001</v>
      </c>
      <c r="V147">
        <v>3.04E-2</v>
      </c>
      <c r="W147">
        <v>3.2966666999999998E-2</v>
      </c>
      <c r="AA147">
        <v>247.14775</v>
      </c>
      <c r="AB147">
        <v>6.9330499999999997</v>
      </c>
      <c r="AF147">
        <f t="shared" si="13"/>
        <v>1.0047999999999999</v>
      </c>
      <c r="AG147">
        <v>83.724633330000003</v>
      </c>
      <c r="AJ147">
        <v>1.585E-2</v>
      </c>
      <c r="AK147">
        <v>0.45605000000000001</v>
      </c>
      <c r="AL147">
        <v>6.9330499999999997</v>
      </c>
      <c r="AO147">
        <f t="shared" si="14"/>
        <v>0.47189999999999999</v>
      </c>
    </row>
    <row r="148" spans="1:41">
      <c r="A148">
        <v>3460</v>
      </c>
      <c r="B148">
        <v>0.35420000000000001</v>
      </c>
      <c r="C148">
        <v>0.824866667</v>
      </c>
      <c r="D148">
        <v>2.35E-2</v>
      </c>
      <c r="E148">
        <v>4.6966666999999997E-2</v>
      </c>
      <c r="F148">
        <v>0.37836666699999999</v>
      </c>
      <c r="G148">
        <v>0.12846666700000001</v>
      </c>
      <c r="H148">
        <v>0.45639999999999997</v>
      </c>
      <c r="I148">
        <v>132.2719333</v>
      </c>
      <c r="J148">
        <v>1.1633332999999999E-2</v>
      </c>
      <c r="K148">
        <v>1.0333333E-2</v>
      </c>
      <c r="L148">
        <v>1.260166667</v>
      </c>
      <c r="M148">
        <v>7.0910333330000004</v>
      </c>
      <c r="N148">
        <v>0.95930000000000004</v>
      </c>
      <c r="O148">
        <v>0.54593333300000002</v>
      </c>
      <c r="P148">
        <v>58.663200000000003</v>
      </c>
      <c r="Q148">
        <v>0.60666666700000005</v>
      </c>
      <c r="R148">
        <v>0.19753333300000001</v>
      </c>
      <c r="S148">
        <v>0.31096666699999997</v>
      </c>
      <c r="T148">
        <v>0.20453333300000001</v>
      </c>
      <c r="U148">
        <v>1.2261333329999999</v>
      </c>
      <c r="V148">
        <v>3.0933333E-2</v>
      </c>
      <c r="W148">
        <v>2.7799999999999998E-2</v>
      </c>
      <c r="AA148">
        <v>245.104375</v>
      </c>
      <c r="AB148">
        <v>6.9079499999999996</v>
      </c>
      <c r="AF148">
        <f t="shared" si="13"/>
        <v>1.0023333329999999</v>
      </c>
      <c r="AG148">
        <v>84.159733329999995</v>
      </c>
      <c r="AJ148">
        <v>3.2925000000000003E-2</v>
      </c>
      <c r="AK148">
        <v>0.43837500000000001</v>
      </c>
      <c r="AL148">
        <v>6.9079499999999996</v>
      </c>
      <c r="AO148">
        <f t="shared" si="14"/>
        <v>0.4713</v>
      </c>
    </row>
    <row r="149" spans="1:41">
      <c r="A149">
        <v>3461</v>
      </c>
      <c r="B149">
        <v>0.30220000000000002</v>
      </c>
      <c r="C149">
        <v>0.72496666700000001</v>
      </c>
      <c r="D149">
        <v>2.47E-2</v>
      </c>
      <c r="E149">
        <v>0.326833333</v>
      </c>
      <c r="F149">
        <v>0.39156666699999998</v>
      </c>
      <c r="G149">
        <v>0.18333333299999999</v>
      </c>
      <c r="H149">
        <v>0.36076666699999999</v>
      </c>
      <c r="I149">
        <v>56.517699999999998</v>
      </c>
      <c r="J149">
        <v>0.20546666699999999</v>
      </c>
      <c r="K149">
        <v>1.4E-2</v>
      </c>
      <c r="L149">
        <v>16.628366669999998</v>
      </c>
      <c r="M149">
        <v>4.7637</v>
      </c>
      <c r="N149">
        <v>0.76213333299999997</v>
      </c>
      <c r="O149">
        <v>0.41370000000000001</v>
      </c>
      <c r="P149">
        <v>75.152299999999997</v>
      </c>
      <c r="Q149">
        <v>0.48383333299999998</v>
      </c>
      <c r="R149">
        <v>0.110633333</v>
      </c>
      <c r="S149">
        <v>9.4500000000000001E-2</v>
      </c>
      <c r="T149">
        <v>0.246966667</v>
      </c>
      <c r="U149">
        <v>1.1418999999999999</v>
      </c>
      <c r="V149">
        <v>2.07E-2</v>
      </c>
      <c r="W149">
        <v>2.1866666999999999E-2</v>
      </c>
      <c r="AA149">
        <v>248.93403330000001</v>
      </c>
      <c r="AB149">
        <v>6.5535666670000001</v>
      </c>
      <c r="AF149">
        <f t="shared" si="13"/>
        <v>0.774466667</v>
      </c>
      <c r="AG149">
        <v>84.876900000000006</v>
      </c>
      <c r="AJ149">
        <v>2.0766666999999999E-2</v>
      </c>
      <c r="AK149">
        <v>0.45256666699999998</v>
      </c>
      <c r="AL149">
        <v>6.5535666670000001</v>
      </c>
      <c r="AO149">
        <f t="shared" si="14"/>
        <v>0.47333333399999999</v>
      </c>
    </row>
    <row r="150" spans="1:41">
      <c r="A150">
        <v>3462</v>
      </c>
      <c r="B150">
        <v>0.32076666700000001</v>
      </c>
      <c r="C150">
        <v>0.72143333300000001</v>
      </c>
      <c r="D150">
        <v>1.7433332999999999E-2</v>
      </c>
      <c r="E150">
        <v>7.0466666999999997E-2</v>
      </c>
      <c r="F150">
        <v>0.34279999999999999</v>
      </c>
      <c r="G150">
        <v>0.104566667</v>
      </c>
      <c r="H150">
        <v>0.41160000000000002</v>
      </c>
      <c r="I150">
        <v>102.0083667</v>
      </c>
      <c r="J150">
        <v>7.7000000000000002E-3</v>
      </c>
      <c r="K150">
        <v>8.4666670000000006E-3</v>
      </c>
      <c r="L150">
        <v>1.0307333329999999</v>
      </c>
      <c r="M150">
        <v>4.4285666670000001</v>
      </c>
      <c r="N150">
        <v>0.88573333300000001</v>
      </c>
      <c r="O150">
        <v>0.55483333300000004</v>
      </c>
      <c r="P150">
        <v>62.754766670000002</v>
      </c>
      <c r="Q150">
        <v>0.59433333300000002</v>
      </c>
      <c r="R150">
        <v>0.16500000000000001</v>
      </c>
      <c r="S150">
        <v>0.21063333300000001</v>
      </c>
      <c r="T150">
        <v>0.16266666699999999</v>
      </c>
      <c r="U150">
        <v>1.0410999999999999</v>
      </c>
      <c r="V150">
        <v>2.5333333E-2</v>
      </c>
      <c r="W150">
        <v>1.2833333000000001E-2</v>
      </c>
      <c r="AA150">
        <v>255.2235</v>
      </c>
      <c r="AB150">
        <v>6.09</v>
      </c>
      <c r="AF150">
        <f t="shared" si="13"/>
        <v>0.96643333300000012</v>
      </c>
      <c r="AG150">
        <v>84.974999999999994</v>
      </c>
      <c r="AJ150">
        <v>2.2966667E-2</v>
      </c>
      <c r="AK150">
        <v>0.45956666699999998</v>
      </c>
      <c r="AL150">
        <v>6.09</v>
      </c>
      <c r="AO150">
        <f t="shared" si="14"/>
        <v>0.48253333399999998</v>
      </c>
    </row>
    <row r="151" spans="1:41">
      <c r="A151">
        <v>3467</v>
      </c>
      <c r="B151">
        <v>0.32823333300000002</v>
      </c>
      <c r="C151">
        <v>0.77853333300000005</v>
      </c>
      <c r="D151">
        <v>2.0866666999999998E-2</v>
      </c>
      <c r="E151">
        <v>4.5433332999999999E-2</v>
      </c>
      <c r="F151">
        <v>5.2066666999999997E-2</v>
      </c>
      <c r="G151">
        <v>0.21783333299999999</v>
      </c>
      <c r="H151">
        <v>0.46256666699999999</v>
      </c>
      <c r="I151">
        <v>201.0963667</v>
      </c>
      <c r="J151">
        <v>1.1766667E-2</v>
      </c>
      <c r="K151">
        <v>1.1933333000000001E-2</v>
      </c>
      <c r="L151">
        <v>2.9264000000000001</v>
      </c>
      <c r="M151">
        <v>6.2218333330000002</v>
      </c>
      <c r="N151">
        <v>0.99243333300000003</v>
      </c>
      <c r="O151">
        <v>0.61846666699999997</v>
      </c>
      <c r="P151">
        <v>31.984100000000002</v>
      </c>
      <c r="Q151">
        <v>0.59886666700000002</v>
      </c>
      <c r="R151">
        <v>0.124733333</v>
      </c>
      <c r="S151">
        <v>0.42449999999999999</v>
      </c>
      <c r="T151">
        <v>5.7866666999999997E-2</v>
      </c>
      <c r="U151">
        <v>1.0840000000000001</v>
      </c>
      <c r="V151">
        <v>3.5999999999999997E-2</v>
      </c>
      <c r="W151">
        <v>5.7599999999999998E-2</v>
      </c>
      <c r="AA151">
        <v>258.1268</v>
      </c>
      <c r="AB151">
        <v>5.8475333330000003</v>
      </c>
      <c r="AF151">
        <f t="shared" si="13"/>
        <v>1.081033334</v>
      </c>
      <c r="AG151">
        <v>85.063433329999995</v>
      </c>
      <c r="AJ151">
        <v>1.84E-2</v>
      </c>
      <c r="AK151">
        <v>0.46773333299999997</v>
      </c>
      <c r="AL151">
        <v>5.8475333330000003</v>
      </c>
      <c r="AO151">
        <f t="shared" si="14"/>
        <v>0.48613333299999995</v>
      </c>
    </row>
    <row r="152" spans="1:41">
      <c r="A152">
        <v>3470</v>
      </c>
      <c r="B152">
        <v>0.32876666700000001</v>
      </c>
      <c r="C152">
        <v>9.2766666999999997E-2</v>
      </c>
      <c r="D152">
        <v>0.334933333</v>
      </c>
      <c r="E152">
        <v>9.3433332999999993E-2</v>
      </c>
      <c r="F152">
        <v>0.47186666700000002</v>
      </c>
      <c r="G152">
        <v>0.118833333</v>
      </c>
      <c r="H152">
        <v>0.3921</v>
      </c>
      <c r="I152">
        <v>66.209933329999998</v>
      </c>
      <c r="J152">
        <v>0.3821</v>
      </c>
      <c r="K152">
        <v>1.6899999999999998E-2</v>
      </c>
      <c r="L152">
        <v>2.9241999999999999</v>
      </c>
      <c r="M152">
        <v>1.322466667</v>
      </c>
      <c r="N152">
        <v>0.97203333300000005</v>
      </c>
      <c r="O152">
        <v>0.123833333</v>
      </c>
      <c r="P152">
        <v>71.714399999999998</v>
      </c>
      <c r="Q152">
        <v>0.68343333299999998</v>
      </c>
      <c r="R152">
        <v>7.0999999999999994E-2</v>
      </c>
      <c r="S152">
        <v>0.20573333299999999</v>
      </c>
      <c r="T152">
        <v>0.14473333299999999</v>
      </c>
      <c r="U152">
        <v>1.2792333330000001</v>
      </c>
      <c r="V152">
        <v>1.6199999999999999E-2</v>
      </c>
      <c r="W152">
        <v>2.9633333000000001E-2</v>
      </c>
      <c r="AA152">
        <v>245.79589999999999</v>
      </c>
      <c r="AB152">
        <v>5.5724</v>
      </c>
      <c r="AF152">
        <f t="shared" si="13"/>
        <v>0.51593333299999999</v>
      </c>
      <c r="AG152">
        <v>85.083150000000003</v>
      </c>
      <c r="AJ152">
        <v>2.7266667000000001E-2</v>
      </c>
      <c r="AK152">
        <v>0.51659999999999995</v>
      </c>
      <c r="AL152">
        <v>5.5724</v>
      </c>
      <c r="AO152">
        <f t="shared" si="14"/>
        <v>0.54386666699999997</v>
      </c>
    </row>
    <row r="153" spans="1:41">
      <c r="A153">
        <v>3471</v>
      </c>
      <c r="B153">
        <v>0.33963333299999998</v>
      </c>
      <c r="C153">
        <v>0.73933333300000004</v>
      </c>
      <c r="D153">
        <v>2.3933333000000001E-2</v>
      </c>
      <c r="E153">
        <v>3.3566667000000001E-2</v>
      </c>
      <c r="F153">
        <v>9.6166666999999997E-2</v>
      </c>
      <c r="G153">
        <v>0.20630000000000001</v>
      </c>
      <c r="H153">
        <v>0.44890000000000002</v>
      </c>
      <c r="I153">
        <v>205.8625667</v>
      </c>
      <c r="J153">
        <v>8.4666670000000006E-3</v>
      </c>
      <c r="K153">
        <v>1.3299999999999999E-2</v>
      </c>
      <c r="L153">
        <v>1.122833333</v>
      </c>
      <c r="M153">
        <v>6.3977333329999997</v>
      </c>
      <c r="N153">
        <v>1.0778666669999999</v>
      </c>
      <c r="O153">
        <v>0.82279999999999998</v>
      </c>
      <c r="P153">
        <v>18.720866669999999</v>
      </c>
      <c r="Q153">
        <v>0.65286666699999996</v>
      </c>
      <c r="R153">
        <v>0.12643333300000001</v>
      </c>
      <c r="S153">
        <v>0.47463333299999999</v>
      </c>
      <c r="T153">
        <v>5.0333333000000001E-2</v>
      </c>
      <c r="U153">
        <v>1.022</v>
      </c>
      <c r="V153">
        <v>4.1700000000000001E-2</v>
      </c>
      <c r="W153">
        <v>5.4566666999999999E-2</v>
      </c>
      <c r="AA153">
        <v>247.31950000000001</v>
      </c>
      <c r="AB153">
        <v>5.5148999999999999</v>
      </c>
      <c r="AF153">
        <f t="shared" si="13"/>
        <v>1.2717000000000001</v>
      </c>
      <c r="AG153">
        <v>85.860100000000003</v>
      </c>
      <c r="AJ153">
        <v>2.7400000000000001E-2</v>
      </c>
      <c r="AK153">
        <v>0.45223333300000002</v>
      </c>
      <c r="AL153">
        <v>5.5148999999999999</v>
      </c>
      <c r="AO153">
        <f t="shared" si="14"/>
        <v>0.479633333</v>
      </c>
    </row>
    <row r="154" spans="1:41">
      <c r="A154">
        <v>3472</v>
      </c>
      <c r="B154">
        <v>0.35326666699999998</v>
      </c>
      <c r="C154">
        <v>0.87856666699999997</v>
      </c>
      <c r="D154">
        <v>2.1966666999999999E-2</v>
      </c>
      <c r="E154">
        <v>1.0733332999999999E-2</v>
      </c>
      <c r="F154">
        <v>0.2276</v>
      </c>
      <c r="G154">
        <v>0.13993333299999999</v>
      </c>
      <c r="H154">
        <v>0.44183333299999999</v>
      </c>
      <c r="I154">
        <v>137.08286670000001</v>
      </c>
      <c r="J154">
        <v>8.3666669999999995E-3</v>
      </c>
      <c r="K154">
        <v>9.7999999999999997E-3</v>
      </c>
      <c r="L154">
        <v>1.1348</v>
      </c>
      <c r="M154">
        <v>7.4142333330000003</v>
      </c>
      <c r="N154">
        <v>1.1220000000000001</v>
      </c>
      <c r="O154">
        <v>0.77969999999999995</v>
      </c>
      <c r="P154">
        <v>50.220833329999998</v>
      </c>
      <c r="Q154">
        <v>0.60119999999999996</v>
      </c>
      <c r="R154">
        <v>0.17026666700000001</v>
      </c>
      <c r="S154">
        <v>0.43146666700000003</v>
      </c>
      <c r="T154">
        <v>0.126233333</v>
      </c>
      <c r="U154">
        <v>1.030033333</v>
      </c>
      <c r="V154">
        <v>2.8199999999999999E-2</v>
      </c>
      <c r="W154">
        <v>1.6400000000000001E-2</v>
      </c>
      <c r="AA154">
        <v>286.84313329999998</v>
      </c>
      <c r="AB154">
        <v>5.4988333330000003</v>
      </c>
      <c r="AF154">
        <f t="shared" si="13"/>
        <v>1.221533333</v>
      </c>
      <c r="AG154">
        <v>86.059799999999996</v>
      </c>
      <c r="AJ154">
        <v>2.7466667E-2</v>
      </c>
      <c r="AK154">
        <v>0.47960000000000003</v>
      </c>
      <c r="AL154">
        <v>5.4988333330000003</v>
      </c>
      <c r="AO154">
        <f t="shared" si="14"/>
        <v>0.50706666700000003</v>
      </c>
    </row>
    <row r="155" spans="1:41">
      <c r="A155">
        <v>3486</v>
      </c>
      <c r="B155">
        <v>0.35539999999999999</v>
      </c>
      <c r="C155">
        <v>1.558633333</v>
      </c>
      <c r="D155">
        <v>2.0333332999999999E-2</v>
      </c>
      <c r="E155">
        <v>7.566667E-3</v>
      </c>
      <c r="F155">
        <v>0.228366667</v>
      </c>
      <c r="G155">
        <v>0.142366667</v>
      </c>
      <c r="H155">
        <v>0.43149999999999999</v>
      </c>
      <c r="I155">
        <v>142.05636670000001</v>
      </c>
      <c r="J155">
        <v>1.1433333E-2</v>
      </c>
      <c r="K155">
        <v>1.2200000000000001E-2</v>
      </c>
      <c r="L155">
        <v>1.5458666670000001</v>
      </c>
      <c r="M155">
        <v>7.4289333329999998</v>
      </c>
      <c r="N155">
        <v>1.0424</v>
      </c>
      <c r="O155">
        <v>0.72726666699999998</v>
      </c>
      <c r="P155">
        <v>50.82363333</v>
      </c>
      <c r="Q155">
        <v>0.60313333300000005</v>
      </c>
      <c r="R155">
        <v>0.11206666699999999</v>
      </c>
      <c r="S155">
        <v>0.41573333299999998</v>
      </c>
      <c r="T155">
        <v>0.13343333299999999</v>
      </c>
      <c r="U155">
        <v>1.405133333</v>
      </c>
      <c r="V155">
        <v>2.6933333E-2</v>
      </c>
      <c r="W155">
        <v>4.9000000000000002E-2</v>
      </c>
      <c r="AA155">
        <v>257.47660000000002</v>
      </c>
      <c r="AB155">
        <v>5.4048999999999996</v>
      </c>
      <c r="AF155">
        <f t="shared" si="13"/>
        <v>1.1587666670000001</v>
      </c>
      <c r="AG155">
        <v>86.317099999999996</v>
      </c>
      <c r="AJ155">
        <v>2.5866666999999999E-2</v>
      </c>
      <c r="AK155">
        <v>0.44536666699999999</v>
      </c>
      <c r="AL155">
        <v>5.4048999999999996</v>
      </c>
      <c r="AO155">
        <f t="shared" si="14"/>
        <v>0.471233334</v>
      </c>
    </row>
    <row r="156" spans="1:41">
      <c r="A156">
        <v>3487</v>
      </c>
      <c r="B156">
        <v>0.34463333299999999</v>
      </c>
      <c r="C156">
        <v>1.4936666670000001</v>
      </c>
      <c r="D156">
        <v>2.2499999999999999E-2</v>
      </c>
      <c r="E156">
        <v>5.7333330000000002E-3</v>
      </c>
      <c r="F156">
        <v>0.129766667</v>
      </c>
      <c r="G156">
        <v>0.161066667</v>
      </c>
      <c r="H156">
        <v>0.43586666699999999</v>
      </c>
      <c r="I156">
        <v>175.74646670000001</v>
      </c>
      <c r="J156">
        <v>1.2333333E-2</v>
      </c>
      <c r="K156">
        <v>1.0200000000000001E-2</v>
      </c>
      <c r="L156">
        <v>3.8100999999999998</v>
      </c>
      <c r="M156">
        <v>6.1801000000000004</v>
      </c>
      <c r="N156">
        <v>0.97240000000000004</v>
      </c>
      <c r="O156">
        <v>0.66446666700000001</v>
      </c>
      <c r="P156">
        <v>24.925933329999999</v>
      </c>
      <c r="Q156">
        <v>0.60640000000000005</v>
      </c>
      <c r="R156">
        <v>8.5800000000000001E-2</v>
      </c>
      <c r="S156">
        <v>0.4405</v>
      </c>
      <c r="T156">
        <v>9.0933333000000005E-2</v>
      </c>
      <c r="U156">
        <v>1.1072333329999999</v>
      </c>
      <c r="V156">
        <v>2.9366666999999999E-2</v>
      </c>
      <c r="W156">
        <v>3.9233333000000002E-2</v>
      </c>
      <c r="AA156">
        <v>211.58923329999999</v>
      </c>
      <c r="AB156">
        <v>5.3924000000000003</v>
      </c>
      <c r="AF156">
        <f t="shared" si="13"/>
        <v>1.1003333340000001</v>
      </c>
      <c r="AG156">
        <v>86.414833329999993</v>
      </c>
      <c r="AJ156">
        <v>2.5233333E-2</v>
      </c>
      <c r="AK156">
        <v>0.42446666700000002</v>
      </c>
      <c r="AL156">
        <v>5.3924000000000003</v>
      </c>
      <c r="AO156">
        <f t="shared" si="14"/>
        <v>0.44970000000000004</v>
      </c>
    </row>
    <row r="157" spans="1:41">
      <c r="A157">
        <v>3612</v>
      </c>
      <c r="B157">
        <v>0.33226666700000002</v>
      </c>
      <c r="C157">
        <v>22.692799999999998</v>
      </c>
      <c r="D157">
        <v>7.6033332999999995E-2</v>
      </c>
      <c r="E157">
        <v>1.4666667E-2</v>
      </c>
      <c r="F157">
        <v>0.34389999999999998</v>
      </c>
      <c r="G157">
        <v>0.17253333300000001</v>
      </c>
      <c r="H157">
        <v>0.50163333300000001</v>
      </c>
      <c r="I157">
        <v>135.10223329999999</v>
      </c>
      <c r="J157">
        <v>7.6733333000000001E-2</v>
      </c>
      <c r="K157">
        <v>1.5566666999999999E-2</v>
      </c>
      <c r="L157">
        <v>1.6535</v>
      </c>
      <c r="M157">
        <v>7.6638333330000004</v>
      </c>
      <c r="N157">
        <v>0.74839999999999995</v>
      </c>
      <c r="O157">
        <v>0.82683333299999995</v>
      </c>
      <c r="P157">
        <v>53.241666670000001</v>
      </c>
      <c r="Q157">
        <v>0.62713333299999996</v>
      </c>
      <c r="R157">
        <v>0.10023333299999999</v>
      </c>
      <c r="S157">
        <v>9.1300000000000006E-2</v>
      </c>
      <c r="T157">
        <v>0.20353333300000001</v>
      </c>
      <c r="U157">
        <v>1.5863</v>
      </c>
      <c r="V157">
        <v>0.22869999999999999</v>
      </c>
      <c r="W157">
        <v>7.9533332999999998E-2</v>
      </c>
      <c r="AA157">
        <v>251.62743330000001</v>
      </c>
      <c r="AB157">
        <v>5.3821000000000003</v>
      </c>
      <c r="AF157">
        <f t="shared" si="13"/>
        <v>1.328466666</v>
      </c>
      <c r="AG157">
        <v>86.415899999999993</v>
      </c>
      <c r="AJ157">
        <v>3.0366667E-2</v>
      </c>
      <c r="AK157">
        <v>0.43453333300000002</v>
      </c>
      <c r="AL157">
        <v>5.3821000000000003</v>
      </c>
      <c r="AO157">
        <f t="shared" si="14"/>
        <v>0.46490000000000004</v>
      </c>
    </row>
    <row r="158" spans="1:41">
      <c r="A158">
        <v>3630</v>
      </c>
      <c r="B158">
        <v>0.31509999999999999</v>
      </c>
      <c r="C158">
        <v>0.89657500000000001</v>
      </c>
      <c r="D158">
        <v>1.8275E-2</v>
      </c>
      <c r="E158">
        <v>3.125E-2</v>
      </c>
      <c r="F158">
        <v>6.6924999999999998E-2</v>
      </c>
      <c r="G158">
        <v>0.24274999999999999</v>
      </c>
      <c r="H158">
        <v>0.43164999999999998</v>
      </c>
      <c r="I158">
        <v>231.8604</v>
      </c>
      <c r="J158">
        <v>1.0500000000000001E-2</v>
      </c>
      <c r="K158">
        <v>1.345E-2</v>
      </c>
      <c r="L158">
        <v>1.2245250000000001</v>
      </c>
      <c r="M158">
        <v>5.0438000000000001</v>
      </c>
      <c r="N158">
        <v>0.86124999999999996</v>
      </c>
      <c r="O158">
        <v>0.69072500000000003</v>
      </c>
      <c r="P158">
        <v>13.617274999999999</v>
      </c>
      <c r="Q158">
        <v>0.63987499999999997</v>
      </c>
      <c r="R158">
        <v>0.41875000000000001</v>
      </c>
      <c r="S158">
        <v>0.34417500000000001</v>
      </c>
      <c r="T158">
        <v>6.3399999999999998E-2</v>
      </c>
      <c r="U158">
        <v>1.2057500000000001</v>
      </c>
      <c r="V158">
        <v>5.0775000000000001E-2</v>
      </c>
      <c r="W158">
        <v>6.7074999999999996E-2</v>
      </c>
      <c r="AA158">
        <v>244.30673329999999</v>
      </c>
      <c r="AB158">
        <v>5.1078666669999997</v>
      </c>
      <c r="AF158">
        <f t="shared" si="13"/>
        <v>1.1223749999999999</v>
      </c>
      <c r="AG158">
        <v>86.845133329999996</v>
      </c>
      <c r="AJ158">
        <v>1.9199999999999998E-2</v>
      </c>
      <c r="AK158">
        <v>0.48073333299999998</v>
      </c>
      <c r="AL158">
        <v>5.1078666669999997</v>
      </c>
      <c r="AO158">
        <f t="shared" si="14"/>
        <v>0.49993333299999998</v>
      </c>
    </row>
    <row r="159" spans="1:41">
      <c r="A159">
        <v>33455</v>
      </c>
      <c r="B159">
        <v>0.34649999999999997</v>
      </c>
      <c r="C159">
        <v>1.1422000000000001</v>
      </c>
      <c r="D159">
        <v>2.3800000000000002E-2</v>
      </c>
      <c r="E159">
        <v>1.4200000000000001E-2</v>
      </c>
      <c r="F159">
        <v>0.17660000000000001</v>
      </c>
      <c r="G159">
        <v>0.1401</v>
      </c>
      <c r="H159">
        <v>0.4304</v>
      </c>
      <c r="I159">
        <v>158.56460000000001</v>
      </c>
      <c r="J159">
        <v>1.2800000000000001E-2</v>
      </c>
      <c r="K159">
        <v>1.29E-2</v>
      </c>
      <c r="L159">
        <v>1.9865999999999999</v>
      </c>
      <c r="M159">
        <v>8.1662999999999997</v>
      </c>
      <c r="N159">
        <v>1.0039</v>
      </c>
      <c r="O159">
        <v>0.63870000000000005</v>
      </c>
      <c r="P159">
        <v>37.112099999999998</v>
      </c>
      <c r="Q159">
        <v>0.56859999999999999</v>
      </c>
      <c r="R159">
        <v>0.11269999999999999</v>
      </c>
      <c r="S159">
        <v>0.4945</v>
      </c>
      <c r="T159">
        <v>0.11210000000000001</v>
      </c>
      <c r="U159">
        <v>1.6326000000000001</v>
      </c>
      <c r="V159">
        <v>3.6400000000000002E-2</v>
      </c>
      <c r="W159">
        <v>5.1499999999999997E-2</v>
      </c>
      <c r="AA159">
        <v>230.15063330000001</v>
      </c>
      <c r="AB159">
        <v>4.7096666669999996</v>
      </c>
      <c r="AF159">
        <f t="shared" si="13"/>
        <v>1.0691000000000002</v>
      </c>
      <c r="AG159">
        <v>90.785533330000007</v>
      </c>
      <c r="AJ159">
        <v>2.3199999999999998E-2</v>
      </c>
      <c r="AK159">
        <v>0.40606666699999999</v>
      </c>
      <c r="AL159">
        <v>4.7096666669999996</v>
      </c>
      <c r="AO159">
        <f t="shared" si="14"/>
        <v>0.42926666699999999</v>
      </c>
    </row>
    <row r="161" spans="1:23">
      <c r="A161" t="s">
        <v>23</v>
      </c>
      <c r="B161" t="s">
        <v>1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10</v>
      </c>
      <c r="L161" t="s">
        <v>11</v>
      </c>
      <c r="M161" t="s">
        <v>12</v>
      </c>
      <c r="N161" t="s">
        <v>13</v>
      </c>
      <c r="O161" t="s">
        <v>14</v>
      </c>
      <c r="P161" t="s">
        <v>15</v>
      </c>
      <c r="Q161" t="s">
        <v>16</v>
      </c>
      <c r="R161" t="s">
        <v>17</v>
      </c>
      <c r="S161" t="s">
        <v>18</v>
      </c>
      <c r="T161" t="s">
        <v>19</v>
      </c>
      <c r="U161" t="s">
        <v>20</v>
      </c>
      <c r="V161" t="s">
        <v>21</v>
      </c>
      <c r="W161" t="s">
        <v>22</v>
      </c>
    </row>
    <row r="162" spans="1:23">
      <c r="A162" t="s">
        <v>24</v>
      </c>
      <c r="B162">
        <v>7.2333333E-2</v>
      </c>
      <c r="C162">
        <v>7.1900000000000006E-2</v>
      </c>
      <c r="D162">
        <v>1.2033333E-2</v>
      </c>
      <c r="E162">
        <v>3.0666669999999999E-3</v>
      </c>
      <c r="F162">
        <v>1.6933332999999998E-2</v>
      </c>
      <c r="G162">
        <v>8.2833332999999995E-2</v>
      </c>
      <c r="H162">
        <v>0.24226666699999999</v>
      </c>
      <c r="I162">
        <v>20.081800000000001</v>
      </c>
      <c r="J162">
        <v>5.9666670000000002E-3</v>
      </c>
      <c r="K162">
        <v>5.0000000000000001E-4</v>
      </c>
      <c r="L162">
        <v>0.72396666700000001</v>
      </c>
      <c r="M162">
        <v>1.322466667</v>
      </c>
      <c r="N162">
        <v>0.43569999999999998</v>
      </c>
      <c r="O162">
        <v>0.123833333</v>
      </c>
      <c r="P162">
        <v>4.7096666669999996</v>
      </c>
      <c r="Q162">
        <v>0.4531</v>
      </c>
      <c r="R162">
        <v>3.7133332999999998E-2</v>
      </c>
      <c r="S162">
        <v>5.9799999999999999E-2</v>
      </c>
      <c r="T162">
        <v>3.4366666999999997E-2</v>
      </c>
      <c r="U162">
        <v>0.3493</v>
      </c>
      <c r="V162">
        <v>5.4333330000000003E-3</v>
      </c>
      <c r="W162">
        <v>1.2833333000000001E-2</v>
      </c>
    </row>
    <row r="163" spans="1:23">
      <c r="A163" t="s">
        <v>25</v>
      </c>
      <c r="B163">
        <v>0.363666667</v>
      </c>
      <c r="C163">
        <v>22.692799999999998</v>
      </c>
      <c r="D163">
        <v>0.334933333</v>
      </c>
      <c r="E163">
        <v>0.326833333</v>
      </c>
      <c r="F163">
        <v>0.53073333300000003</v>
      </c>
      <c r="G163">
        <v>0.34849999999999998</v>
      </c>
      <c r="H163">
        <v>0.88766666699999996</v>
      </c>
      <c r="I163">
        <v>318.61283329999998</v>
      </c>
      <c r="J163">
        <v>0.3821</v>
      </c>
      <c r="K163">
        <v>7.3966667E-2</v>
      </c>
      <c r="L163">
        <v>19.39973333</v>
      </c>
      <c r="M163">
        <v>14.892200000000001</v>
      </c>
      <c r="N163">
        <v>1.3119000000000001</v>
      </c>
      <c r="O163">
        <v>0.92230000000000001</v>
      </c>
      <c r="P163">
        <v>90.785533330000007</v>
      </c>
      <c r="Q163">
        <v>0.73056666699999995</v>
      </c>
      <c r="R163">
        <v>0.88433333300000005</v>
      </c>
      <c r="S163">
        <v>1.380866667</v>
      </c>
      <c r="T163">
        <v>0.28376666699999997</v>
      </c>
      <c r="U163">
        <v>6.0781666669999996</v>
      </c>
      <c r="V163">
        <v>0.22869999999999999</v>
      </c>
      <c r="W163">
        <v>0.84913333300000005</v>
      </c>
    </row>
    <row r="164" spans="1:23">
      <c r="A164" t="s">
        <v>27</v>
      </c>
      <c r="B164">
        <f>AVERAGE(B$2:B$159)</f>
        <v>0.25582800631645575</v>
      </c>
      <c r="C164">
        <f t="shared" ref="C164:W164" si="15">AVERAGE(C$2:C$159)</f>
        <v>1.0190013185569624</v>
      </c>
      <c r="D164">
        <f t="shared" si="15"/>
        <v>2.5167563303797467E-2</v>
      </c>
      <c r="E164">
        <f t="shared" si="15"/>
        <v>1.5953322810126579E-2</v>
      </c>
      <c r="F164">
        <f t="shared" si="15"/>
        <v>0.19237289030379742</v>
      </c>
      <c r="G164">
        <f t="shared" si="15"/>
        <v>0.18348655063291133</v>
      </c>
      <c r="H164">
        <f t="shared" si="15"/>
        <v>0.50974345990506331</v>
      </c>
      <c r="I164">
        <f t="shared" si="15"/>
        <v>174.77376524145566</v>
      </c>
      <c r="J164">
        <f t="shared" si="15"/>
        <v>2.4227900860759492E-2</v>
      </c>
      <c r="K164">
        <f t="shared" si="15"/>
        <v>9.9310653924050661E-3</v>
      </c>
      <c r="L164">
        <f t="shared" si="15"/>
        <v>1.7243750527848096</v>
      </c>
      <c r="M164">
        <f t="shared" si="15"/>
        <v>7.4693677214999994</v>
      </c>
      <c r="N164">
        <f t="shared" si="15"/>
        <v>0.94695026369620239</v>
      </c>
      <c r="O164">
        <f t="shared" si="15"/>
        <v>0.59865532700632884</v>
      </c>
      <c r="P164">
        <f t="shared" si="15"/>
        <v>39.683441930145555</v>
      </c>
      <c r="Q164">
        <f t="shared" si="15"/>
        <v>0.64583776370253188</v>
      </c>
      <c r="R164">
        <f t="shared" si="15"/>
        <v>0.23208264765189884</v>
      </c>
      <c r="S164">
        <f t="shared" si="15"/>
        <v>0.43172215189240515</v>
      </c>
      <c r="T164">
        <f t="shared" si="15"/>
        <v>0.12567204641772151</v>
      </c>
      <c r="U164">
        <f t="shared" si="15"/>
        <v>1.238435495772152</v>
      </c>
      <c r="V164">
        <f t="shared" si="15"/>
        <v>4.2540295373417719E-2</v>
      </c>
      <c r="W164">
        <f t="shared" si="15"/>
        <v>0.1165716244746835</v>
      </c>
    </row>
    <row r="165" spans="1:23">
      <c r="A165" t="s">
        <v>28</v>
      </c>
      <c r="B165">
        <f>STDEV(B$2:B$159)</f>
        <v>7.6235901327674188E-2</v>
      </c>
      <c r="C165">
        <f t="shared" ref="C165:W165" si="16">STDEV(C$2:C$159)</f>
        <v>1.8188858725636941</v>
      </c>
      <c r="D165">
        <f t="shared" si="16"/>
        <v>2.6110925846262602E-2</v>
      </c>
      <c r="E165">
        <f t="shared" si="16"/>
        <v>2.8714733760979022E-2</v>
      </c>
      <c r="F165">
        <f t="shared" si="16"/>
        <v>0.14953112140537467</v>
      </c>
      <c r="G165">
        <f t="shared" si="16"/>
        <v>4.5435562971625432E-2</v>
      </c>
      <c r="H165">
        <f t="shared" si="16"/>
        <v>9.9964250156115722E-2</v>
      </c>
      <c r="I165">
        <f t="shared" si="16"/>
        <v>70.211097689481434</v>
      </c>
      <c r="J165">
        <f t="shared" si="16"/>
        <v>3.8552980063950679E-2</v>
      </c>
      <c r="K165">
        <f t="shared" si="16"/>
        <v>7.4806629966468023E-3</v>
      </c>
      <c r="L165">
        <f t="shared" si="16"/>
        <v>2.2477095801472688</v>
      </c>
      <c r="M165">
        <f t="shared" si="16"/>
        <v>2.6383904672176897</v>
      </c>
      <c r="N165">
        <f t="shared" si="16"/>
        <v>0.18272598494337666</v>
      </c>
      <c r="O165">
        <f t="shared" si="16"/>
        <v>0.14711465115699773</v>
      </c>
      <c r="P165">
        <f t="shared" si="16"/>
        <v>27.595768198250219</v>
      </c>
      <c r="Q165">
        <f t="shared" si="16"/>
        <v>5.1877950427938427E-2</v>
      </c>
      <c r="R165">
        <f t="shared" si="16"/>
        <v>0.13921849165144023</v>
      </c>
      <c r="S165">
        <f t="shared" si="16"/>
        <v>0.21446005944603774</v>
      </c>
      <c r="T165">
        <f t="shared" si="16"/>
        <v>6.9969348049599409E-2</v>
      </c>
      <c r="U165">
        <f t="shared" si="16"/>
        <v>0.49417869309417001</v>
      </c>
      <c r="V165">
        <f t="shared" si="16"/>
        <v>2.7818633672145661E-2</v>
      </c>
      <c r="W165">
        <f t="shared" si="16"/>
        <v>0.1356775349602857</v>
      </c>
    </row>
    <row r="166" spans="1:23">
      <c r="A166" t="s">
        <v>26</v>
      </c>
      <c r="B166">
        <v>5.0276497969999996</v>
      </c>
      <c r="C166">
        <v>315.61613349999999</v>
      </c>
      <c r="D166">
        <v>27.833795760000001</v>
      </c>
      <c r="E166">
        <v>106.5760753</v>
      </c>
      <c r="F166">
        <v>31.342520279999999</v>
      </c>
      <c r="G166">
        <v>4.2072434779999996</v>
      </c>
      <c r="H166">
        <v>3.6640066010000001</v>
      </c>
      <c r="I166">
        <v>15.865750739999999</v>
      </c>
      <c r="J166">
        <v>64.039102569999997</v>
      </c>
      <c r="K166">
        <v>147.933334</v>
      </c>
      <c r="L166">
        <v>26.79644549</v>
      </c>
      <c r="M166">
        <v>11.260926550000001</v>
      </c>
      <c r="N166">
        <v>3.011016755</v>
      </c>
      <c r="O166">
        <v>7.447913883</v>
      </c>
      <c r="P166">
        <v>19.276424370000001</v>
      </c>
      <c r="Q166">
        <v>1.612374017</v>
      </c>
      <c r="R166">
        <v>23.815080989999998</v>
      </c>
      <c r="S166">
        <v>23.09141584</v>
      </c>
      <c r="T166">
        <v>8.2570319370000007</v>
      </c>
      <c r="U166">
        <v>17.400992460000001</v>
      </c>
      <c r="V166">
        <v>42.092027119999997</v>
      </c>
      <c r="W166">
        <v>66.166235459999996</v>
      </c>
    </row>
    <row r="169" spans="1:23">
      <c r="A169" t="s">
        <v>23</v>
      </c>
      <c r="B169" t="s">
        <v>24</v>
      </c>
      <c r="C169" t="s">
        <v>25</v>
      </c>
      <c r="D169" t="s">
        <v>27</v>
      </c>
      <c r="E169" t="s">
        <v>28</v>
      </c>
      <c r="F169" t="s">
        <v>26</v>
      </c>
      <c r="H169" t="s">
        <v>23</v>
      </c>
      <c r="I169" t="s">
        <v>24</v>
      </c>
      <c r="J169" t="s">
        <v>25</v>
      </c>
      <c r="K169" t="s">
        <v>27</v>
      </c>
      <c r="L169" t="s">
        <v>29</v>
      </c>
      <c r="M169" t="s">
        <v>26</v>
      </c>
      <c r="P169" t="s">
        <v>23</v>
      </c>
      <c r="Q169" t="s">
        <v>24</v>
      </c>
      <c r="R169" t="s">
        <v>25</v>
      </c>
      <c r="S169" t="s">
        <v>30</v>
      </c>
      <c r="T169" t="s">
        <v>26</v>
      </c>
    </row>
    <row r="170" spans="1:23">
      <c r="A170" t="s">
        <v>1</v>
      </c>
      <c r="B170">
        <v>7.2333333E-2</v>
      </c>
      <c r="C170">
        <v>0.363666667</v>
      </c>
      <c r="D170">
        <f>AVERAGE(B$2:B$159)</f>
        <v>0.25582800631645575</v>
      </c>
      <c r="E170">
        <f>STDEV(B$2:B$159)</f>
        <v>7.6235901327674188E-2</v>
      </c>
      <c r="F170">
        <v>5.0276497969999996</v>
      </c>
      <c r="H170" t="s">
        <v>1</v>
      </c>
      <c r="I170">
        <f>ROUND(B170,3-(1+INT(LOG10(ABS(B170)))))</f>
        <v>7.2300000000000003E-2</v>
      </c>
      <c r="J170">
        <f t="shared" ref="J170:M170" si="17">ROUND(C170,3-(1+INT(LOG10(ABS(C170)))))</f>
        <v>0.36399999999999999</v>
      </c>
      <c r="K170">
        <f t="shared" si="17"/>
        <v>0.25600000000000001</v>
      </c>
      <c r="L170">
        <f t="shared" si="17"/>
        <v>7.6200000000000004E-2</v>
      </c>
      <c r="M170">
        <f t="shared" si="17"/>
        <v>5.03</v>
      </c>
      <c r="P170" t="s">
        <v>1</v>
      </c>
      <c r="Q170">
        <f>I170</f>
        <v>7.2300000000000003E-2</v>
      </c>
      <c r="R170">
        <f>J170</f>
        <v>0.36399999999999999</v>
      </c>
      <c r="S170" t="str">
        <f>_xlfn.CONCAT(K170,"-+",L170)</f>
        <v>0.256-+0.0762</v>
      </c>
      <c r="T170">
        <f>M170</f>
        <v>5.03</v>
      </c>
    </row>
    <row r="171" spans="1:23">
      <c r="A171" t="s">
        <v>2</v>
      </c>
      <c r="B171">
        <v>7.1900000000000006E-2</v>
      </c>
      <c r="C171">
        <v>22.692799999999998</v>
      </c>
      <c r="D171">
        <f>AVERAGE(C$2:C$159)</f>
        <v>1.0190013185569624</v>
      </c>
      <c r="E171">
        <f>STDEV(C$2:C$159)</f>
        <v>1.8188858725636941</v>
      </c>
      <c r="F171">
        <v>315.61613349999999</v>
      </c>
      <c r="G171" s="1"/>
      <c r="H171" t="s">
        <v>2</v>
      </c>
      <c r="I171">
        <f t="shared" ref="I171:I191" si="18">ROUND(B171,3-(1+INT(LOG10(ABS(B171)))))</f>
        <v>7.1900000000000006E-2</v>
      </c>
      <c r="J171">
        <f t="shared" ref="J171:J191" si="19">ROUND(C171,3-(1+INT(LOG10(ABS(C171)))))</f>
        <v>22.7</v>
      </c>
      <c r="K171">
        <f t="shared" ref="K171:K191" si="20">ROUND(D171,3-(1+INT(LOG10(ABS(D171)))))</f>
        <v>1.02</v>
      </c>
      <c r="L171">
        <f t="shared" ref="L171:L191" si="21">ROUND(E171,3-(1+INT(LOG10(ABS(E171)))))</f>
        <v>1.82</v>
      </c>
      <c r="M171">
        <f t="shared" ref="M171:M191" si="22">ROUND(F171,3-(1+INT(LOG10(ABS(F171)))))</f>
        <v>316</v>
      </c>
      <c r="P171" t="s">
        <v>2</v>
      </c>
      <c r="Q171">
        <f t="shared" ref="Q171:Q191" si="23">I171</f>
        <v>7.1900000000000006E-2</v>
      </c>
      <c r="R171">
        <f t="shared" ref="R171:R191" si="24">J171</f>
        <v>22.7</v>
      </c>
      <c r="S171" t="str">
        <f t="shared" ref="S171:S191" si="25">_xlfn.CONCAT(K171,"-+",L171)</f>
        <v>1.02-+1.82</v>
      </c>
      <c r="T171">
        <f t="shared" ref="T171:T191" si="26">M171</f>
        <v>316</v>
      </c>
    </row>
    <row r="172" spans="1:23">
      <c r="A172" t="s">
        <v>3</v>
      </c>
      <c r="B172">
        <v>1.2033333E-2</v>
      </c>
      <c r="C172">
        <v>0.334933333</v>
      </c>
      <c r="D172">
        <f>AVERAGE(D$2:D$159)</f>
        <v>2.5167563303797467E-2</v>
      </c>
      <c r="E172">
        <f>STDEV(D$2:D$159)</f>
        <v>2.6110925846262602E-2</v>
      </c>
      <c r="F172">
        <v>27.833795760000001</v>
      </c>
      <c r="H172" t="s">
        <v>3</v>
      </c>
      <c r="I172">
        <f t="shared" si="18"/>
        <v>1.2E-2</v>
      </c>
      <c r="J172">
        <f t="shared" si="19"/>
        <v>0.33500000000000002</v>
      </c>
      <c r="K172">
        <f t="shared" si="20"/>
        <v>2.52E-2</v>
      </c>
      <c r="L172">
        <f t="shared" si="21"/>
        <v>2.6100000000000002E-2</v>
      </c>
      <c r="M172">
        <f t="shared" si="22"/>
        <v>27.8</v>
      </c>
      <c r="P172" t="s">
        <v>3</v>
      </c>
      <c r="Q172">
        <f t="shared" si="23"/>
        <v>1.2E-2</v>
      </c>
      <c r="R172">
        <f t="shared" si="24"/>
        <v>0.33500000000000002</v>
      </c>
      <c r="S172" t="str">
        <f t="shared" si="25"/>
        <v>0.0252-+0.0261</v>
      </c>
      <c r="T172">
        <f t="shared" si="26"/>
        <v>27.8</v>
      </c>
    </row>
    <row r="173" spans="1:23">
      <c r="A173" t="s">
        <v>4</v>
      </c>
      <c r="B173">
        <v>3.0666669999999999E-3</v>
      </c>
      <c r="C173">
        <v>0.326833333</v>
      </c>
      <c r="D173">
        <f>AVERAGE(E$2:E$159)</f>
        <v>1.5953322810126579E-2</v>
      </c>
      <c r="E173">
        <f>STDEV(E$2:E$159)</f>
        <v>2.8714733760979022E-2</v>
      </c>
      <c r="F173">
        <v>106.5760753</v>
      </c>
      <c r="H173" t="s">
        <v>4</v>
      </c>
      <c r="I173">
        <f t="shared" si="18"/>
        <v>3.0699999999999998E-3</v>
      </c>
      <c r="J173">
        <f t="shared" si="19"/>
        <v>0.32700000000000001</v>
      </c>
      <c r="K173">
        <f t="shared" si="20"/>
        <v>1.6E-2</v>
      </c>
      <c r="L173">
        <f t="shared" si="21"/>
        <v>2.87E-2</v>
      </c>
      <c r="M173">
        <f t="shared" si="22"/>
        <v>107</v>
      </c>
      <c r="P173" t="s">
        <v>4</v>
      </c>
      <c r="Q173">
        <f t="shared" si="23"/>
        <v>3.0699999999999998E-3</v>
      </c>
      <c r="R173">
        <f t="shared" si="24"/>
        <v>0.32700000000000001</v>
      </c>
      <c r="S173" t="str">
        <f t="shared" si="25"/>
        <v>0.016-+0.0287</v>
      </c>
      <c r="T173">
        <f t="shared" si="26"/>
        <v>107</v>
      </c>
    </row>
    <row r="174" spans="1:23">
      <c r="A174" t="s">
        <v>5</v>
      </c>
      <c r="B174">
        <v>1.6933332999999998E-2</v>
      </c>
      <c r="C174">
        <v>0.53073333300000003</v>
      </c>
      <c r="D174">
        <f>AVERAGE(F$2:F$159)</f>
        <v>0.19237289030379742</v>
      </c>
      <c r="E174">
        <f>STDEV(F$2:F$159)</f>
        <v>0.14953112140537467</v>
      </c>
      <c r="F174">
        <v>31.342520279999999</v>
      </c>
      <c r="H174" t="s">
        <v>5</v>
      </c>
      <c r="I174">
        <f t="shared" si="18"/>
        <v>1.6899999999999998E-2</v>
      </c>
      <c r="J174">
        <f t="shared" si="19"/>
        <v>0.53100000000000003</v>
      </c>
      <c r="K174">
        <f t="shared" si="20"/>
        <v>0.192</v>
      </c>
      <c r="L174">
        <f t="shared" si="21"/>
        <v>0.15</v>
      </c>
      <c r="M174">
        <f t="shared" si="22"/>
        <v>31.3</v>
      </c>
      <c r="P174" t="s">
        <v>5</v>
      </c>
      <c r="Q174">
        <f t="shared" si="23"/>
        <v>1.6899999999999998E-2</v>
      </c>
      <c r="R174">
        <f t="shared" si="24"/>
        <v>0.53100000000000003</v>
      </c>
      <c r="S174" t="str">
        <f t="shared" si="25"/>
        <v>0.192-+0.15</v>
      </c>
      <c r="T174">
        <f t="shared" si="26"/>
        <v>31.3</v>
      </c>
    </row>
    <row r="175" spans="1:23">
      <c r="A175" t="s">
        <v>6</v>
      </c>
      <c r="B175">
        <v>8.2833332999999995E-2</v>
      </c>
      <c r="C175">
        <v>0.34849999999999998</v>
      </c>
      <c r="D175">
        <f>AVERAGE(G$2:G$159)</f>
        <v>0.18348655063291133</v>
      </c>
      <c r="E175">
        <f>STDEV(G$2:G$159)</f>
        <v>4.5435562971625432E-2</v>
      </c>
      <c r="F175">
        <v>4.2072434779999996</v>
      </c>
      <c r="H175" t="s">
        <v>6</v>
      </c>
      <c r="I175">
        <f t="shared" si="18"/>
        <v>8.2799999999999999E-2</v>
      </c>
      <c r="J175">
        <f t="shared" si="19"/>
        <v>0.34899999999999998</v>
      </c>
      <c r="K175">
        <f t="shared" si="20"/>
        <v>0.183</v>
      </c>
      <c r="L175">
        <f t="shared" si="21"/>
        <v>4.5400000000000003E-2</v>
      </c>
      <c r="M175">
        <f t="shared" si="22"/>
        <v>4.21</v>
      </c>
      <c r="P175" t="s">
        <v>6</v>
      </c>
      <c r="Q175">
        <f t="shared" si="23"/>
        <v>8.2799999999999999E-2</v>
      </c>
      <c r="R175">
        <f t="shared" si="24"/>
        <v>0.34899999999999998</v>
      </c>
      <c r="S175" t="str">
        <f t="shared" si="25"/>
        <v>0.183-+0.0454</v>
      </c>
      <c r="T175">
        <f t="shared" si="26"/>
        <v>4.21</v>
      </c>
    </row>
    <row r="176" spans="1:23">
      <c r="A176" t="s">
        <v>7</v>
      </c>
      <c r="B176">
        <v>0.24226666699999999</v>
      </c>
      <c r="C176">
        <v>0.88766666699999996</v>
      </c>
      <c r="D176">
        <f>AVERAGE(H$2:H$159)</f>
        <v>0.50974345990506331</v>
      </c>
      <c r="E176">
        <f>STDEV(H$2:H$159)</f>
        <v>9.9964250156115722E-2</v>
      </c>
      <c r="F176">
        <v>3.6640066010000001</v>
      </c>
      <c r="H176" t="s">
        <v>7</v>
      </c>
      <c r="I176">
        <f t="shared" si="18"/>
        <v>0.24199999999999999</v>
      </c>
      <c r="J176">
        <f t="shared" si="19"/>
        <v>0.88800000000000001</v>
      </c>
      <c r="K176">
        <f t="shared" si="20"/>
        <v>0.51</v>
      </c>
      <c r="L176">
        <f t="shared" si="21"/>
        <v>0.1</v>
      </c>
      <c r="M176">
        <f t="shared" si="22"/>
        <v>3.66</v>
      </c>
      <c r="P176" t="s">
        <v>7</v>
      </c>
      <c r="Q176">
        <f t="shared" si="23"/>
        <v>0.24199999999999999</v>
      </c>
      <c r="R176">
        <f t="shared" si="24"/>
        <v>0.88800000000000001</v>
      </c>
      <c r="S176" t="str">
        <f t="shared" si="25"/>
        <v>0.51-+0.1</v>
      </c>
      <c r="T176">
        <f t="shared" si="26"/>
        <v>3.66</v>
      </c>
    </row>
    <row r="177" spans="1:20">
      <c r="A177" t="s">
        <v>8</v>
      </c>
      <c r="B177">
        <v>20.081800000000001</v>
      </c>
      <c r="C177">
        <v>318.61283329999998</v>
      </c>
      <c r="D177">
        <f>AVERAGE(I$2:I$159)</f>
        <v>174.77376524145566</v>
      </c>
      <c r="E177">
        <f>STDEV(I$2:I$159)</f>
        <v>70.211097689481434</v>
      </c>
      <c r="F177">
        <v>15.865750739999999</v>
      </c>
      <c r="H177" t="s">
        <v>8</v>
      </c>
      <c r="I177">
        <f t="shared" si="18"/>
        <v>20.100000000000001</v>
      </c>
      <c r="J177">
        <f t="shared" si="19"/>
        <v>319</v>
      </c>
      <c r="K177">
        <f t="shared" si="20"/>
        <v>175</v>
      </c>
      <c r="L177">
        <f t="shared" si="21"/>
        <v>70.2</v>
      </c>
      <c r="M177">
        <f t="shared" si="22"/>
        <v>15.9</v>
      </c>
      <c r="P177" t="s">
        <v>8</v>
      </c>
      <c r="Q177">
        <f t="shared" si="23"/>
        <v>20.100000000000001</v>
      </c>
      <c r="R177">
        <f t="shared" si="24"/>
        <v>319</v>
      </c>
      <c r="S177" t="str">
        <f t="shared" si="25"/>
        <v>175-+70.2</v>
      </c>
      <c r="T177">
        <f t="shared" si="26"/>
        <v>15.9</v>
      </c>
    </row>
    <row r="178" spans="1:20">
      <c r="A178" t="s">
        <v>9</v>
      </c>
      <c r="B178">
        <v>5.9666670000000002E-3</v>
      </c>
      <c r="C178">
        <v>0.3821</v>
      </c>
      <c r="D178">
        <f>AVERAGE(J$2:J$159)</f>
        <v>2.4227900860759492E-2</v>
      </c>
      <c r="E178">
        <f>STDEV(J$2:J$159)</f>
        <v>3.8552980063950679E-2</v>
      </c>
      <c r="F178">
        <v>64.039102569999997</v>
      </c>
      <c r="H178" t="s">
        <v>9</v>
      </c>
      <c r="I178">
        <f t="shared" si="18"/>
        <v>5.9699999999999996E-3</v>
      </c>
      <c r="J178">
        <f t="shared" si="19"/>
        <v>0.38200000000000001</v>
      </c>
      <c r="K178">
        <f t="shared" si="20"/>
        <v>2.4199999999999999E-2</v>
      </c>
      <c r="L178">
        <f t="shared" si="21"/>
        <v>3.8600000000000002E-2</v>
      </c>
      <c r="M178">
        <f t="shared" si="22"/>
        <v>64</v>
      </c>
      <c r="P178" t="s">
        <v>9</v>
      </c>
      <c r="Q178">
        <f t="shared" si="23"/>
        <v>5.9699999999999996E-3</v>
      </c>
      <c r="R178">
        <f t="shared" si="24"/>
        <v>0.38200000000000001</v>
      </c>
      <c r="S178" t="str">
        <f t="shared" si="25"/>
        <v>0.0242-+0.0386</v>
      </c>
      <c r="T178">
        <f t="shared" si="26"/>
        <v>64</v>
      </c>
    </row>
    <row r="179" spans="1:20">
      <c r="A179" t="s">
        <v>10</v>
      </c>
      <c r="B179">
        <v>5.0000000000000001E-4</v>
      </c>
      <c r="C179">
        <v>7.3966667E-2</v>
      </c>
      <c r="D179">
        <f>AVERAGE(K$2:K$159)</f>
        <v>9.9310653924050661E-3</v>
      </c>
      <c r="E179">
        <f>STDEV(K$2:K$159)</f>
        <v>7.4806629966468023E-3</v>
      </c>
      <c r="F179">
        <v>147.933334</v>
      </c>
      <c r="H179" t="s">
        <v>10</v>
      </c>
      <c r="I179">
        <f t="shared" si="18"/>
        <v>5.0000000000000001E-4</v>
      </c>
      <c r="J179">
        <f t="shared" si="19"/>
        <v>7.3999999999999996E-2</v>
      </c>
      <c r="K179">
        <f t="shared" si="20"/>
        <v>9.9299999999999996E-3</v>
      </c>
      <c r="L179">
        <f t="shared" si="21"/>
        <v>7.4799999999999997E-3</v>
      </c>
      <c r="M179">
        <f t="shared" si="22"/>
        <v>148</v>
      </c>
      <c r="P179" t="s">
        <v>10</v>
      </c>
      <c r="Q179">
        <f t="shared" si="23"/>
        <v>5.0000000000000001E-4</v>
      </c>
      <c r="R179">
        <f t="shared" si="24"/>
        <v>7.3999999999999996E-2</v>
      </c>
      <c r="S179" t="str">
        <f t="shared" si="25"/>
        <v>0.00993-+0.00748</v>
      </c>
      <c r="T179">
        <f t="shared" si="26"/>
        <v>148</v>
      </c>
    </row>
    <row r="180" spans="1:20">
      <c r="A180" t="s">
        <v>11</v>
      </c>
      <c r="B180">
        <v>0.72396666700000001</v>
      </c>
      <c r="C180">
        <v>19.39973333</v>
      </c>
      <c r="D180">
        <f>AVERAGE(L$2:L$159)</f>
        <v>1.7243750527848096</v>
      </c>
      <c r="E180">
        <f>STDEV(L$2:L$159)</f>
        <v>2.2477095801472688</v>
      </c>
      <c r="F180">
        <v>26.79644549</v>
      </c>
      <c r="H180" t="s">
        <v>11</v>
      </c>
      <c r="I180">
        <f t="shared" si="18"/>
        <v>0.72399999999999998</v>
      </c>
      <c r="J180">
        <f t="shared" si="19"/>
        <v>19.399999999999999</v>
      </c>
      <c r="K180">
        <f t="shared" si="20"/>
        <v>1.72</v>
      </c>
      <c r="L180">
        <f t="shared" si="21"/>
        <v>2.25</v>
      </c>
      <c r="M180">
        <f t="shared" si="22"/>
        <v>26.8</v>
      </c>
      <c r="P180" t="s">
        <v>11</v>
      </c>
      <c r="Q180">
        <f t="shared" si="23"/>
        <v>0.72399999999999998</v>
      </c>
      <c r="R180">
        <f t="shared" si="24"/>
        <v>19.399999999999999</v>
      </c>
      <c r="S180" t="str">
        <f t="shared" si="25"/>
        <v>1.72-+2.25</v>
      </c>
      <c r="T180">
        <f t="shared" si="26"/>
        <v>26.8</v>
      </c>
    </row>
    <row r="181" spans="1:20">
      <c r="A181" t="s">
        <v>12</v>
      </c>
      <c r="B181">
        <v>1.322466667</v>
      </c>
      <c r="C181">
        <v>14.892200000000001</v>
      </c>
      <c r="D181">
        <f>AVERAGE(M$2:M$159)</f>
        <v>7.4693677214999994</v>
      </c>
      <c r="E181">
        <f>STDEV(M$2:M$159)</f>
        <v>2.6383904672176897</v>
      </c>
      <c r="F181">
        <v>11.260926550000001</v>
      </c>
      <c r="H181" t="s">
        <v>12</v>
      </c>
      <c r="I181">
        <f t="shared" si="18"/>
        <v>1.32</v>
      </c>
      <c r="J181">
        <f t="shared" si="19"/>
        <v>14.9</v>
      </c>
      <c r="K181">
        <f t="shared" si="20"/>
        <v>7.47</v>
      </c>
      <c r="L181">
        <f t="shared" si="21"/>
        <v>2.64</v>
      </c>
      <c r="M181">
        <f t="shared" si="22"/>
        <v>11.3</v>
      </c>
      <c r="P181" t="s">
        <v>12</v>
      </c>
      <c r="Q181">
        <f t="shared" si="23"/>
        <v>1.32</v>
      </c>
      <c r="R181">
        <f t="shared" si="24"/>
        <v>14.9</v>
      </c>
      <c r="S181" t="str">
        <f t="shared" si="25"/>
        <v>7.47-+2.64</v>
      </c>
      <c r="T181">
        <f t="shared" si="26"/>
        <v>11.3</v>
      </c>
    </row>
    <row r="182" spans="1:20">
      <c r="A182" t="s">
        <v>13</v>
      </c>
      <c r="B182">
        <v>0.43569999999999998</v>
      </c>
      <c r="C182">
        <v>1.3119000000000001</v>
      </c>
      <c r="D182">
        <f>AVERAGE(N$2:N$159)</f>
        <v>0.94695026369620239</v>
      </c>
      <c r="E182">
        <f>STDEV(N$2:N$159)</f>
        <v>0.18272598494337666</v>
      </c>
      <c r="F182">
        <v>3.011016755</v>
      </c>
      <c r="H182" t="s">
        <v>13</v>
      </c>
      <c r="I182">
        <f t="shared" si="18"/>
        <v>0.436</v>
      </c>
      <c r="J182">
        <f t="shared" si="19"/>
        <v>1.31</v>
      </c>
      <c r="K182">
        <f t="shared" si="20"/>
        <v>0.94699999999999995</v>
      </c>
      <c r="L182">
        <f t="shared" si="21"/>
        <v>0.183</v>
      </c>
      <c r="M182">
        <f t="shared" si="22"/>
        <v>3.01</v>
      </c>
      <c r="P182" t="s">
        <v>13</v>
      </c>
      <c r="Q182">
        <f t="shared" si="23"/>
        <v>0.436</v>
      </c>
      <c r="R182">
        <f t="shared" si="24"/>
        <v>1.31</v>
      </c>
      <c r="S182" t="str">
        <f t="shared" si="25"/>
        <v>0.947-+0.183</v>
      </c>
      <c r="T182">
        <f t="shared" si="26"/>
        <v>3.01</v>
      </c>
    </row>
    <row r="183" spans="1:20">
      <c r="A183" t="s">
        <v>14</v>
      </c>
      <c r="B183">
        <v>0.123833333</v>
      </c>
      <c r="C183">
        <v>0.92230000000000001</v>
      </c>
      <c r="D183">
        <f>AVERAGE(O$2:O$159)</f>
        <v>0.59865532700632884</v>
      </c>
      <c r="E183">
        <f>STDEV(O$2:O$159)</f>
        <v>0.14711465115699773</v>
      </c>
      <c r="F183">
        <v>7.447913883</v>
      </c>
      <c r="H183" t="s">
        <v>14</v>
      </c>
      <c r="I183">
        <f t="shared" si="18"/>
        <v>0.124</v>
      </c>
      <c r="J183">
        <f t="shared" si="19"/>
        <v>0.92200000000000004</v>
      </c>
      <c r="K183">
        <f t="shared" si="20"/>
        <v>0.59899999999999998</v>
      </c>
      <c r="L183">
        <f t="shared" si="21"/>
        <v>0.14699999999999999</v>
      </c>
      <c r="M183">
        <f t="shared" si="22"/>
        <v>7.45</v>
      </c>
      <c r="P183" t="s">
        <v>14</v>
      </c>
      <c r="Q183">
        <f t="shared" si="23"/>
        <v>0.124</v>
      </c>
      <c r="R183">
        <f t="shared" si="24"/>
        <v>0.92200000000000004</v>
      </c>
      <c r="S183" t="str">
        <f t="shared" si="25"/>
        <v>0.599-+0.147</v>
      </c>
      <c r="T183">
        <f t="shared" si="26"/>
        <v>7.45</v>
      </c>
    </row>
    <row r="184" spans="1:20">
      <c r="A184" t="s">
        <v>15</v>
      </c>
      <c r="B184">
        <v>4.7096666669999996</v>
      </c>
      <c r="C184">
        <v>90.785533330000007</v>
      </c>
      <c r="D184">
        <f>AVERAGE(P$2:P$159)</f>
        <v>39.683441930145555</v>
      </c>
      <c r="E184">
        <f>STDEV(P$2:P$159)</f>
        <v>27.595768198250219</v>
      </c>
      <c r="F184">
        <v>19.276424370000001</v>
      </c>
      <c r="H184" t="s">
        <v>15</v>
      </c>
      <c r="I184">
        <f t="shared" si="18"/>
        <v>4.71</v>
      </c>
      <c r="J184">
        <f t="shared" si="19"/>
        <v>90.8</v>
      </c>
      <c r="K184">
        <f t="shared" si="20"/>
        <v>39.700000000000003</v>
      </c>
      <c r="L184">
        <f t="shared" si="21"/>
        <v>27.6</v>
      </c>
      <c r="M184">
        <f t="shared" si="22"/>
        <v>19.3</v>
      </c>
      <c r="P184" t="s">
        <v>15</v>
      </c>
      <c r="Q184">
        <f t="shared" si="23"/>
        <v>4.71</v>
      </c>
      <c r="R184">
        <f t="shared" si="24"/>
        <v>90.8</v>
      </c>
      <c r="S184" t="str">
        <f t="shared" si="25"/>
        <v>39.7-+27.6</v>
      </c>
      <c r="T184">
        <f t="shared" si="26"/>
        <v>19.3</v>
      </c>
    </row>
    <row r="185" spans="1:20">
      <c r="A185" t="s">
        <v>16</v>
      </c>
      <c r="B185">
        <v>0.4531</v>
      </c>
      <c r="C185">
        <v>0.73056666699999995</v>
      </c>
      <c r="D185">
        <f>AVERAGE(Q$2:Q$159)</f>
        <v>0.64583776370253188</v>
      </c>
      <c r="E185">
        <f>STDEV(Q$2:Q$159)</f>
        <v>5.1877950427938427E-2</v>
      </c>
      <c r="F185">
        <v>1.612374017</v>
      </c>
      <c r="H185" t="s">
        <v>16</v>
      </c>
      <c r="I185">
        <f t="shared" si="18"/>
        <v>0.45300000000000001</v>
      </c>
      <c r="J185">
        <f t="shared" si="19"/>
        <v>0.73099999999999998</v>
      </c>
      <c r="K185">
        <f t="shared" si="20"/>
        <v>0.64600000000000002</v>
      </c>
      <c r="L185">
        <f t="shared" si="21"/>
        <v>5.1900000000000002E-2</v>
      </c>
      <c r="M185">
        <f t="shared" si="22"/>
        <v>1.61</v>
      </c>
      <c r="P185" t="s">
        <v>16</v>
      </c>
      <c r="Q185">
        <f t="shared" si="23"/>
        <v>0.45300000000000001</v>
      </c>
      <c r="R185">
        <f t="shared" si="24"/>
        <v>0.73099999999999998</v>
      </c>
      <c r="S185" t="str">
        <f t="shared" si="25"/>
        <v>0.646-+0.0519</v>
      </c>
      <c r="T185">
        <f t="shared" si="26"/>
        <v>1.61</v>
      </c>
    </row>
    <row r="186" spans="1:20">
      <c r="A186" t="s">
        <v>17</v>
      </c>
      <c r="B186">
        <v>3.7133332999999998E-2</v>
      </c>
      <c r="C186">
        <v>0.88433333300000005</v>
      </c>
      <c r="D186">
        <f>AVERAGE(R$2:R$159)</f>
        <v>0.23208264765189884</v>
      </c>
      <c r="E186">
        <f>STDEV(R$2:R$159)</f>
        <v>0.13921849165144023</v>
      </c>
      <c r="F186">
        <v>23.815080989999998</v>
      </c>
      <c r="H186" t="s">
        <v>17</v>
      </c>
      <c r="I186">
        <f t="shared" si="18"/>
        <v>3.7100000000000001E-2</v>
      </c>
      <c r="J186">
        <f t="shared" si="19"/>
        <v>0.88400000000000001</v>
      </c>
      <c r="K186">
        <f t="shared" si="20"/>
        <v>0.23200000000000001</v>
      </c>
      <c r="L186">
        <f t="shared" si="21"/>
        <v>0.13900000000000001</v>
      </c>
      <c r="M186">
        <f t="shared" si="22"/>
        <v>23.8</v>
      </c>
      <c r="P186" t="s">
        <v>17</v>
      </c>
      <c r="Q186">
        <f t="shared" si="23"/>
        <v>3.7100000000000001E-2</v>
      </c>
      <c r="R186">
        <f t="shared" si="24"/>
        <v>0.88400000000000001</v>
      </c>
      <c r="S186" t="str">
        <f t="shared" si="25"/>
        <v>0.232-+0.139</v>
      </c>
      <c r="T186">
        <f t="shared" si="26"/>
        <v>23.8</v>
      </c>
    </row>
    <row r="187" spans="1:20">
      <c r="A187" t="s">
        <v>18</v>
      </c>
      <c r="B187">
        <v>5.9799999999999999E-2</v>
      </c>
      <c r="C187">
        <v>1.380866667</v>
      </c>
      <c r="D187">
        <f>AVERAGE(S$2:S$159)</f>
        <v>0.43172215189240515</v>
      </c>
      <c r="E187">
        <f>STDEV(S$2:S$159)</f>
        <v>0.21446005944603774</v>
      </c>
      <c r="F187">
        <v>23.09141584</v>
      </c>
      <c r="H187" t="s">
        <v>18</v>
      </c>
      <c r="I187">
        <f t="shared" si="18"/>
        <v>5.9799999999999999E-2</v>
      </c>
      <c r="J187">
        <f t="shared" si="19"/>
        <v>1.38</v>
      </c>
      <c r="K187">
        <f t="shared" si="20"/>
        <v>0.432</v>
      </c>
      <c r="L187">
        <f t="shared" si="21"/>
        <v>0.214</v>
      </c>
      <c r="M187">
        <f t="shared" si="22"/>
        <v>23.1</v>
      </c>
      <c r="P187" t="s">
        <v>18</v>
      </c>
      <c r="Q187">
        <f t="shared" si="23"/>
        <v>5.9799999999999999E-2</v>
      </c>
      <c r="R187">
        <f t="shared" si="24"/>
        <v>1.38</v>
      </c>
      <c r="S187" t="str">
        <f t="shared" si="25"/>
        <v>0.432-+0.214</v>
      </c>
      <c r="T187">
        <f t="shared" si="26"/>
        <v>23.1</v>
      </c>
    </row>
    <row r="188" spans="1:20">
      <c r="A188" t="s">
        <v>19</v>
      </c>
      <c r="B188">
        <v>3.4366666999999997E-2</v>
      </c>
      <c r="C188">
        <v>0.28376666699999997</v>
      </c>
      <c r="D188">
        <f>AVERAGE(T$2:T$159)</f>
        <v>0.12567204641772151</v>
      </c>
      <c r="E188">
        <f>STDEV(T$2:T$159)</f>
        <v>6.9969348049599409E-2</v>
      </c>
      <c r="F188">
        <v>8.2570319370000007</v>
      </c>
      <c r="H188" t="s">
        <v>19</v>
      </c>
      <c r="I188">
        <f t="shared" si="18"/>
        <v>3.44E-2</v>
      </c>
      <c r="J188">
        <f t="shared" si="19"/>
        <v>0.28399999999999997</v>
      </c>
      <c r="K188">
        <f t="shared" si="20"/>
        <v>0.126</v>
      </c>
      <c r="L188">
        <f t="shared" si="21"/>
        <v>7.0000000000000007E-2</v>
      </c>
      <c r="M188">
        <f t="shared" si="22"/>
        <v>8.26</v>
      </c>
      <c r="P188" t="s">
        <v>19</v>
      </c>
      <c r="Q188">
        <f t="shared" si="23"/>
        <v>3.44E-2</v>
      </c>
      <c r="R188">
        <f t="shared" si="24"/>
        <v>0.28399999999999997</v>
      </c>
      <c r="S188" t="str">
        <f t="shared" si="25"/>
        <v>0.126-+0.07</v>
      </c>
      <c r="T188">
        <f t="shared" si="26"/>
        <v>8.26</v>
      </c>
    </row>
    <row r="189" spans="1:20">
      <c r="A189" t="s">
        <v>20</v>
      </c>
      <c r="B189">
        <v>0.3493</v>
      </c>
      <c r="C189">
        <v>6.0781666669999996</v>
      </c>
      <c r="D189">
        <f>AVERAGE(U$2:U$159)</f>
        <v>1.238435495772152</v>
      </c>
      <c r="E189">
        <f>STDEV(U$2:U$159)</f>
        <v>0.49417869309417001</v>
      </c>
      <c r="F189">
        <v>17.400992460000001</v>
      </c>
      <c r="H189" t="s">
        <v>20</v>
      </c>
      <c r="I189">
        <f t="shared" si="18"/>
        <v>0.34899999999999998</v>
      </c>
      <c r="J189">
        <f t="shared" si="19"/>
        <v>6.08</v>
      </c>
      <c r="K189">
        <f t="shared" si="20"/>
        <v>1.24</v>
      </c>
      <c r="L189">
        <f t="shared" si="21"/>
        <v>0.49399999999999999</v>
      </c>
      <c r="M189">
        <f t="shared" si="22"/>
        <v>17.399999999999999</v>
      </c>
      <c r="P189" t="s">
        <v>20</v>
      </c>
      <c r="Q189">
        <f t="shared" si="23"/>
        <v>0.34899999999999998</v>
      </c>
      <c r="R189">
        <f t="shared" si="24"/>
        <v>6.08</v>
      </c>
      <c r="S189" t="str">
        <f t="shared" si="25"/>
        <v>1.24-+0.494</v>
      </c>
      <c r="T189">
        <f t="shared" si="26"/>
        <v>17.399999999999999</v>
      </c>
    </row>
    <row r="190" spans="1:20">
      <c r="A190" t="s">
        <v>21</v>
      </c>
      <c r="B190">
        <v>5.4333330000000003E-3</v>
      </c>
      <c r="C190">
        <v>0.22869999999999999</v>
      </c>
      <c r="D190">
        <f>AVERAGE(V$2:V$159)</f>
        <v>4.2540295373417719E-2</v>
      </c>
      <c r="E190">
        <f>STDEV(V$2:V$159)</f>
        <v>2.7818633672145661E-2</v>
      </c>
      <c r="F190">
        <v>42.092027119999997</v>
      </c>
      <c r="H190" t="s">
        <v>21</v>
      </c>
      <c r="I190">
        <f t="shared" si="18"/>
        <v>5.4299999999999999E-3</v>
      </c>
      <c r="J190">
        <f t="shared" si="19"/>
        <v>0.22900000000000001</v>
      </c>
      <c r="K190">
        <f t="shared" si="20"/>
        <v>4.2500000000000003E-2</v>
      </c>
      <c r="L190">
        <f t="shared" si="21"/>
        <v>2.7799999999999998E-2</v>
      </c>
      <c r="M190">
        <f t="shared" si="22"/>
        <v>42.1</v>
      </c>
      <c r="P190" t="s">
        <v>21</v>
      </c>
      <c r="Q190">
        <f t="shared" si="23"/>
        <v>5.4299999999999999E-3</v>
      </c>
      <c r="R190">
        <f t="shared" si="24"/>
        <v>0.22900000000000001</v>
      </c>
      <c r="S190" t="str">
        <f t="shared" si="25"/>
        <v>0.0425-+0.0278</v>
      </c>
      <c r="T190">
        <f t="shared" si="26"/>
        <v>42.1</v>
      </c>
    </row>
    <row r="191" spans="1:20">
      <c r="A191" t="s">
        <v>22</v>
      </c>
      <c r="B191">
        <v>1.2833333000000001E-2</v>
      </c>
      <c r="C191">
        <v>0.84913333300000005</v>
      </c>
      <c r="D191">
        <f>AVERAGE(W$2:W$159)</f>
        <v>0.1165716244746835</v>
      </c>
      <c r="E191">
        <f>STDEV(W$2:W$159)</f>
        <v>0.1356775349602857</v>
      </c>
      <c r="F191">
        <v>66.166235459999996</v>
      </c>
      <c r="H191" t="s">
        <v>22</v>
      </c>
      <c r="I191">
        <f t="shared" si="18"/>
        <v>1.2800000000000001E-2</v>
      </c>
      <c r="J191">
        <f t="shared" si="19"/>
        <v>0.84899999999999998</v>
      </c>
      <c r="K191">
        <f t="shared" si="20"/>
        <v>0.11700000000000001</v>
      </c>
      <c r="L191">
        <f t="shared" si="21"/>
        <v>0.13600000000000001</v>
      </c>
      <c r="M191">
        <f t="shared" si="22"/>
        <v>66.2</v>
      </c>
      <c r="P191" t="s">
        <v>22</v>
      </c>
      <c r="Q191">
        <f t="shared" si="23"/>
        <v>1.2800000000000001E-2</v>
      </c>
      <c r="R191">
        <f t="shared" si="24"/>
        <v>0.84899999999999998</v>
      </c>
      <c r="S191" t="str">
        <f t="shared" si="25"/>
        <v>0.117-+0.136</v>
      </c>
      <c r="T191">
        <f t="shared" si="26"/>
        <v>66.2</v>
      </c>
    </row>
  </sheetData>
  <sortState xmlns:xlrd2="http://schemas.microsoft.com/office/spreadsheetml/2017/richdata2" ref="AJ2:AL191">
    <sortCondition descending="1" ref="AL2:AL19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2A9A-D5CA-4B2E-A959-085855121C8C}">
  <dimension ref="A1:H25"/>
  <sheetViews>
    <sheetView topLeftCell="A4" workbookViewId="0">
      <selection activeCell="D30" sqref="D30"/>
    </sheetView>
  </sheetViews>
  <sheetFormatPr defaultRowHeight="14.4"/>
  <cols>
    <col min="7" max="7" width="14.5546875" bestFit="1" customWidth="1"/>
    <col min="8" max="8" width="14.21875" bestFit="1" customWidth="1"/>
  </cols>
  <sheetData>
    <row r="1" spans="1:8">
      <c r="A1" t="s">
        <v>1</v>
      </c>
      <c r="B1">
        <v>0.19211920992865134</v>
      </c>
      <c r="C1" t="s">
        <v>34</v>
      </c>
      <c r="D1">
        <v>-0.22107466821112845</v>
      </c>
    </row>
    <row r="2" spans="1:8">
      <c r="A2" t="s">
        <v>2</v>
      </c>
      <c r="B2">
        <v>5.4072965373295027E-3</v>
      </c>
      <c r="C2" t="s">
        <v>2</v>
      </c>
      <c r="D2">
        <v>-4.8750005544565704E-2</v>
      </c>
    </row>
    <row r="3" spans="1:8">
      <c r="A3" t="s">
        <v>3</v>
      </c>
      <c r="B3">
        <v>6.3689672331251196E-2</v>
      </c>
      <c r="C3" t="s">
        <v>3</v>
      </c>
      <c r="D3">
        <v>5.3944226609400681E-2</v>
      </c>
      <c r="F3" t="s">
        <v>23</v>
      </c>
      <c r="G3" t="s">
        <v>40</v>
      </c>
      <c r="H3" t="s">
        <v>39</v>
      </c>
    </row>
    <row r="4" spans="1:8">
      <c r="A4" t="s">
        <v>4</v>
      </c>
      <c r="B4">
        <v>5.6562489913044765E-2</v>
      </c>
      <c r="C4" t="s">
        <v>4</v>
      </c>
      <c r="D4">
        <v>9.5638761922244894E-2</v>
      </c>
      <c r="F4" t="s">
        <v>1</v>
      </c>
      <c r="G4">
        <v>0.192</v>
      </c>
      <c r="H4">
        <v>-0.221</v>
      </c>
    </row>
    <row r="5" spans="1:8">
      <c r="A5" t="s">
        <v>5</v>
      </c>
      <c r="B5">
        <v>0.90409525881734132</v>
      </c>
      <c r="C5" t="s">
        <v>5</v>
      </c>
      <c r="D5">
        <v>-0.12163149311863654</v>
      </c>
      <c r="F5" t="s">
        <v>2</v>
      </c>
      <c r="G5">
        <v>5.0000000000000001E-3</v>
      </c>
      <c r="H5">
        <v>-4.8000000000000001E-2</v>
      </c>
    </row>
    <row r="6" spans="1:8">
      <c r="A6" t="s">
        <v>6</v>
      </c>
      <c r="B6">
        <v>-0.70520432837192615</v>
      </c>
      <c r="C6" t="s">
        <v>6</v>
      </c>
      <c r="D6">
        <v>-0.12650356522646872</v>
      </c>
      <c r="F6" t="s">
        <v>3</v>
      </c>
      <c r="G6">
        <v>6.4000000000000001E-2</v>
      </c>
      <c r="H6">
        <v>5.3999999999999999E-2</v>
      </c>
    </row>
    <row r="7" spans="1:8">
      <c r="A7" t="s">
        <v>7</v>
      </c>
      <c r="B7">
        <v>0.27483600568707256</v>
      </c>
      <c r="C7" t="s">
        <v>7</v>
      </c>
      <c r="D7">
        <v>-6.1269858592063776E-2</v>
      </c>
      <c r="F7" t="s">
        <v>4</v>
      </c>
      <c r="G7">
        <v>5.7000000000000002E-2</v>
      </c>
      <c r="H7">
        <v>9.6000000000000002E-2</v>
      </c>
    </row>
    <row r="8" spans="1:8">
      <c r="A8" t="s">
        <v>8</v>
      </c>
      <c r="B8">
        <v>-0.93670986364448183</v>
      </c>
      <c r="C8" t="s">
        <v>8</v>
      </c>
      <c r="D8">
        <v>-0.36738921226441829</v>
      </c>
      <c r="F8" t="s">
        <v>5</v>
      </c>
      <c r="G8">
        <v>0.90400000000000003</v>
      </c>
      <c r="H8">
        <v>-0.122</v>
      </c>
    </row>
    <row r="9" spans="1:8">
      <c r="A9" t="s">
        <v>9</v>
      </c>
      <c r="B9">
        <v>0.37260122410047369</v>
      </c>
      <c r="C9" t="s">
        <v>9</v>
      </c>
      <c r="D9">
        <v>0.43648589230005735</v>
      </c>
      <c r="F9" t="s">
        <v>6</v>
      </c>
      <c r="G9">
        <v>-0.70499999999999996</v>
      </c>
      <c r="H9">
        <v>-0.127</v>
      </c>
    </row>
    <row r="10" spans="1:8">
      <c r="A10" t="s">
        <v>10</v>
      </c>
      <c r="B10">
        <v>-3.2111372722613836E-2</v>
      </c>
      <c r="C10" t="s">
        <v>10</v>
      </c>
      <c r="D10">
        <v>3.6299914376225775E-2</v>
      </c>
      <c r="F10" t="s">
        <v>7</v>
      </c>
      <c r="G10">
        <v>0.27500000000000002</v>
      </c>
      <c r="H10">
        <v>-6.0999999999999999E-2</v>
      </c>
    </row>
    <row r="11" spans="1:8">
      <c r="A11" t="s">
        <v>11</v>
      </c>
      <c r="B11">
        <v>0.26155526299083381</v>
      </c>
      <c r="C11" t="s">
        <v>11</v>
      </c>
      <c r="D11">
        <v>1</v>
      </c>
      <c r="F11" t="s">
        <v>8</v>
      </c>
      <c r="G11">
        <v>-0.93700000000000006</v>
      </c>
      <c r="H11">
        <v>-0.36699999999999999</v>
      </c>
    </row>
    <row r="12" spans="1:8">
      <c r="A12" t="s">
        <v>12</v>
      </c>
      <c r="B12">
        <v>2.9321046123011055E-4</v>
      </c>
      <c r="C12" t="s">
        <v>12</v>
      </c>
      <c r="D12">
        <v>-0.16783561288436816</v>
      </c>
      <c r="F12" t="s">
        <v>9</v>
      </c>
      <c r="G12">
        <v>0.373</v>
      </c>
      <c r="H12">
        <v>0.436</v>
      </c>
    </row>
    <row r="13" spans="1:8">
      <c r="A13" t="s">
        <v>13</v>
      </c>
      <c r="B13">
        <v>0.60383241248107566</v>
      </c>
      <c r="C13" t="s">
        <v>35</v>
      </c>
      <c r="D13">
        <v>-3.0957898599384026E-2</v>
      </c>
      <c r="F13" t="s">
        <v>10</v>
      </c>
      <c r="G13">
        <v>-3.2000000000000001E-2</v>
      </c>
      <c r="H13">
        <v>3.5999999999999997E-2</v>
      </c>
    </row>
    <row r="14" spans="1:8">
      <c r="A14" t="s">
        <v>14</v>
      </c>
      <c r="B14">
        <v>-0.54337899781289944</v>
      </c>
      <c r="C14" t="s">
        <v>14</v>
      </c>
      <c r="D14">
        <v>-0.12373804846679104</v>
      </c>
      <c r="F14" t="s">
        <v>11</v>
      </c>
      <c r="G14">
        <v>0.26200000000000001</v>
      </c>
      <c r="H14">
        <v>1</v>
      </c>
    </row>
    <row r="15" spans="1:8">
      <c r="A15" t="s">
        <v>15</v>
      </c>
      <c r="B15">
        <v>1</v>
      </c>
      <c r="C15" t="s">
        <v>15</v>
      </c>
      <c r="D15">
        <v>0.42098001607899238</v>
      </c>
      <c r="F15" t="s">
        <v>12</v>
      </c>
      <c r="G15">
        <v>0</v>
      </c>
      <c r="H15">
        <v>-0.16800000000000001</v>
      </c>
    </row>
    <row r="16" spans="1:8">
      <c r="A16" t="s">
        <v>16</v>
      </c>
      <c r="B16">
        <v>0.24494250233480061</v>
      </c>
      <c r="C16" t="s">
        <v>16</v>
      </c>
      <c r="D16">
        <v>-0.16974135997841402</v>
      </c>
      <c r="F16" t="s">
        <v>13</v>
      </c>
      <c r="G16">
        <v>0.60399999999999998</v>
      </c>
      <c r="H16">
        <v>-3.1E-2</v>
      </c>
    </row>
    <row r="17" spans="1:8">
      <c r="A17" t="s">
        <v>17</v>
      </c>
      <c r="B17">
        <v>-0.44724433520662138</v>
      </c>
      <c r="C17" t="s">
        <v>17</v>
      </c>
      <c r="D17">
        <v>2.4330029016148374E-2</v>
      </c>
      <c r="F17" t="s">
        <v>14</v>
      </c>
      <c r="G17">
        <v>-0.54300000000000004</v>
      </c>
      <c r="H17">
        <v>-0.124</v>
      </c>
    </row>
    <row r="18" spans="1:8">
      <c r="A18" t="s">
        <v>18</v>
      </c>
      <c r="B18">
        <v>-0.66749647186441419</v>
      </c>
      <c r="C18" t="s">
        <v>18</v>
      </c>
      <c r="D18">
        <v>-0.10986349183585309</v>
      </c>
      <c r="F18" t="s">
        <v>15</v>
      </c>
      <c r="G18">
        <v>1</v>
      </c>
      <c r="H18">
        <v>0.42099999999999999</v>
      </c>
    </row>
    <row r="19" spans="1:8">
      <c r="A19" t="s">
        <v>19</v>
      </c>
      <c r="B19">
        <v>0.87444910069356008</v>
      </c>
      <c r="C19" t="s">
        <v>19</v>
      </c>
      <c r="D19">
        <v>-4.866234758932414E-2</v>
      </c>
      <c r="F19" t="s">
        <v>16</v>
      </c>
      <c r="G19">
        <v>0.245</v>
      </c>
      <c r="H19">
        <v>-0.17</v>
      </c>
    </row>
    <row r="20" spans="1:8">
      <c r="A20" t="s">
        <v>20</v>
      </c>
      <c r="B20">
        <v>0.2357544049232416</v>
      </c>
      <c r="C20" t="s">
        <v>36</v>
      </c>
      <c r="D20">
        <v>-9.575652634252789E-2</v>
      </c>
      <c r="F20" t="s">
        <v>17</v>
      </c>
      <c r="G20">
        <v>-0.44700000000000001</v>
      </c>
      <c r="H20">
        <v>2.4E-2</v>
      </c>
    </row>
    <row r="21" spans="1:8">
      <c r="A21" t="s">
        <v>21</v>
      </c>
      <c r="B21">
        <v>-0.54629190611952316</v>
      </c>
      <c r="C21" t="s">
        <v>37</v>
      </c>
      <c r="D21">
        <v>-0.21344465831388554</v>
      </c>
      <c r="F21" t="s">
        <v>18</v>
      </c>
      <c r="G21">
        <v>-0.66700000000000004</v>
      </c>
      <c r="H21">
        <v>-0.11</v>
      </c>
    </row>
    <row r="22" spans="1:8">
      <c r="A22" t="s">
        <v>22</v>
      </c>
      <c r="B22">
        <v>0.36081607890858597</v>
      </c>
      <c r="C22" t="s">
        <v>38</v>
      </c>
      <c r="D22">
        <v>9.9514419101262255E-2</v>
      </c>
      <c r="F22" t="s">
        <v>19</v>
      </c>
      <c r="G22">
        <v>0.874</v>
      </c>
      <c r="H22">
        <v>-4.9000000000000002E-2</v>
      </c>
    </row>
    <row r="23" spans="1:8">
      <c r="F23" t="s">
        <v>20</v>
      </c>
      <c r="G23">
        <v>0.23599999999999999</v>
      </c>
      <c r="H23">
        <v>-9.6000000000000002E-2</v>
      </c>
    </row>
    <row r="24" spans="1:8">
      <c r="F24" t="s">
        <v>21</v>
      </c>
      <c r="G24">
        <v>-0.54600000000000004</v>
      </c>
      <c r="H24">
        <v>-0.21299999999999999</v>
      </c>
    </row>
    <row r="25" spans="1:8">
      <c r="F25" t="s">
        <v>22</v>
      </c>
      <c r="G25">
        <v>0.36099999999999999</v>
      </c>
      <c r="H25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6DFC-AE1F-439A-B51B-33C9D2270A96}">
  <dimension ref="A1:CQ314"/>
  <sheetViews>
    <sheetView topLeftCell="AW1" workbookViewId="0">
      <selection activeCell="AE16" sqref="AE16"/>
    </sheetView>
  </sheetViews>
  <sheetFormatPr defaultRowHeight="14.4"/>
  <sheetData>
    <row r="1" spans="1:95">
      <c r="A1" t="s">
        <v>42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t="s">
        <v>43</v>
      </c>
      <c r="Z1" t="s">
        <v>34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35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36</v>
      </c>
      <c r="AT1" t="s">
        <v>37</v>
      </c>
      <c r="AU1" t="s">
        <v>38</v>
      </c>
      <c r="AW1" t="s">
        <v>41</v>
      </c>
      <c r="AX1" t="s">
        <v>1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12</v>
      </c>
      <c r="BJ1" t="s">
        <v>13</v>
      </c>
      <c r="BK1" t="s">
        <v>14</v>
      </c>
      <c r="BL1" t="s">
        <v>15</v>
      </c>
      <c r="BM1" t="s">
        <v>16</v>
      </c>
      <c r="BN1" t="s">
        <v>17</v>
      </c>
      <c r="BO1" t="s">
        <v>18</v>
      </c>
      <c r="BP1" t="s">
        <v>19</v>
      </c>
      <c r="BQ1" t="s">
        <v>20</v>
      </c>
      <c r="BR1" t="s">
        <v>21</v>
      </c>
      <c r="BS1" t="s">
        <v>22</v>
      </c>
      <c r="BU1" t="s">
        <v>41</v>
      </c>
      <c r="BV1" t="s">
        <v>1</v>
      </c>
      <c r="BW1" t="s">
        <v>2</v>
      </c>
      <c r="BX1" t="s">
        <v>3</v>
      </c>
      <c r="BY1" t="s">
        <v>4</v>
      </c>
      <c r="BZ1" t="s">
        <v>5</v>
      </c>
      <c r="CA1" t="s">
        <v>6</v>
      </c>
      <c r="CB1" t="s">
        <v>7</v>
      </c>
      <c r="CC1" t="s">
        <v>8</v>
      </c>
      <c r="CD1" t="s">
        <v>9</v>
      </c>
      <c r="CE1" t="s">
        <v>10</v>
      </c>
      <c r="CF1" t="s">
        <v>11</v>
      </c>
      <c r="CG1" t="s">
        <v>12</v>
      </c>
      <c r="CH1" t="s">
        <v>13</v>
      </c>
      <c r="CI1" t="s">
        <v>14</v>
      </c>
      <c r="CJ1" t="s">
        <v>15</v>
      </c>
      <c r="CK1" t="s">
        <v>16</v>
      </c>
      <c r="CL1" t="s">
        <v>17</v>
      </c>
      <c r="CM1" t="s">
        <v>18</v>
      </c>
      <c r="CN1" t="s">
        <v>19</v>
      </c>
      <c r="CO1" t="s">
        <v>20</v>
      </c>
      <c r="CP1" t="s">
        <v>21</v>
      </c>
      <c r="CQ1" t="s">
        <v>22</v>
      </c>
    </row>
    <row r="2" spans="1:95">
      <c r="A2">
        <v>232</v>
      </c>
      <c r="B2">
        <v>0.27373333300000002</v>
      </c>
      <c r="C2">
        <v>0.89276666699999996</v>
      </c>
      <c r="D2">
        <v>2.6666667000000002E-2</v>
      </c>
      <c r="E2">
        <v>1.2766667000000001E-2</v>
      </c>
      <c r="F2">
        <v>4.3433332999999998E-2</v>
      </c>
      <c r="G2">
        <v>0.21840000000000001</v>
      </c>
      <c r="H2">
        <v>0.44080000000000003</v>
      </c>
      <c r="I2">
        <v>220.3656</v>
      </c>
      <c r="J2">
        <v>9.8666670000000008E-3</v>
      </c>
      <c r="K2">
        <v>1.0200000000000001E-2</v>
      </c>
      <c r="L2">
        <v>1.1215999999999999</v>
      </c>
      <c r="M2">
        <v>6.2360666670000002</v>
      </c>
      <c r="N2">
        <v>0.81693333300000004</v>
      </c>
      <c r="O2">
        <v>0.62253333300000002</v>
      </c>
      <c r="P2">
        <v>18.197800000000001</v>
      </c>
      <c r="Q2">
        <v>0.61739999999999995</v>
      </c>
      <c r="R2">
        <v>0.300166667</v>
      </c>
      <c r="S2">
        <v>0.56299999999999994</v>
      </c>
      <c r="T2">
        <v>6.5199999999999994E-2</v>
      </c>
      <c r="U2">
        <v>1.2693333330000001</v>
      </c>
      <c r="V2">
        <v>5.2600000000000001E-2</v>
      </c>
      <c r="W2">
        <v>7.2466666999999998E-2</v>
      </c>
      <c r="Y2">
        <v>232</v>
      </c>
      <c r="Z2">
        <v>3.0433333E-2</v>
      </c>
      <c r="AA2">
        <v>0.56406666699999997</v>
      </c>
      <c r="AB2">
        <v>4.5333329999999996E-3</v>
      </c>
      <c r="AC2">
        <v>7.7000000000000002E-3</v>
      </c>
      <c r="AD2">
        <v>3.6400000000000002E-2</v>
      </c>
      <c r="AE2">
        <v>1.2033333E-2</v>
      </c>
      <c r="AF2">
        <v>7.4666669999999997E-3</v>
      </c>
      <c r="AG2">
        <v>37.874600000000001</v>
      </c>
      <c r="AH2">
        <v>3.766667E-3</v>
      </c>
      <c r="AI2">
        <v>1.7333330000000001E-3</v>
      </c>
      <c r="AJ2">
        <v>2.1033333000000001E-2</v>
      </c>
      <c r="AK2">
        <v>4.8056999999999999</v>
      </c>
      <c r="AL2">
        <v>0.129066667</v>
      </c>
      <c r="AM2">
        <v>3.3700000000000001E-2</v>
      </c>
      <c r="AN2">
        <v>3.6666670000000002E-3</v>
      </c>
      <c r="AO2">
        <v>0.244966667</v>
      </c>
      <c r="AP2">
        <v>5.3E-3</v>
      </c>
      <c r="AQ2">
        <v>9.5200000000000007E-2</v>
      </c>
      <c r="AR2">
        <v>4.0000000000000002E-4</v>
      </c>
      <c r="AS2">
        <v>0.11283333299999999</v>
      </c>
      <c r="AT2">
        <v>4.3233332999999999E-2</v>
      </c>
      <c r="AU2">
        <v>7.6399999999999996E-2</v>
      </c>
      <c r="AW2" t="str">
        <f>IF(Y2=A2, "MATCH", "No Match")</f>
        <v>MATCH</v>
      </c>
      <c r="AX2">
        <f>B2-Z2</f>
        <v>0.24330000000000002</v>
      </c>
      <c r="AY2">
        <f t="shared" ref="AY2:BS2" si="0">C2-AA2</f>
        <v>0.32869999999999999</v>
      </c>
      <c r="AZ2">
        <f t="shared" si="0"/>
        <v>2.2133334000000001E-2</v>
      </c>
      <c r="BA2">
        <f t="shared" si="0"/>
        <v>5.0666670000000004E-3</v>
      </c>
      <c r="BB2">
        <f t="shared" si="0"/>
        <v>7.0333329999999958E-3</v>
      </c>
      <c r="BC2">
        <f t="shared" si="0"/>
        <v>0.206366667</v>
      </c>
      <c r="BD2">
        <f t="shared" si="0"/>
        <v>0.43333333300000004</v>
      </c>
      <c r="BE2">
        <f t="shared" si="0"/>
        <v>182.49099999999999</v>
      </c>
      <c r="BF2">
        <f t="shared" si="0"/>
        <v>6.1000000000000013E-3</v>
      </c>
      <c r="BG2">
        <f t="shared" si="0"/>
        <v>8.4666670000000006E-3</v>
      </c>
      <c r="BH2">
        <f t="shared" si="0"/>
        <v>1.1005666669999998</v>
      </c>
      <c r="BI2">
        <f t="shared" si="0"/>
        <v>1.4303666670000004</v>
      </c>
      <c r="BJ2">
        <f t="shared" si="0"/>
        <v>0.68786666600000002</v>
      </c>
      <c r="BK2">
        <f t="shared" si="0"/>
        <v>0.58883333300000007</v>
      </c>
      <c r="BL2">
        <f t="shared" si="0"/>
        <v>18.194133333</v>
      </c>
      <c r="BM2">
        <f t="shared" si="0"/>
        <v>0.37243333299999992</v>
      </c>
      <c r="BN2">
        <f t="shared" si="0"/>
        <v>0.29486666699999997</v>
      </c>
      <c r="BO2">
        <f t="shared" si="0"/>
        <v>0.46779999999999994</v>
      </c>
      <c r="BP2">
        <f t="shared" si="0"/>
        <v>6.4799999999999996E-2</v>
      </c>
      <c r="BQ2">
        <f t="shared" si="0"/>
        <v>1.1565000000000001</v>
      </c>
      <c r="BR2">
        <f t="shared" si="0"/>
        <v>9.3666670000000021E-3</v>
      </c>
      <c r="BS2">
        <f t="shared" si="0"/>
        <v>-3.9333329999999972E-3</v>
      </c>
      <c r="BU2" t="str">
        <f>IF(Y2=A2, "MATCH", "No Match")</f>
        <v>MATCH</v>
      </c>
      <c r="BV2">
        <f>((B2)/(Z2))*100</f>
        <v>899.45236363036543</v>
      </c>
      <c r="BW2">
        <f t="shared" ref="BW2:CD2" si="1">((C2)/(AA2))*100</f>
        <v>158.27325371807515</v>
      </c>
      <c r="BX2">
        <f t="shared" si="1"/>
        <v>588.23534472318727</v>
      </c>
      <c r="BY2">
        <f t="shared" si="1"/>
        <v>165.80087012987013</v>
      </c>
      <c r="BZ2">
        <f t="shared" si="1"/>
        <v>119.3223434065934</v>
      </c>
      <c r="CA2">
        <f t="shared" si="1"/>
        <v>1814.9584990293213</v>
      </c>
      <c r="CB2">
        <f t="shared" si="1"/>
        <v>5903.5711650191452</v>
      </c>
      <c r="CC2">
        <f t="shared" si="1"/>
        <v>581.82951107074393</v>
      </c>
      <c r="CD2">
        <f t="shared" si="1"/>
        <v>261.94688832328421</v>
      </c>
      <c r="CE2">
        <f t="shared" ref="CE2" si="2">((K2)/(AI2))*100</f>
        <v>588.46165162724071</v>
      </c>
      <c r="CF2">
        <f t="shared" ref="CF2" si="3">((L2)/(AJ2))*100</f>
        <v>5332.488198613125</v>
      </c>
      <c r="CG2">
        <f t="shared" ref="CG2" si="4">((M2)/(AK2))*100</f>
        <v>129.76396085897997</v>
      </c>
      <c r="CH2">
        <f t="shared" ref="CH2" si="5">((N2)/(AL2))*100</f>
        <v>632.95454356158439</v>
      </c>
      <c r="CI2">
        <f t="shared" ref="CI2" si="6">((O2)/(AM2))*100</f>
        <v>1847.2799198813057</v>
      </c>
      <c r="CJ2">
        <f t="shared" ref="CJ2" si="7">((P2)/(AN2))*100</f>
        <v>496303.59124512807</v>
      </c>
      <c r="CK2">
        <f t="shared" ref="CK2:CL2" si="8">((Q2)/(AO2))*100</f>
        <v>252.03429003669302</v>
      </c>
      <c r="CL2">
        <f t="shared" si="8"/>
        <v>5663.5220188679241</v>
      </c>
      <c r="CM2">
        <f t="shared" ref="CM2" si="9">((S2)/(AQ2))*100</f>
        <v>591.38655462184863</v>
      </c>
      <c r="CN2">
        <f t="shared" ref="CN2" si="10">((T2)/(AR2))*100</f>
        <v>16299.999999999996</v>
      </c>
      <c r="CO2">
        <f t="shared" ref="CO2" si="11">((U2)/(AS2))*100</f>
        <v>1124.963075406095</v>
      </c>
      <c r="CP2">
        <f t="shared" ref="CP2" si="12">((V2)/(AT2))*100</f>
        <v>121.66538258801376</v>
      </c>
      <c r="CQ2">
        <f t="shared" ref="CQ2" si="13">((W2)/(AU2))*100</f>
        <v>94.851658376963357</v>
      </c>
    </row>
    <row r="3" spans="1:95">
      <c r="A3">
        <v>235</v>
      </c>
      <c r="B3">
        <v>0.23703333300000001</v>
      </c>
      <c r="C3">
        <v>0.92769999999999997</v>
      </c>
      <c r="D3">
        <v>2.6933333E-2</v>
      </c>
      <c r="E3">
        <v>1.1366667E-2</v>
      </c>
      <c r="F3">
        <v>4.7633333E-2</v>
      </c>
      <c r="G3">
        <v>0.21886666699999999</v>
      </c>
      <c r="H3">
        <v>0.462966667</v>
      </c>
      <c r="I3">
        <v>211.49289999999999</v>
      </c>
      <c r="J3">
        <v>1.24E-2</v>
      </c>
      <c r="K3">
        <v>1.0233333000000001E-2</v>
      </c>
      <c r="L3">
        <v>1.2081333329999999</v>
      </c>
      <c r="M3">
        <v>5.0362666669999996</v>
      </c>
      <c r="N3">
        <v>0.70463333299999997</v>
      </c>
      <c r="O3">
        <v>0.61780000000000002</v>
      </c>
      <c r="P3">
        <v>15.210966669999999</v>
      </c>
      <c r="Q3">
        <v>0.6381</v>
      </c>
      <c r="R3">
        <v>0.43466666700000001</v>
      </c>
      <c r="S3">
        <v>0.60580000000000001</v>
      </c>
      <c r="T3">
        <v>8.2033333E-2</v>
      </c>
      <c r="U3">
        <v>1.4065333330000001</v>
      </c>
      <c r="V3">
        <v>6.7066666999999996E-2</v>
      </c>
      <c r="W3">
        <v>7.0033333000000003E-2</v>
      </c>
      <c r="Y3">
        <v>235</v>
      </c>
      <c r="Z3">
        <v>3.4966667E-2</v>
      </c>
      <c r="AA3">
        <v>0.52156666699999998</v>
      </c>
      <c r="AB3">
        <v>4.3666670000000003E-3</v>
      </c>
      <c r="AC3">
        <v>2.01E-2</v>
      </c>
      <c r="AD3">
        <v>4.6166667000000002E-2</v>
      </c>
      <c r="AE3">
        <v>1.2266667E-2</v>
      </c>
      <c r="AF3">
        <v>7.4666669999999997E-3</v>
      </c>
      <c r="AG3">
        <v>38.166699999999999</v>
      </c>
      <c r="AH3">
        <v>2.9333330000000002E-3</v>
      </c>
      <c r="AI3">
        <v>1.2999999999999999E-3</v>
      </c>
      <c r="AJ3">
        <v>1.84E-2</v>
      </c>
      <c r="AK3">
        <v>4.9767666669999997</v>
      </c>
      <c r="AL3">
        <v>9.8100000000000007E-2</v>
      </c>
      <c r="AM3">
        <v>2.9899999999999999E-2</v>
      </c>
      <c r="AN3">
        <v>0</v>
      </c>
      <c r="AO3">
        <v>0.24886666700000001</v>
      </c>
      <c r="AP3">
        <v>6.1666669999999998E-3</v>
      </c>
      <c r="AQ3">
        <v>3.4566667000000002E-2</v>
      </c>
      <c r="AR3">
        <v>1.2999999999999999E-3</v>
      </c>
      <c r="AS3">
        <v>0.11459999999999999</v>
      </c>
      <c r="AT3">
        <v>4.5766666999999997E-2</v>
      </c>
      <c r="AU3">
        <v>2.7533333E-2</v>
      </c>
      <c r="AW3" t="str">
        <f t="shared" ref="AW3:AW51" si="14">IF(Y3=A3, "MATCH", "No Match")</f>
        <v>MATCH</v>
      </c>
      <c r="AX3">
        <f t="shared" ref="AX3:AX51" si="15">B3-Z3</f>
        <v>0.20206666600000001</v>
      </c>
      <c r="AY3">
        <f t="shared" ref="AY3:AY51" si="16">C3-AA3</f>
        <v>0.40613333299999999</v>
      </c>
      <c r="AZ3">
        <f t="shared" ref="AZ3:AZ51" si="17">D3-AB3</f>
        <v>2.2566665999999999E-2</v>
      </c>
      <c r="BA3">
        <f t="shared" ref="BA3:BA51" si="18">E3-AC3</f>
        <v>-8.7333329999999994E-3</v>
      </c>
      <c r="BB3">
        <f t="shared" ref="BB3:BB51" si="19">F3-AD3</f>
        <v>1.4666659999999984E-3</v>
      </c>
      <c r="BC3">
        <f t="shared" ref="BC3:BC51" si="20">G3-AE3</f>
        <v>0.20659999999999998</v>
      </c>
      <c r="BD3">
        <f t="shared" ref="BD3:BD51" si="21">H3-AF3</f>
        <v>0.45550000000000002</v>
      </c>
      <c r="BE3">
        <f t="shared" ref="BE3:BE51" si="22">I3-AG3</f>
        <v>173.3262</v>
      </c>
      <c r="BF3">
        <f t="shared" ref="BF3:BF51" si="23">J3-AH3</f>
        <v>9.4666669999999998E-3</v>
      </c>
      <c r="BG3">
        <f t="shared" ref="BG3:BG51" si="24">K3-AI3</f>
        <v>8.9333330000000016E-3</v>
      </c>
      <c r="BH3">
        <f t="shared" ref="BH3:BH51" si="25">L3-AJ3</f>
        <v>1.1897333329999999</v>
      </c>
      <c r="BI3">
        <f t="shared" ref="BI3:BI51" si="26">M3-AK3</f>
        <v>5.9499999999999886E-2</v>
      </c>
      <c r="BJ3">
        <f t="shared" ref="BJ3:BJ51" si="27">N3-AL3</f>
        <v>0.60653333300000001</v>
      </c>
      <c r="BK3">
        <f t="shared" ref="BK3:BK51" si="28">O3-AM3</f>
        <v>0.58789999999999998</v>
      </c>
      <c r="BL3">
        <f t="shared" ref="BL3:BL51" si="29">P3-AN3</f>
        <v>15.210966669999999</v>
      </c>
      <c r="BM3">
        <f t="shared" ref="BM3:BM51" si="30">Q3-AO3</f>
        <v>0.38923333299999996</v>
      </c>
      <c r="BN3">
        <f t="shared" ref="BN3:BN51" si="31">R3-AP3</f>
        <v>0.42849999999999999</v>
      </c>
      <c r="BO3">
        <f t="shared" ref="BO3:BO51" si="32">S3-AQ3</f>
        <v>0.57123333300000001</v>
      </c>
      <c r="BP3">
        <f t="shared" ref="BP3:BP51" si="33">T3-AR3</f>
        <v>8.0733333000000004E-2</v>
      </c>
      <c r="BQ3">
        <f t="shared" ref="BQ3:BQ51" si="34">U3-AS3</f>
        <v>1.291933333</v>
      </c>
      <c r="BR3">
        <f t="shared" ref="BR3:BR51" si="35">V3-AT3</f>
        <v>2.1299999999999999E-2</v>
      </c>
      <c r="BS3">
        <f t="shared" ref="BS3:BS51" si="36">W3-AU3</f>
        <v>4.2500000000000003E-2</v>
      </c>
      <c r="BU3" t="str">
        <f t="shared" ref="BU3:BU51" si="37">IF(Y3=A3, "MATCH", "No Match")</f>
        <v>MATCH</v>
      </c>
      <c r="BV3">
        <f t="shared" ref="BV3:BV51" si="38">((B3)/(Z3))*100</f>
        <v>677.88369134524601</v>
      </c>
      <c r="BW3">
        <f t="shared" ref="BW3:BW51" si="39">((C3)/(AA3))*100</f>
        <v>177.86796179595581</v>
      </c>
      <c r="BX3">
        <f t="shared" ref="BX3:BX51" si="40">((D3)/(AB3))*100</f>
        <v>616.79383841268407</v>
      </c>
      <c r="BY3">
        <f t="shared" ref="BY3:BY51" si="41">((E3)/(AC3))*100</f>
        <v>56.550582089552236</v>
      </c>
      <c r="BZ3">
        <f t="shared" ref="BZ3:BZ51" si="42">((F3)/(AD3))*100</f>
        <v>103.17689383987802</v>
      </c>
      <c r="CA3">
        <f t="shared" ref="CA3:CA51" si="43">((G3)/(AE3))*100</f>
        <v>1784.2390846674159</v>
      </c>
      <c r="CB3">
        <f t="shared" ref="CB3:CB51" si="44">((H3)/(AF3))*100</f>
        <v>6200.4461562300821</v>
      </c>
      <c r="CC3">
        <f t="shared" ref="CC3:CC51" si="45">((I3)/(AG3))*100</f>
        <v>554.12938503983844</v>
      </c>
      <c r="CD3">
        <f t="shared" ref="CD3:CD51" si="46">((J3)/(AH3))*100</f>
        <v>422.72732076446823</v>
      </c>
      <c r="CE3">
        <f t="shared" ref="CE3:CE51" si="47">((K3)/(AI3))*100</f>
        <v>787.17946153846162</v>
      </c>
      <c r="CF3">
        <f t="shared" ref="CF3:CF51" si="48">((L3)/(AJ3))*100</f>
        <v>6565.9420271739127</v>
      </c>
      <c r="CG3">
        <f t="shared" ref="CG3:CG51" si="49">((M3)/(AK3))*100</f>
        <v>101.19555534709981</v>
      </c>
      <c r="CH3">
        <f t="shared" ref="CH3:CH51" si="50">((N3)/(AL3))*100</f>
        <v>718.28066564729852</v>
      </c>
      <c r="CI3">
        <f t="shared" ref="CI3:CI51" si="51">((O3)/(AM3))*100</f>
        <v>2066.2207357859534</v>
      </c>
      <c r="CJ3" t="e">
        <f t="shared" ref="CJ3:CJ51" si="52">((P3)/(AN3))*100</f>
        <v>#DIV/0!</v>
      </c>
      <c r="CK3">
        <f t="shared" ref="CK3:CK51" si="53">((Q3)/(AO3))*100</f>
        <v>256.40235700990843</v>
      </c>
      <c r="CL3">
        <f t="shared" ref="CL3:CL51" si="54">((R3)/(AP3))*100</f>
        <v>7048.6482730460393</v>
      </c>
      <c r="CM3">
        <f t="shared" ref="CM3:CM51" si="55">((S3)/(AQ3))*100</f>
        <v>1752.5554315086265</v>
      </c>
      <c r="CN3">
        <f t="shared" ref="CN3:CN51" si="56">((T3)/(AR3))*100</f>
        <v>6310.2563846153853</v>
      </c>
      <c r="CO3">
        <f t="shared" ref="CO3:CO51" si="57">((U3)/(AS3))*100</f>
        <v>1227.3414773123911</v>
      </c>
      <c r="CP3">
        <f t="shared" ref="CP3:CP51" si="58">((V3)/(AT3))*100</f>
        <v>146.54042209366042</v>
      </c>
      <c r="CQ3">
        <f t="shared" ref="CQ3:CQ51" si="59">((W3)/(AU3))*100</f>
        <v>254.35835537964113</v>
      </c>
    </row>
    <row r="4" spans="1:95">
      <c r="A4">
        <v>360</v>
      </c>
      <c r="B4">
        <v>8.9733332999999998E-2</v>
      </c>
      <c r="C4">
        <v>0.58693333299999995</v>
      </c>
      <c r="D4">
        <v>2.1833333E-2</v>
      </c>
      <c r="E4">
        <v>1.6299999999999999E-2</v>
      </c>
      <c r="F4">
        <v>3.3300000000000003E-2</v>
      </c>
      <c r="G4">
        <v>0.18720000000000001</v>
      </c>
      <c r="H4">
        <v>0.41436666700000002</v>
      </c>
      <c r="I4">
        <v>197.88193329999999</v>
      </c>
      <c r="J4">
        <v>9.6333330000000009E-3</v>
      </c>
      <c r="K4">
        <v>1.24E-2</v>
      </c>
      <c r="L4">
        <v>1.2056</v>
      </c>
      <c r="M4">
        <v>5.5157666670000003</v>
      </c>
      <c r="N4">
        <v>0.73280000000000001</v>
      </c>
      <c r="O4">
        <v>0.61829999999999996</v>
      </c>
      <c r="P4">
        <v>10.431266669999999</v>
      </c>
      <c r="Q4">
        <v>0.62713333299999996</v>
      </c>
      <c r="R4">
        <v>9.0200000000000002E-2</v>
      </c>
      <c r="S4">
        <v>0.74509999999999998</v>
      </c>
      <c r="T4">
        <v>6.6400000000000001E-2</v>
      </c>
      <c r="U4">
        <v>0.81043333299999998</v>
      </c>
      <c r="V4">
        <v>3.8166667000000001E-2</v>
      </c>
      <c r="W4">
        <v>5.1033333E-2</v>
      </c>
      <c r="Y4">
        <v>360</v>
      </c>
      <c r="Z4">
        <v>3.8233333000000001E-2</v>
      </c>
      <c r="AA4">
        <v>0.83573333299999997</v>
      </c>
      <c r="AB4">
        <v>5.0000000000000001E-3</v>
      </c>
      <c r="AC4">
        <v>7.3666670000000004E-3</v>
      </c>
      <c r="AD4">
        <v>6.0199999999999997E-2</v>
      </c>
      <c r="AE4">
        <v>1.5166667E-2</v>
      </c>
      <c r="AF4">
        <v>1.2699999999999999E-2</v>
      </c>
      <c r="AG4">
        <v>31.906066670000001</v>
      </c>
      <c r="AH4">
        <v>4.8999999999999998E-3</v>
      </c>
      <c r="AI4">
        <v>1.0666670000000001E-3</v>
      </c>
      <c r="AJ4">
        <v>1.5666666999999999E-2</v>
      </c>
      <c r="AK4">
        <v>4.8015333330000001</v>
      </c>
      <c r="AL4">
        <v>3.0133333000000002E-2</v>
      </c>
      <c r="AM4">
        <v>4.4566666999999997E-2</v>
      </c>
      <c r="AN4">
        <v>0</v>
      </c>
      <c r="AO4">
        <v>0.22513333299999999</v>
      </c>
      <c r="AP4">
        <v>3.766667E-3</v>
      </c>
      <c r="AQ4">
        <v>6.6933332999999998E-2</v>
      </c>
      <c r="AR4">
        <v>1.133333E-3</v>
      </c>
      <c r="AS4">
        <v>7.8E-2</v>
      </c>
      <c r="AT4">
        <v>3.3233332999999997E-2</v>
      </c>
      <c r="AU4">
        <v>2.7233332999999998E-2</v>
      </c>
      <c r="AW4" t="str">
        <f t="shared" si="14"/>
        <v>MATCH</v>
      </c>
      <c r="AX4">
        <f t="shared" si="15"/>
        <v>5.1499999999999997E-2</v>
      </c>
      <c r="AY4">
        <f t="shared" si="16"/>
        <v>-0.24880000000000002</v>
      </c>
      <c r="AZ4">
        <f t="shared" si="17"/>
        <v>1.6833332999999999E-2</v>
      </c>
      <c r="BA4">
        <f t="shared" si="18"/>
        <v>8.9333329999999982E-3</v>
      </c>
      <c r="BB4">
        <f t="shared" si="19"/>
        <v>-2.6899999999999993E-2</v>
      </c>
      <c r="BC4">
        <f t="shared" si="20"/>
        <v>0.17203333300000001</v>
      </c>
      <c r="BD4">
        <f t="shared" si="21"/>
        <v>0.40166666700000003</v>
      </c>
      <c r="BE4">
        <f t="shared" si="22"/>
        <v>165.97586662999998</v>
      </c>
      <c r="BF4">
        <f t="shared" si="23"/>
        <v>4.733333000000001E-3</v>
      </c>
      <c r="BG4">
        <f t="shared" si="24"/>
        <v>1.1333332999999999E-2</v>
      </c>
      <c r="BH4">
        <f t="shared" si="25"/>
        <v>1.1899333329999999</v>
      </c>
      <c r="BI4">
        <f t="shared" si="26"/>
        <v>0.71423333400000022</v>
      </c>
      <c r="BJ4">
        <f t="shared" si="27"/>
        <v>0.70266666700000002</v>
      </c>
      <c r="BK4">
        <f t="shared" si="28"/>
        <v>0.57373333299999996</v>
      </c>
      <c r="BL4">
        <f t="shared" si="29"/>
        <v>10.431266669999999</v>
      </c>
      <c r="BM4">
        <f t="shared" si="30"/>
        <v>0.40199999999999997</v>
      </c>
      <c r="BN4">
        <f t="shared" si="31"/>
        <v>8.6433333000000001E-2</v>
      </c>
      <c r="BO4">
        <f t="shared" si="32"/>
        <v>0.67816666699999995</v>
      </c>
      <c r="BP4">
        <f t="shared" si="33"/>
        <v>6.5266667E-2</v>
      </c>
      <c r="BQ4">
        <f t="shared" si="34"/>
        <v>0.73243333300000002</v>
      </c>
      <c r="BR4">
        <f t="shared" si="35"/>
        <v>4.9333340000000045E-3</v>
      </c>
      <c r="BS4">
        <f t="shared" si="36"/>
        <v>2.3800000000000002E-2</v>
      </c>
      <c r="BU4" t="str">
        <f t="shared" si="37"/>
        <v>MATCH</v>
      </c>
      <c r="BV4">
        <f t="shared" si="38"/>
        <v>234.69921651873773</v>
      </c>
      <c r="BW4">
        <f t="shared" si="39"/>
        <v>70.229738341667897</v>
      </c>
      <c r="BX4">
        <f t="shared" si="40"/>
        <v>436.66666000000004</v>
      </c>
      <c r="BY4">
        <f t="shared" si="41"/>
        <v>221.26695831371225</v>
      </c>
      <c r="BZ4">
        <f t="shared" si="42"/>
        <v>55.315614617940213</v>
      </c>
      <c r="CA4">
        <f t="shared" si="43"/>
        <v>1234.2856871585564</v>
      </c>
      <c r="CB4">
        <f t="shared" si="44"/>
        <v>3262.7296614173233</v>
      </c>
      <c r="CC4">
        <f t="shared" si="45"/>
        <v>620.20159158653189</v>
      </c>
      <c r="CD4">
        <f t="shared" si="46"/>
        <v>196.59863265306126</v>
      </c>
      <c r="CE4">
        <f t="shared" si="47"/>
        <v>1162.4996367188635</v>
      </c>
      <c r="CF4">
        <f t="shared" si="48"/>
        <v>7695.3189852059795</v>
      </c>
      <c r="CG4">
        <f t="shared" si="49"/>
        <v>114.87510935498904</v>
      </c>
      <c r="CH4">
        <f t="shared" si="50"/>
        <v>2431.8584339807348</v>
      </c>
      <c r="CI4">
        <f t="shared" si="51"/>
        <v>1387.3597502815276</v>
      </c>
      <c r="CJ4" t="e">
        <f t="shared" si="52"/>
        <v>#DIV/0!</v>
      </c>
      <c r="CK4">
        <f t="shared" si="53"/>
        <v>278.56085309233174</v>
      </c>
      <c r="CL4">
        <f t="shared" si="54"/>
        <v>2394.6900535672521</v>
      </c>
      <c r="CM4">
        <f t="shared" si="55"/>
        <v>1113.1972166991893</v>
      </c>
      <c r="CN4">
        <f t="shared" si="56"/>
        <v>5858.8252525956623</v>
      </c>
      <c r="CO4">
        <f t="shared" si="57"/>
        <v>1039.0170935897436</v>
      </c>
      <c r="CP4">
        <f t="shared" si="58"/>
        <v>114.84453575571251</v>
      </c>
      <c r="CQ4">
        <f t="shared" si="59"/>
        <v>187.39290192647371</v>
      </c>
    </row>
    <row r="5" spans="1:95">
      <c r="A5">
        <v>361</v>
      </c>
      <c r="B5">
        <v>0.16363333299999999</v>
      </c>
      <c r="C5">
        <v>0.82086666699999999</v>
      </c>
      <c r="D5">
        <v>2.7266667000000001E-2</v>
      </c>
      <c r="E5">
        <v>1.7533333000000002E-2</v>
      </c>
      <c r="F5">
        <v>4.2966667E-2</v>
      </c>
      <c r="G5">
        <v>0.22316666700000001</v>
      </c>
      <c r="H5">
        <v>0.51659999999999995</v>
      </c>
      <c r="I5">
        <v>245.79589999999999</v>
      </c>
      <c r="J5">
        <v>1.0433332999999999E-2</v>
      </c>
      <c r="K5">
        <v>1.2033333E-2</v>
      </c>
      <c r="L5">
        <v>1.457966667</v>
      </c>
      <c r="M5">
        <v>9.0594666670000006</v>
      </c>
      <c r="N5">
        <v>0.79093333300000002</v>
      </c>
      <c r="O5">
        <v>0.69679999999999997</v>
      </c>
      <c r="P5">
        <v>5.5724</v>
      </c>
      <c r="Q5">
        <v>0.61226666699999999</v>
      </c>
      <c r="R5">
        <v>0.26226666700000001</v>
      </c>
      <c r="S5">
        <v>0.78439999999999999</v>
      </c>
      <c r="T5">
        <v>7.9633333000000001E-2</v>
      </c>
      <c r="U5">
        <v>1.1171</v>
      </c>
      <c r="V5">
        <v>5.4066666999999999E-2</v>
      </c>
      <c r="W5">
        <v>5.0366666999999997E-2</v>
      </c>
      <c r="Y5">
        <v>361</v>
      </c>
      <c r="Z5">
        <v>3.5866666999999998E-2</v>
      </c>
      <c r="AA5">
        <v>1.004266667</v>
      </c>
      <c r="AB5">
        <v>7.633333E-3</v>
      </c>
      <c r="AC5">
        <v>5.7999999999999996E-3</v>
      </c>
      <c r="AD5">
        <v>3.1233332999999999E-2</v>
      </c>
      <c r="AE5">
        <v>1.6666667E-2</v>
      </c>
      <c r="AF5">
        <v>1.2566667E-2</v>
      </c>
      <c r="AG5">
        <v>31.9313</v>
      </c>
      <c r="AH5">
        <v>3.4333329999999998E-3</v>
      </c>
      <c r="AI5">
        <v>1.7333330000000001E-3</v>
      </c>
      <c r="AJ5">
        <v>1.0566667E-2</v>
      </c>
      <c r="AK5">
        <v>4.2229000000000001</v>
      </c>
      <c r="AL5">
        <v>0</v>
      </c>
      <c r="AM5">
        <v>5.8166666999999998E-2</v>
      </c>
      <c r="AN5">
        <v>0</v>
      </c>
      <c r="AO5">
        <v>0.23683333300000001</v>
      </c>
      <c r="AP5">
        <v>4.4333330000000002E-3</v>
      </c>
      <c r="AQ5">
        <v>2.533333E-3</v>
      </c>
      <c r="AR5">
        <v>8.0000000000000004E-4</v>
      </c>
      <c r="AS5">
        <v>0.10829999999999999</v>
      </c>
      <c r="AT5">
        <v>6.0299999999999999E-2</v>
      </c>
      <c r="AU5">
        <v>2.1766667E-2</v>
      </c>
      <c r="AW5" t="str">
        <f t="shared" si="14"/>
        <v>MATCH</v>
      </c>
      <c r="AX5">
        <f t="shared" si="15"/>
        <v>0.127766666</v>
      </c>
      <c r="AY5">
        <f t="shared" si="16"/>
        <v>-0.18340000000000001</v>
      </c>
      <c r="AZ5">
        <f t="shared" si="17"/>
        <v>1.9633334000000002E-2</v>
      </c>
      <c r="BA5">
        <f t="shared" si="18"/>
        <v>1.1733333000000002E-2</v>
      </c>
      <c r="BB5">
        <f t="shared" si="19"/>
        <v>1.1733334000000002E-2</v>
      </c>
      <c r="BC5">
        <f t="shared" si="20"/>
        <v>0.20650000000000002</v>
      </c>
      <c r="BD5">
        <f t="shared" si="21"/>
        <v>0.50403333299999997</v>
      </c>
      <c r="BE5">
        <f t="shared" si="22"/>
        <v>213.8646</v>
      </c>
      <c r="BF5">
        <f t="shared" si="23"/>
        <v>6.9999999999999993E-3</v>
      </c>
      <c r="BG5">
        <f t="shared" si="24"/>
        <v>1.03E-2</v>
      </c>
      <c r="BH5">
        <f t="shared" si="25"/>
        <v>1.4474</v>
      </c>
      <c r="BI5">
        <f t="shared" si="26"/>
        <v>4.8365666670000005</v>
      </c>
      <c r="BJ5">
        <f t="shared" si="27"/>
        <v>0.79093333300000002</v>
      </c>
      <c r="BK5">
        <f t="shared" si="28"/>
        <v>0.63863333300000003</v>
      </c>
      <c r="BL5">
        <f t="shared" si="29"/>
        <v>5.5724</v>
      </c>
      <c r="BM5">
        <f t="shared" si="30"/>
        <v>0.37543333400000001</v>
      </c>
      <c r="BN5">
        <f t="shared" si="31"/>
        <v>0.25783333400000003</v>
      </c>
      <c r="BO5">
        <f t="shared" si="32"/>
        <v>0.78186666699999996</v>
      </c>
      <c r="BP5">
        <f t="shared" si="33"/>
        <v>7.8833333000000005E-2</v>
      </c>
      <c r="BQ5">
        <f t="shared" si="34"/>
        <v>1.0087999999999999</v>
      </c>
      <c r="BR5">
        <f t="shared" si="35"/>
        <v>-6.2333330000000006E-3</v>
      </c>
      <c r="BS5">
        <f t="shared" si="36"/>
        <v>2.8599999999999997E-2</v>
      </c>
      <c r="BU5" t="str">
        <f t="shared" si="37"/>
        <v>MATCH</v>
      </c>
      <c r="BV5">
        <f t="shared" si="38"/>
        <v>456.22676062986284</v>
      </c>
      <c r="BW5">
        <f t="shared" si="39"/>
        <v>81.737918221674875</v>
      </c>
      <c r="BX5">
        <f t="shared" si="40"/>
        <v>357.20526013996772</v>
      </c>
      <c r="BY5">
        <f t="shared" si="41"/>
        <v>302.29884482758627</v>
      </c>
      <c r="BZ5">
        <f t="shared" si="42"/>
        <v>137.56670477659236</v>
      </c>
      <c r="CA5">
        <f t="shared" si="43"/>
        <v>1338.9999752200006</v>
      </c>
      <c r="CB5">
        <f t="shared" si="44"/>
        <v>4110.8752225232029</v>
      </c>
      <c r="CC5">
        <f t="shared" si="45"/>
        <v>769.76477625402038</v>
      </c>
      <c r="CD5">
        <f t="shared" si="46"/>
        <v>303.88351494014711</v>
      </c>
      <c r="CE5">
        <f t="shared" si="47"/>
        <v>694.23088350593912</v>
      </c>
      <c r="CF5">
        <f t="shared" si="48"/>
        <v>13797.791366000271</v>
      </c>
      <c r="CG5">
        <f t="shared" si="49"/>
        <v>214.53187778540811</v>
      </c>
      <c r="CH5" t="e">
        <f t="shared" si="50"/>
        <v>#DIV/0!</v>
      </c>
      <c r="CI5">
        <f t="shared" si="51"/>
        <v>1197.9369558857481</v>
      </c>
      <c r="CJ5" t="e">
        <f t="shared" si="52"/>
        <v>#DIV/0!</v>
      </c>
      <c r="CK5">
        <f t="shared" si="53"/>
        <v>258.52216799229018</v>
      </c>
      <c r="CL5">
        <f t="shared" si="54"/>
        <v>5915.7899259992428</v>
      </c>
      <c r="CM5">
        <f t="shared" si="55"/>
        <v>30963.161968837103</v>
      </c>
      <c r="CN5">
        <f t="shared" si="56"/>
        <v>9954.1666249999998</v>
      </c>
      <c r="CO5">
        <f t="shared" si="57"/>
        <v>1031.4866112650045</v>
      </c>
      <c r="CP5">
        <f t="shared" si="58"/>
        <v>89.662797678275282</v>
      </c>
      <c r="CQ5">
        <f t="shared" si="59"/>
        <v>231.39356613486112</v>
      </c>
    </row>
    <row r="6" spans="1:95">
      <c r="A6">
        <v>505</v>
      </c>
      <c r="B6">
        <v>0.3584</v>
      </c>
      <c r="C6">
        <v>0.75416666700000001</v>
      </c>
      <c r="D6">
        <v>2.1600000000000001E-2</v>
      </c>
      <c r="E6">
        <v>8.866667E-3</v>
      </c>
      <c r="F6">
        <v>0.104233333</v>
      </c>
      <c r="G6">
        <v>0.21329999999999999</v>
      </c>
      <c r="H6">
        <v>0.44419999999999998</v>
      </c>
      <c r="I6">
        <v>206.50583330000001</v>
      </c>
      <c r="J6">
        <v>1.7500000000000002E-2</v>
      </c>
      <c r="K6">
        <v>1.5800000000000002E-2</v>
      </c>
      <c r="L6">
        <v>1.2889999999999999</v>
      </c>
      <c r="M6">
        <v>5.9257666670000004</v>
      </c>
      <c r="N6">
        <v>0.87576666700000005</v>
      </c>
      <c r="O6">
        <v>0.71450000000000002</v>
      </c>
      <c r="P6">
        <v>31.391233329999999</v>
      </c>
      <c r="Q6">
        <v>0.65333333299999996</v>
      </c>
      <c r="R6">
        <v>0.34523333299999998</v>
      </c>
      <c r="S6">
        <v>0.43503333300000002</v>
      </c>
      <c r="T6">
        <v>6.9166667000000001E-2</v>
      </c>
      <c r="U6">
        <v>1.2136</v>
      </c>
      <c r="V6">
        <v>5.3433333E-2</v>
      </c>
      <c r="W6">
        <v>5.6300000000000003E-2</v>
      </c>
      <c r="Y6">
        <v>505</v>
      </c>
      <c r="Z6">
        <v>1.8149999999999999E-2</v>
      </c>
      <c r="AA6">
        <v>0.11849999999999999</v>
      </c>
      <c r="AB6">
        <v>1.0699999999999999E-2</v>
      </c>
      <c r="AC6">
        <v>3.0000000000000001E-3</v>
      </c>
      <c r="AD6">
        <v>4.215E-2</v>
      </c>
      <c r="AE6">
        <v>1.005E-2</v>
      </c>
      <c r="AF6">
        <v>7.7499999999999999E-3</v>
      </c>
      <c r="AG6">
        <v>38.533499999999997</v>
      </c>
      <c r="AH6">
        <v>5.1999999999999998E-3</v>
      </c>
      <c r="AI6">
        <v>3.15E-3</v>
      </c>
      <c r="AJ6">
        <v>0.10875</v>
      </c>
      <c r="AK6">
        <v>21.8215</v>
      </c>
      <c r="AL6">
        <v>0.15045</v>
      </c>
      <c r="AM6">
        <v>3.015E-2</v>
      </c>
      <c r="AN6">
        <v>5.4999999999999997E-3</v>
      </c>
      <c r="AO6">
        <v>0.23995</v>
      </c>
      <c r="AP6">
        <v>1.025E-2</v>
      </c>
      <c r="AQ6">
        <v>1.9E-3</v>
      </c>
      <c r="AR6">
        <v>3.8E-3</v>
      </c>
      <c r="AS6">
        <v>8.3650000000000002E-2</v>
      </c>
      <c r="AT6">
        <v>6.225E-2</v>
      </c>
      <c r="AU6">
        <v>6.3100000000000003E-2</v>
      </c>
      <c r="AW6" t="str">
        <f t="shared" si="14"/>
        <v>MATCH</v>
      </c>
      <c r="AX6">
        <f t="shared" si="15"/>
        <v>0.34025</v>
      </c>
      <c r="AY6">
        <f t="shared" si="16"/>
        <v>0.63566666699999996</v>
      </c>
      <c r="AZ6">
        <f t="shared" si="17"/>
        <v>1.0900000000000002E-2</v>
      </c>
      <c r="BA6">
        <f t="shared" si="18"/>
        <v>5.8666669999999999E-3</v>
      </c>
      <c r="BB6">
        <f t="shared" si="19"/>
        <v>6.2083332999999997E-2</v>
      </c>
      <c r="BC6">
        <f t="shared" si="20"/>
        <v>0.20324999999999999</v>
      </c>
      <c r="BD6">
        <f t="shared" si="21"/>
        <v>0.43645</v>
      </c>
      <c r="BE6">
        <f t="shared" si="22"/>
        <v>167.9723333</v>
      </c>
      <c r="BF6">
        <f t="shared" si="23"/>
        <v>1.2300000000000002E-2</v>
      </c>
      <c r="BG6">
        <f t="shared" si="24"/>
        <v>1.2650000000000002E-2</v>
      </c>
      <c r="BH6">
        <f t="shared" si="25"/>
        <v>1.18025</v>
      </c>
      <c r="BI6">
        <f t="shared" si="26"/>
        <v>-15.895733332999999</v>
      </c>
      <c r="BJ6">
        <f t="shared" si="27"/>
        <v>0.72531666700000008</v>
      </c>
      <c r="BK6">
        <f t="shared" si="28"/>
        <v>0.68435000000000001</v>
      </c>
      <c r="BL6">
        <f t="shared" si="29"/>
        <v>31.385733329999997</v>
      </c>
      <c r="BM6">
        <f t="shared" si="30"/>
        <v>0.41338333299999996</v>
      </c>
      <c r="BN6">
        <f t="shared" si="31"/>
        <v>0.33498333299999999</v>
      </c>
      <c r="BO6">
        <f t="shared" si="32"/>
        <v>0.43313333300000001</v>
      </c>
      <c r="BP6">
        <f t="shared" si="33"/>
        <v>6.5366667000000003E-2</v>
      </c>
      <c r="BQ6">
        <f t="shared" si="34"/>
        <v>1.12995</v>
      </c>
      <c r="BR6">
        <f t="shared" si="35"/>
        <v>-8.8166670000000003E-3</v>
      </c>
      <c r="BS6">
        <f t="shared" si="36"/>
        <v>-6.8000000000000005E-3</v>
      </c>
      <c r="BU6" t="str">
        <f t="shared" si="37"/>
        <v>MATCH</v>
      </c>
      <c r="BV6">
        <f t="shared" si="38"/>
        <v>1974.6556473829201</v>
      </c>
      <c r="BW6">
        <f t="shared" si="39"/>
        <v>636.4275670886077</v>
      </c>
      <c r="BX6">
        <f t="shared" si="40"/>
        <v>201.86915887850469</v>
      </c>
      <c r="BY6">
        <f t="shared" si="41"/>
        <v>295.55556666666666</v>
      </c>
      <c r="BZ6">
        <f t="shared" si="42"/>
        <v>247.29141874258599</v>
      </c>
      <c r="CA6">
        <f t="shared" si="43"/>
        <v>2122.3880597014927</v>
      </c>
      <c r="CB6">
        <f t="shared" si="44"/>
        <v>5731.6129032258059</v>
      </c>
      <c r="CC6">
        <f t="shared" si="45"/>
        <v>535.91247434050899</v>
      </c>
      <c r="CD6">
        <f t="shared" si="46"/>
        <v>336.5384615384616</v>
      </c>
      <c r="CE6">
        <f t="shared" si="47"/>
        <v>501.58730158730168</v>
      </c>
      <c r="CF6">
        <f t="shared" si="48"/>
        <v>1185.2873563218391</v>
      </c>
      <c r="CG6">
        <f t="shared" si="49"/>
        <v>27.155633971083564</v>
      </c>
      <c r="CH6">
        <f t="shared" si="50"/>
        <v>582.09815021601855</v>
      </c>
      <c r="CI6">
        <f t="shared" si="51"/>
        <v>2369.8175787728028</v>
      </c>
      <c r="CJ6">
        <f t="shared" si="52"/>
        <v>570749.69690909097</v>
      </c>
      <c r="CK6">
        <f t="shared" si="53"/>
        <v>272.27894686393</v>
      </c>
      <c r="CL6">
        <f t="shared" si="54"/>
        <v>3368.1300780487804</v>
      </c>
      <c r="CM6">
        <f t="shared" si="55"/>
        <v>22896.491210526317</v>
      </c>
      <c r="CN6">
        <f t="shared" si="56"/>
        <v>1820.1754473684211</v>
      </c>
      <c r="CO6">
        <f t="shared" si="57"/>
        <v>1450.8069336521219</v>
      </c>
      <c r="CP6">
        <f t="shared" si="58"/>
        <v>85.836679518072287</v>
      </c>
      <c r="CQ6">
        <f t="shared" si="59"/>
        <v>89.223454833597458</v>
      </c>
    </row>
    <row r="7" spans="1:95">
      <c r="A7">
        <v>667</v>
      </c>
      <c r="B7">
        <v>0.25846666699999998</v>
      </c>
      <c r="C7">
        <v>1.2007666669999999</v>
      </c>
      <c r="D7">
        <v>2.5399999999999999E-2</v>
      </c>
      <c r="E7">
        <v>9.0666670000000005E-3</v>
      </c>
      <c r="F7">
        <v>6.4566666999999994E-2</v>
      </c>
      <c r="G7">
        <v>0.2109</v>
      </c>
      <c r="H7">
        <v>0.47036666700000002</v>
      </c>
      <c r="I7">
        <v>224.72229999999999</v>
      </c>
      <c r="J7">
        <v>1.26E-2</v>
      </c>
      <c r="K7">
        <v>9.6666670000000003E-3</v>
      </c>
      <c r="L7">
        <v>1.104866667</v>
      </c>
      <c r="M7">
        <v>5.2192666670000003</v>
      </c>
      <c r="N7">
        <v>0.97123333300000003</v>
      </c>
      <c r="O7">
        <v>0.63326666700000001</v>
      </c>
      <c r="P7">
        <v>12.05813333</v>
      </c>
      <c r="Q7">
        <v>0.61399999999999999</v>
      </c>
      <c r="R7">
        <v>0.41173333299999998</v>
      </c>
      <c r="S7">
        <v>0.48146666700000001</v>
      </c>
      <c r="T7">
        <v>5.1299999999999998E-2</v>
      </c>
      <c r="U7">
        <v>1.1379666669999999</v>
      </c>
      <c r="V7">
        <v>4.6566666999999999E-2</v>
      </c>
      <c r="W7">
        <v>5.4566666999999999E-2</v>
      </c>
      <c r="Y7">
        <v>667</v>
      </c>
      <c r="Z7">
        <v>1.8633332999999998E-2</v>
      </c>
      <c r="AA7">
        <v>0.48680000000000001</v>
      </c>
      <c r="AB7">
        <v>3.9333329999999998E-3</v>
      </c>
      <c r="AC7">
        <v>8.3333330000000001E-3</v>
      </c>
      <c r="AD7">
        <v>3.9100000000000003E-2</v>
      </c>
      <c r="AE7">
        <v>1.2999999999999999E-2</v>
      </c>
      <c r="AF7">
        <v>4.3E-3</v>
      </c>
      <c r="AG7">
        <v>38.030266670000003</v>
      </c>
      <c r="AH7">
        <v>3.7000000000000002E-3</v>
      </c>
      <c r="AI7">
        <v>8.66667E-4</v>
      </c>
      <c r="AJ7">
        <v>4.4433332999999998E-2</v>
      </c>
      <c r="AK7">
        <v>4.7690999999999999</v>
      </c>
      <c r="AL7">
        <v>9.9266667000000003E-2</v>
      </c>
      <c r="AM7">
        <v>1.4033333E-2</v>
      </c>
      <c r="AN7">
        <v>0</v>
      </c>
      <c r="AO7">
        <v>0.24966666700000001</v>
      </c>
      <c r="AP7">
        <v>3.8666669999999998E-3</v>
      </c>
      <c r="AQ7">
        <v>8.5300000000000001E-2</v>
      </c>
      <c r="AR7">
        <v>2.3333329999999999E-3</v>
      </c>
      <c r="AS7">
        <v>0.13363333299999999</v>
      </c>
      <c r="AT7">
        <v>5.1400000000000001E-2</v>
      </c>
      <c r="AU7">
        <v>5.0799999999999998E-2</v>
      </c>
      <c r="AW7" t="str">
        <f t="shared" si="14"/>
        <v>MATCH</v>
      </c>
      <c r="AX7">
        <f t="shared" si="15"/>
        <v>0.23983333399999998</v>
      </c>
      <c r="AY7">
        <f t="shared" si="16"/>
        <v>0.71396666699999989</v>
      </c>
      <c r="AZ7">
        <f t="shared" si="17"/>
        <v>2.1466666999999998E-2</v>
      </c>
      <c r="BA7">
        <f t="shared" si="18"/>
        <v>7.3333400000000042E-4</v>
      </c>
      <c r="BB7">
        <f t="shared" si="19"/>
        <v>2.5466666999999991E-2</v>
      </c>
      <c r="BC7">
        <f t="shared" si="20"/>
        <v>0.19789999999999999</v>
      </c>
      <c r="BD7">
        <f t="shared" si="21"/>
        <v>0.46606666699999999</v>
      </c>
      <c r="BE7">
        <f t="shared" si="22"/>
        <v>186.69203332999999</v>
      </c>
      <c r="BF7">
        <f t="shared" si="23"/>
        <v>8.8999999999999999E-3</v>
      </c>
      <c r="BG7">
        <f t="shared" si="24"/>
        <v>8.8000000000000005E-3</v>
      </c>
      <c r="BH7">
        <f t="shared" si="25"/>
        <v>1.0604333340000001</v>
      </c>
      <c r="BI7">
        <f t="shared" si="26"/>
        <v>0.45016666700000041</v>
      </c>
      <c r="BJ7">
        <f t="shared" si="27"/>
        <v>0.87196666600000006</v>
      </c>
      <c r="BK7">
        <f t="shared" si="28"/>
        <v>0.61923333400000002</v>
      </c>
      <c r="BL7">
        <f t="shared" si="29"/>
        <v>12.05813333</v>
      </c>
      <c r="BM7">
        <f t="shared" si="30"/>
        <v>0.36433333299999998</v>
      </c>
      <c r="BN7">
        <f t="shared" si="31"/>
        <v>0.40786666599999999</v>
      </c>
      <c r="BO7">
        <f t="shared" si="32"/>
        <v>0.39616666700000003</v>
      </c>
      <c r="BP7">
        <f t="shared" si="33"/>
        <v>4.8966666999999998E-2</v>
      </c>
      <c r="BQ7">
        <f t="shared" si="34"/>
        <v>1.004333334</v>
      </c>
      <c r="BR7">
        <f t="shared" si="35"/>
        <v>-4.8333330000000022E-3</v>
      </c>
      <c r="BS7">
        <f t="shared" si="36"/>
        <v>3.7666670000000013E-3</v>
      </c>
      <c r="BU7" t="str">
        <f t="shared" si="37"/>
        <v>MATCH</v>
      </c>
      <c r="BV7">
        <f t="shared" si="38"/>
        <v>1387.1198834905167</v>
      </c>
      <c r="BW7">
        <f t="shared" si="39"/>
        <v>246.66529724732948</v>
      </c>
      <c r="BX7">
        <f t="shared" si="40"/>
        <v>645.76276659006498</v>
      </c>
      <c r="BY7">
        <f t="shared" si="41"/>
        <v>108.80000835200035</v>
      </c>
      <c r="BZ7">
        <f t="shared" si="42"/>
        <v>165.13214066496161</v>
      </c>
      <c r="CA7">
        <f t="shared" si="43"/>
        <v>1622.3076923076924</v>
      </c>
      <c r="CB7">
        <f t="shared" si="44"/>
        <v>10938.759697674419</v>
      </c>
      <c r="CC7">
        <f t="shared" si="45"/>
        <v>590.9038239199914</v>
      </c>
      <c r="CD7">
        <f t="shared" si="46"/>
        <v>340.54054054054052</v>
      </c>
      <c r="CE7">
        <f t="shared" si="47"/>
        <v>1115.3842248522212</v>
      </c>
      <c r="CF7">
        <f t="shared" si="48"/>
        <v>2486.5716623148664</v>
      </c>
      <c r="CG7">
        <f t="shared" si="49"/>
        <v>109.43923731941038</v>
      </c>
      <c r="CH7">
        <f t="shared" si="50"/>
        <v>978.40832411548581</v>
      </c>
      <c r="CI7">
        <f t="shared" si="51"/>
        <v>4512.5891831968929</v>
      </c>
      <c r="CJ7" t="e">
        <f t="shared" si="52"/>
        <v>#DIV/0!</v>
      </c>
      <c r="CK7">
        <f t="shared" si="53"/>
        <v>245.92790354348742</v>
      </c>
      <c r="CL7">
        <f t="shared" si="54"/>
        <v>10648.274935493539</v>
      </c>
      <c r="CM7">
        <f t="shared" si="55"/>
        <v>564.43923446658846</v>
      </c>
      <c r="CN7">
        <f t="shared" si="56"/>
        <v>2198.571742653106</v>
      </c>
      <c r="CO7">
        <f t="shared" si="57"/>
        <v>851.55899464095535</v>
      </c>
      <c r="CP7">
        <f t="shared" si="58"/>
        <v>90.596628404669261</v>
      </c>
      <c r="CQ7">
        <f t="shared" si="59"/>
        <v>107.41469881889765</v>
      </c>
    </row>
    <row r="8" spans="1:95">
      <c r="A8">
        <v>695</v>
      </c>
      <c r="B8">
        <v>0.2994</v>
      </c>
      <c r="C8">
        <v>0.81126666700000005</v>
      </c>
      <c r="D8">
        <v>2.4500000000000001E-2</v>
      </c>
      <c r="E8">
        <v>1.1566666999999999E-2</v>
      </c>
      <c r="F8">
        <v>2.9499999999999998E-2</v>
      </c>
      <c r="G8">
        <v>0.210933333</v>
      </c>
      <c r="H8">
        <v>0.45150000000000001</v>
      </c>
      <c r="I8">
        <v>213.64226669999999</v>
      </c>
      <c r="J8">
        <v>0.01</v>
      </c>
      <c r="K8">
        <v>1.01E-2</v>
      </c>
      <c r="L8">
        <v>1.1408666670000001</v>
      </c>
      <c r="M8">
        <v>4.3723666669999997</v>
      </c>
      <c r="N8">
        <v>0.75066666699999995</v>
      </c>
      <c r="O8">
        <v>0.69583333300000005</v>
      </c>
      <c r="P8">
        <v>13.44393333</v>
      </c>
      <c r="Q8">
        <v>0.62343333300000003</v>
      </c>
      <c r="R8">
        <v>0.2175</v>
      </c>
      <c r="S8">
        <v>0.59166666700000003</v>
      </c>
      <c r="T8">
        <v>7.4300000000000005E-2</v>
      </c>
      <c r="U8">
        <v>1.235333333</v>
      </c>
      <c r="V8">
        <v>6.8066666999999997E-2</v>
      </c>
      <c r="W8">
        <v>1.61E-2</v>
      </c>
      <c r="Y8">
        <v>695</v>
      </c>
      <c r="Z8">
        <v>3.1466666999999997E-2</v>
      </c>
      <c r="AA8">
        <v>2.027933333</v>
      </c>
      <c r="AB8">
        <v>9.4333330000000003E-3</v>
      </c>
      <c r="AC8">
        <v>6.9666670000000002E-3</v>
      </c>
      <c r="AD8">
        <v>2.5899999999999999E-2</v>
      </c>
      <c r="AE8">
        <v>1.6366667000000001E-2</v>
      </c>
      <c r="AF8">
        <v>1.5966667E-2</v>
      </c>
      <c r="AG8">
        <v>30.460966670000001</v>
      </c>
      <c r="AH8">
        <v>2.8999999999999998E-3</v>
      </c>
      <c r="AI8">
        <v>1.1000000000000001E-3</v>
      </c>
      <c r="AJ8">
        <v>1.5433333E-2</v>
      </c>
      <c r="AK8">
        <v>4.0877666670000004</v>
      </c>
      <c r="AL8">
        <v>0</v>
      </c>
      <c r="AM8">
        <v>4.6199999999999998E-2</v>
      </c>
      <c r="AN8">
        <v>3.6666670000000002E-3</v>
      </c>
      <c r="AO8">
        <v>0.24886666700000001</v>
      </c>
      <c r="AP8">
        <v>4.6333329999999999E-3</v>
      </c>
      <c r="AQ8">
        <v>0.12790000000000001</v>
      </c>
      <c r="AR8">
        <v>1.533333E-3</v>
      </c>
      <c r="AS8">
        <v>0.13073333300000001</v>
      </c>
      <c r="AT8">
        <v>6.7066666999999996E-2</v>
      </c>
      <c r="AU8">
        <v>1.8933333E-2</v>
      </c>
      <c r="AW8" t="str">
        <f t="shared" si="14"/>
        <v>MATCH</v>
      </c>
      <c r="AX8">
        <f t="shared" si="15"/>
        <v>0.267933333</v>
      </c>
      <c r="AY8">
        <f t="shared" si="16"/>
        <v>-1.2166666660000001</v>
      </c>
      <c r="AZ8">
        <f t="shared" si="17"/>
        <v>1.5066667000000001E-2</v>
      </c>
      <c r="BA8">
        <f t="shared" si="18"/>
        <v>4.5999999999999991E-3</v>
      </c>
      <c r="BB8">
        <f t="shared" si="19"/>
        <v>3.599999999999999E-3</v>
      </c>
      <c r="BC8">
        <f t="shared" si="20"/>
        <v>0.194566666</v>
      </c>
      <c r="BD8">
        <f t="shared" si="21"/>
        <v>0.43553333300000002</v>
      </c>
      <c r="BE8">
        <f t="shared" si="22"/>
        <v>183.18130002999999</v>
      </c>
      <c r="BF8">
        <f t="shared" si="23"/>
        <v>7.1000000000000004E-3</v>
      </c>
      <c r="BG8">
        <f t="shared" si="24"/>
        <v>8.9999999999999993E-3</v>
      </c>
      <c r="BH8">
        <f t="shared" si="25"/>
        <v>1.125433334</v>
      </c>
      <c r="BI8">
        <f t="shared" si="26"/>
        <v>0.2845999999999993</v>
      </c>
      <c r="BJ8">
        <f t="shared" si="27"/>
        <v>0.75066666699999995</v>
      </c>
      <c r="BK8">
        <f t="shared" si="28"/>
        <v>0.64963333300000004</v>
      </c>
      <c r="BL8">
        <f t="shared" si="29"/>
        <v>13.440266663000001</v>
      </c>
      <c r="BM8">
        <f t="shared" si="30"/>
        <v>0.37456666599999999</v>
      </c>
      <c r="BN8">
        <f t="shared" si="31"/>
        <v>0.21286666700000001</v>
      </c>
      <c r="BO8">
        <f t="shared" si="32"/>
        <v>0.46376666700000002</v>
      </c>
      <c r="BP8">
        <f t="shared" si="33"/>
        <v>7.2766667000000007E-2</v>
      </c>
      <c r="BQ8">
        <f t="shared" si="34"/>
        <v>1.1046</v>
      </c>
      <c r="BR8">
        <f t="shared" si="35"/>
        <v>1.0000000000000009E-3</v>
      </c>
      <c r="BS8">
        <f t="shared" si="36"/>
        <v>-2.8333330000000004E-3</v>
      </c>
      <c r="BU8" t="str">
        <f t="shared" si="37"/>
        <v>MATCH</v>
      </c>
      <c r="BV8">
        <f t="shared" si="38"/>
        <v>951.48304076818829</v>
      </c>
      <c r="BW8">
        <f t="shared" si="39"/>
        <v>40.004602409678917</v>
      </c>
      <c r="BX8">
        <f t="shared" si="40"/>
        <v>259.71732366492313</v>
      </c>
      <c r="BY8">
        <f t="shared" si="41"/>
        <v>166.02870497470309</v>
      </c>
      <c r="BZ8">
        <f t="shared" si="42"/>
        <v>113.8996138996139</v>
      </c>
      <c r="CA8">
        <f t="shared" si="43"/>
        <v>1288.7983423869989</v>
      </c>
      <c r="CB8">
        <f t="shared" si="44"/>
        <v>2827.7661205059262</v>
      </c>
      <c r="CC8">
        <f t="shared" si="45"/>
        <v>701.36404078866349</v>
      </c>
      <c r="CD8">
        <f t="shared" si="46"/>
        <v>344.82758620689657</v>
      </c>
      <c r="CE8">
        <f t="shared" si="47"/>
        <v>918.18181818181813</v>
      </c>
      <c r="CF8">
        <f t="shared" si="48"/>
        <v>7392.2247838493477</v>
      </c>
      <c r="CG8">
        <f t="shared" si="49"/>
        <v>106.96223691771689</v>
      </c>
      <c r="CH8" t="e">
        <f t="shared" si="50"/>
        <v>#DIV/0!</v>
      </c>
      <c r="CI8">
        <f t="shared" si="51"/>
        <v>1506.1327554112556</v>
      </c>
      <c r="CJ8">
        <f t="shared" si="52"/>
        <v>366652.6938497551</v>
      </c>
      <c r="CK8">
        <f t="shared" si="53"/>
        <v>250.50897354606354</v>
      </c>
      <c r="CL8">
        <f t="shared" si="54"/>
        <v>4694.2449420320099</v>
      </c>
      <c r="CM8">
        <f t="shared" si="55"/>
        <v>462.60099061767005</v>
      </c>
      <c r="CN8">
        <f t="shared" si="56"/>
        <v>4845.6532273159191</v>
      </c>
      <c r="CO8">
        <f t="shared" si="57"/>
        <v>944.92606028792977</v>
      </c>
      <c r="CP8">
        <f t="shared" si="58"/>
        <v>101.49105367052161</v>
      </c>
      <c r="CQ8">
        <f t="shared" si="59"/>
        <v>85.035212764704454</v>
      </c>
    </row>
    <row r="9" spans="1:95">
      <c r="A9">
        <v>1006</v>
      </c>
      <c r="B9">
        <v>0.33616666699999997</v>
      </c>
      <c r="C9">
        <v>0.97263333299999999</v>
      </c>
      <c r="D9">
        <v>2.2700000000000001E-2</v>
      </c>
      <c r="E9">
        <v>2.2499999999999999E-2</v>
      </c>
      <c r="F9">
        <v>9.4299999999999995E-2</v>
      </c>
      <c r="G9">
        <v>0.25056666700000002</v>
      </c>
      <c r="H9">
        <v>0.43369999999999997</v>
      </c>
      <c r="I9">
        <v>200.4858667</v>
      </c>
      <c r="J9">
        <v>1.5666666999999999E-2</v>
      </c>
      <c r="K9">
        <v>1.1833333E-2</v>
      </c>
      <c r="L9">
        <v>2.4461333330000001</v>
      </c>
      <c r="M9">
        <v>5.7282666669999998</v>
      </c>
      <c r="N9">
        <v>1.0005333329999999</v>
      </c>
      <c r="O9">
        <v>0.78920000000000001</v>
      </c>
      <c r="P9">
        <v>32.323599999999999</v>
      </c>
      <c r="Q9">
        <v>0.62939999999999996</v>
      </c>
      <c r="R9">
        <v>0.136866667</v>
      </c>
      <c r="S9">
        <v>0.52300000000000002</v>
      </c>
      <c r="T9">
        <v>6.7799999999999999E-2</v>
      </c>
      <c r="U9">
        <v>1.1541666669999999</v>
      </c>
      <c r="V9">
        <v>5.2166667E-2</v>
      </c>
      <c r="W9">
        <v>5.4033333000000003E-2</v>
      </c>
      <c r="Y9">
        <v>1006</v>
      </c>
      <c r="Z9">
        <v>1.2E-2</v>
      </c>
      <c r="AA9">
        <v>0.81299999999999994</v>
      </c>
      <c r="AB9">
        <v>6.7999999999999996E-3</v>
      </c>
      <c r="AC9">
        <v>1.6899999999999998E-2</v>
      </c>
      <c r="AD9">
        <v>3.9399999999999998E-2</v>
      </c>
      <c r="AE9">
        <v>8.6999999999999994E-3</v>
      </c>
      <c r="AF9">
        <v>1.0200000000000001E-2</v>
      </c>
      <c r="AG9">
        <v>18.199100000000001</v>
      </c>
      <c r="AH9">
        <v>4.7999999999999996E-3</v>
      </c>
      <c r="AI9">
        <v>5.4000000000000003E-3</v>
      </c>
      <c r="AJ9">
        <v>0.1515</v>
      </c>
      <c r="AK9">
        <v>38.6297</v>
      </c>
      <c r="AL9">
        <v>0</v>
      </c>
      <c r="AM9">
        <v>5.4300000000000001E-2</v>
      </c>
      <c r="AN9">
        <v>0</v>
      </c>
      <c r="AO9">
        <v>0.2276</v>
      </c>
      <c r="AP9">
        <v>6.1000000000000004E-3</v>
      </c>
      <c r="AQ9">
        <v>0.10150000000000001</v>
      </c>
      <c r="AR9">
        <v>5.3E-3</v>
      </c>
      <c r="AS9">
        <v>0.1167</v>
      </c>
      <c r="AT9">
        <v>8.9599999999999999E-2</v>
      </c>
      <c r="AU9">
        <v>2.3E-3</v>
      </c>
      <c r="AW9" t="str">
        <f t="shared" si="14"/>
        <v>MATCH</v>
      </c>
      <c r="AX9">
        <f t="shared" si="15"/>
        <v>0.32416666699999996</v>
      </c>
      <c r="AY9">
        <f t="shared" si="16"/>
        <v>0.15963333300000004</v>
      </c>
      <c r="AZ9">
        <f t="shared" si="17"/>
        <v>1.5900000000000001E-2</v>
      </c>
      <c r="BA9">
        <f t="shared" si="18"/>
        <v>5.6000000000000008E-3</v>
      </c>
      <c r="BB9">
        <f t="shared" si="19"/>
        <v>5.4899999999999997E-2</v>
      </c>
      <c r="BC9">
        <f t="shared" si="20"/>
        <v>0.24186666700000004</v>
      </c>
      <c r="BD9">
        <f t="shared" si="21"/>
        <v>0.42349999999999999</v>
      </c>
      <c r="BE9">
        <f t="shared" si="22"/>
        <v>182.28676669999999</v>
      </c>
      <c r="BF9">
        <f t="shared" si="23"/>
        <v>1.0866667E-2</v>
      </c>
      <c r="BG9">
        <f t="shared" si="24"/>
        <v>6.4333329999999994E-3</v>
      </c>
      <c r="BH9">
        <f t="shared" si="25"/>
        <v>2.2946333330000002</v>
      </c>
      <c r="BI9">
        <f t="shared" si="26"/>
        <v>-32.901433333</v>
      </c>
      <c r="BJ9">
        <f t="shared" si="27"/>
        <v>1.0005333329999999</v>
      </c>
      <c r="BK9">
        <f t="shared" si="28"/>
        <v>0.7349</v>
      </c>
      <c r="BL9">
        <f t="shared" si="29"/>
        <v>32.323599999999999</v>
      </c>
      <c r="BM9">
        <f t="shared" si="30"/>
        <v>0.40179999999999993</v>
      </c>
      <c r="BN9">
        <f t="shared" si="31"/>
        <v>0.130766667</v>
      </c>
      <c r="BO9">
        <f t="shared" si="32"/>
        <v>0.42149999999999999</v>
      </c>
      <c r="BP9">
        <f t="shared" si="33"/>
        <v>6.25E-2</v>
      </c>
      <c r="BQ9">
        <f t="shared" si="34"/>
        <v>1.0374666669999999</v>
      </c>
      <c r="BR9">
        <f t="shared" si="35"/>
        <v>-3.7433332999999999E-2</v>
      </c>
      <c r="BS9">
        <f t="shared" si="36"/>
        <v>5.1733333000000006E-2</v>
      </c>
      <c r="BU9" t="str">
        <f t="shared" si="37"/>
        <v>MATCH</v>
      </c>
      <c r="BV9">
        <f t="shared" si="38"/>
        <v>2801.388891666666</v>
      </c>
      <c r="BW9">
        <f t="shared" si="39"/>
        <v>119.6350963099631</v>
      </c>
      <c r="BX9">
        <f t="shared" si="40"/>
        <v>333.82352941176475</v>
      </c>
      <c r="BY9">
        <f t="shared" si="41"/>
        <v>133.13609467455623</v>
      </c>
      <c r="BZ9">
        <f t="shared" si="42"/>
        <v>239.34010152284264</v>
      </c>
      <c r="CA9">
        <f t="shared" si="43"/>
        <v>2880.0766321839083</v>
      </c>
      <c r="CB9">
        <f t="shared" si="44"/>
        <v>4251.9607843137255</v>
      </c>
      <c r="CC9">
        <f t="shared" si="45"/>
        <v>1101.6251721238962</v>
      </c>
      <c r="CD9">
        <f t="shared" si="46"/>
        <v>326.38889583333332</v>
      </c>
      <c r="CE9">
        <f t="shared" si="47"/>
        <v>219.13579629629626</v>
      </c>
      <c r="CF9">
        <f t="shared" si="48"/>
        <v>1614.6094607260729</v>
      </c>
      <c r="CG9">
        <f t="shared" si="49"/>
        <v>14.828659469268462</v>
      </c>
      <c r="CH9" t="e">
        <f t="shared" si="50"/>
        <v>#DIV/0!</v>
      </c>
      <c r="CI9">
        <f t="shared" si="51"/>
        <v>1453.4069981583793</v>
      </c>
      <c r="CJ9" t="e">
        <f t="shared" si="52"/>
        <v>#DIV/0!</v>
      </c>
      <c r="CK9">
        <f t="shared" si="53"/>
        <v>276.53778558875217</v>
      </c>
      <c r="CL9">
        <f t="shared" si="54"/>
        <v>2243.7158524590163</v>
      </c>
      <c r="CM9">
        <f t="shared" si="55"/>
        <v>515.27093596059115</v>
      </c>
      <c r="CN9">
        <f t="shared" si="56"/>
        <v>1279.2452830188679</v>
      </c>
      <c r="CO9">
        <f t="shared" si="57"/>
        <v>989.0031422450727</v>
      </c>
      <c r="CP9">
        <f t="shared" si="58"/>
        <v>58.221726562499995</v>
      </c>
      <c r="CQ9">
        <f t="shared" si="59"/>
        <v>2349.275347826087</v>
      </c>
    </row>
    <row r="10" spans="1:95">
      <c r="A10">
        <v>1026</v>
      </c>
      <c r="B10">
        <v>0.269933333</v>
      </c>
      <c r="C10">
        <v>1.181866667</v>
      </c>
      <c r="D10">
        <v>2.4899999999999999E-2</v>
      </c>
      <c r="E10">
        <v>1.1166667E-2</v>
      </c>
      <c r="F10">
        <v>7.4366666999999997E-2</v>
      </c>
      <c r="G10">
        <v>0.18866666700000001</v>
      </c>
      <c r="H10">
        <v>0.38813333300000002</v>
      </c>
      <c r="I10">
        <v>192.1797</v>
      </c>
      <c r="J10">
        <v>8.7666670000000006E-3</v>
      </c>
      <c r="K10">
        <v>7.566667E-3</v>
      </c>
      <c r="L10">
        <v>1.0178666670000001</v>
      </c>
      <c r="M10">
        <v>4.6195000000000004</v>
      </c>
      <c r="N10">
        <v>0.71083333299999996</v>
      </c>
      <c r="O10">
        <v>0.52070000000000005</v>
      </c>
      <c r="P10">
        <v>21.372266669999998</v>
      </c>
      <c r="Q10">
        <v>0.46750000000000003</v>
      </c>
      <c r="R10">
        <v>0.17603333299999999</v>
      </c>
      <c r="S10">
        <v>0.4486</v>
      </c>
      <c r="T10">
        <v>5.5233333000000003E-2</v>
      </c>
      <c r="U10">
        <v>1.086866667</v>
      </c>
      <c r="V10">
        <v>6.0400000000000002E-2</v>
      </c>
      <c r="W10">
        <v>5.1933332999999998E-2</v>
      </c>
      <c r="Y10">
        <v>1026</v>
      </c>
      <c r="Z10">
        <v>3.61E-2</v>
      </c>
      <c r="AA10">
        <v>0.10970000000000001</v>
      </c>
      <c r="AB10">
        <v>8.5000000000000006E-3</v>
      </c>
      <c r="AC10">
        <v>3.8999999999999998E-3</v>
      </c>
      <c r="AD10">
        <v>7.3000000000000001E-3</v>
      </c>
      <c r="AE10">
        <v>8.8000000000000005E-3</v>
      </c>
      <c r="AF10">
        <v>1.2699999999999999E-2</v>
      </c>
      <c r="AG10">
        <v>18.921199999999999</v>
      </c>
      <c r="AH10">
        <v>4.4000000000000003E-3</v>
      </c>
      <c r="AI10">
        <v>5.1000000000000004E-3</v>
      </c>
      <c r="AJ10">
        <v>0.1047</v>
      </c>
      <c r="AK10">
        <v>30.959900000000001</v>
      </c>
      <c r="AL10">
        <v>0</v>
      </c>
      <c r="AM10">
        <v>4.19E-2</v>
      </c>
      <c r="AN10">
        <v>0</v>
      </c>
      <c r="AO10">
        <v>0.22789999999999999</v>
      </c>
      <c r="AP10">
        <v>4.7000000000000002E-3</v>
      </c>
      <c r="AQ10">
        <v>0.1008</v>
      </c>
      <c r="AR10">
        <v>2E-3</v>
      </c>
      <c r="AS10">
        <v>0.1353</v>
      </c>
      <c r="AT10">
        <v>9.01E-2</v>
      </c>
      <c r="AU10">
        <v>3.0999999999999999E-3</v>
      </c>
      <c r="AW10" t="str">
        <f t="shared" si="14"/>
        <v>MATCH</v>
      </c>
      <c r="AX10">
        <f t="shared" si="15"/>
        <v>0.233833333</v>
      </c>
      <c r="AY10">
        <f t="shared" si="16"/>
        <v>1.0721666670000001</v>
      </c>
      <c r="AZ10">
        <f t="shared" si="17"/>
        <v>1.6399999999999998E-2</v>
      </c>
      <c r="BA10">
        <f t="shared" si="18"/>
        <v>7.2666670000000001E-3</v>
      </c>
      <c r="BB10">
        <f t="shared" si="19"/>
        <v>6.7066666999999996E-2</v>
      </c>
      <c r="BC10">
        <f t="shared" si="20"/>
        <v>0.17986666700000001</v>
      </c>
      <c r="BD10">
        <f t="shared" si="21"/>
        <v>0.37543333300000004</v>
      </c>
      <c r="BE10">
        <f t="shared" si="22"/>
        <v>173.2585</v>
      </c>
      <c r="BF10">
        <f t="shared" si="23"/>
        <v>4.3666670000000003E-3</v>
      </c>
      <c r="BG10">
        <f t="shared" si="24"/>
        <v>2.4666669999999996E-3</v>
      </c>
      <c r="BH10">
        <f t="shared" si="25"/>
        <v>0.91316666700000004</v>
      </c>
      <c r="BI10">
        <f t="shared" si="26"/>
        <v>-26.340400000000002</v>
      </c>
      <c r="BJ10">
        <f t="shared" si="27"/>
        <v>0.71083333299999996</v>
      </c>
      <c r="BK10">
        <f t="shared" si="28"/>
        <v>0.47880000000000006</v>
      </c>
      <c r="BL10">
        <f t="shared" si="29"/>
        <v>21.372266669999998</v>
      </c>
      <c r="BM10">
        <f t="shared" si="30"/>
        <v>0.23960000000000004</v>
      </c>
      <c r="BN10">
        <f t="shared" si="31"/>
        <v>0.17133333299999998</v>
      </c>
      <c r="BO10">
        <f t="shared" si="32"/>
        <v>0.3478</v>
      </c>
      <c r="BP10">
        <f t="shared" si="33"/>
        <v>5.3233333000000001E-2</v>
      </c>
      <c r="BQ10">
        <f t="shared" si="34"/>
        <v>0.95156666700000003</v>
      </c>
      <c r="BR10">
        <f t="shared" si="35"/>
        <v>-2.9699999999999997E-2</v>
      </c>
      <c r="BS10">
        <f t="shared" si="36"/>
        <v>4.8833333E-2</v>
      </c>
      <c r="BU10" t="str">
        <f t="shared" si="37"/>
        <v>MATCH</v>
      </c>
      <c r="BV10">
        <f t="shared" si="38"/>
        <v>747.73776454293625</v>
      </c>
      <c r="BW10">
        <f t="shared" si="39"/>
        <v>1077.3625041020966</v>
      </c>
      <c r="BX10">
        <f t="shared" si="40"/>
        <v>292.94117647058823</v>
      </c>
      <c r="BY10">
        <f t="shared" si="41"/>
        <v>286.32479487179489</v>
      </c>
      <c r="BZ10">
        <f t="shared" si="42"/>
        <v>1018.7214657534247</v>
      </c>
      <c r="CA10">
        <f t="shared" si="43"/>
        <v>2143.9393977272725</v>
      </c>
      <c r="CB10">
        <f t="shared" si="44"/>
        <v>3056.167976377953</v>
      </c>
      <c r="CC10">
        <f t="shared" si="45"/>
        <v>1015.684523180348</v>
      </c>
      <c r="CD10">
        <f t="shared" si="46"/>
        <v>199.24243181818181</v>
      </c>
      <c r="CE10">
        <f t="shared" si="47"/>
        <v>148.36601960784313</v>
      </c>
      <c r="CF10">
        <f t="shared" si="48"/>
        <v>972.17446704871065</v>
      </c>
      <c r="CG10">
        <f t="shared" si="49"/>
        <v>14.920913827241044</v>
      </c>
      <c r="CH10" t="e">
        <f t="shared" si="50"/>
        <v>#DIV/0!</v>
      </c>
      <c r="CI10">
        <f t="shared" si="51"/>
        <v>1242.7207637231504</v>
      </c>
      <c r="CJ10" t="e">
        <f t="shared" si="52"/>
        <v>#DIV/0!</v>
      </c>
      <c r="CK10">
        <f t="shared" si="53"/>
        <v>205.1338306274682</v>
      </c>
      <c r="CL10">
        <f t="shared" si="54"/>
        <v>3745.3900638297869</v>
      </c>
      <c r="CM10">
        <f t="shared" si="55"/>
        <v>445.03968253968253</v>
      </c>
      <c r="CN10">
        <f t="shared" si="56"/>
        <v>2761.6666500000001</v>
      </c>
      <c r="CO10">
        <f t="shared" si="57"/>
        <v>803.30130598669621</v>
      </c>
      <c r="CP10">
        <f t="shared" si="58"/>
        <v>67.036625971143181</v>
      </c>
      <c r="CQ10">
        <f t="shared" si="59"/>
        <v>1675.2688064516128</v>
      </c>
    </row>
    <row r="11" spans="1:95">
      <c r="A11">
        <v>1064</v>
      </c>
      <c r="B11">
        <v>0.19320000000000001</v>
      </c>
      <c r="C11">
        <v>0.31333333299999999</v>
      </c>
      <c r="D11">
        <v>2.5233333E-2</v>
      </c>
      <c r="E11">
        <v>6.7666669999999996E-3</v>
      </c>
      <c r="F11">
        <v>5.0200000000000002E-2</v>
      </c>
      <c r="G11">
        <v>0.19853333300000001</v>
      </c>
      <c r="H11">
        <v>0.42446666700000002</v>
      </c>
      <c r="I11">
        <v>211.58923329999999</v>
      </c>
      <c r="J11">
        <v>9.7333330000000003E-3</v>
      </c>
      <c r="K11">
        <v>9.2999999999999992E-3</v>
      </c>
      <c r="L11">
        <v>1.149166667</v>
      </c>
      <c r="M11">
        <v>7.2302666670000004</v>
      </c>
      <c r="N11">
        <v>0.74139999999999995</v>
      </c>
      <c r="O11">
        <v>0.60096666700000001</v>
      </c>
      <c r="P11">
        <v>5.3924000000000003</v>
      </c>
      <c r="Q11">
        <v>0.4531</v>
      </c>
      <c r="R11">
        <v>0.81330000000000002</v>
      </c>
      <c r="S11">
        <v>0.53126666700000003</v>
      </c>
      <c r="T11">
        <v>6.9000000000000006E-2</v>
      </c>
      <c r="U11">
        <v>1.137</v>
      </c>
      <c r="V11">
        <v>5.0633333000000003E-2</v>
      </c>
      <c r="W11">
        <v>6.1933333E-2</v>
      </c>
      <c r="Y11">
        <v>1064</v>
      </c>
      <c r="Z11">
        <v>1.7500000000000002E-2</v>
      </c>
      <c r="AA11">
        <v>0.27603333299999999</v>
      </c>
      <c r="AB11">
        <v>4.8999999999999998E-3</v>
      </c>
      <c r="AC11">
        <v>2.0233332999999999E-2</v>
      </c>
      <c r="AD11">
        <v>4.6666667000000002E-2</v>
      </c>
      <c r="AE11">
        <v>1.38E-2</v>
      </c>
      <c r="AF11">
        <v>1.2766667000000001E-2</v>
      </c>
      <c r="AG11">
        <v>37.935033330000003</v>
      </c>
      <c r="AH11">
        <v>4.1666669999999998E-3</v>
      </c>
      <c r="AI11">
        <v>1.9E-3</v>
      </c>
      <c r="AJ11">
        <v>1.2500000000000001E-2</v>
      </c>
      <c r="AK11">
        <v>4.3336333329999999</v>
      </c>
      <c r="AL11">
        <v>0</v>
      </c>
      <c r="AM11">
        <v>3.3033332999999998E-2</v>
      </c>
      <c r="AN11">
        <v>3.6666670000000002E-3</v>
      </c>
      <c r="AO11">
        <v>0.24933333299999999</v>
      </c>
      <c r="AP11">
        <v>5.5999999999999999E-3</v>
      </c>
      <c r="AQ11">
        <v>0.1045</v>
      </c>
      <c r="AR11">
        <v>2.033333E-3</v>
      </c>
      <c r="AS11">
        <v>0.141133333</v>
      </c>
      <c r="AT11">
        <v>5.0866666999999997E-2</v>
      </c>
      <c r="AU11">
        <v>5.9299999999999999E-2</v>
      </c>
      <c r="AW11" t="str">
        <f t="shared" si="14"/>
        <v>MATCH</v>
      </c>
      <c r="AX11">
        <f t="shared" si="15"/>
        <v>0.17570000000000002</v>
      </c>
      <c r="AY11">
        <f t="shared" si="16"/>
        <v>3.73E-2</v>
      </c>
      <c r="AZ11">
        <f t="shared" si="17"/>
        <v>2.0333333000000002E-2</v>
      </c>
      <c r="BA11">
        <f t="shared" si="18"/>
        <v>-1.3466665999999999E-2</v>
      </c>
      <c r="BB11">
        <f t="shared" si="19"/>
        <v>3.5333329999999996E-3</v>
      </c>
      <c r="BC11">
        <f t="shared" si="20"/>
        <v>0.184733333</v>
      </c>
      <c r="BD11">
        <f t="shared" si="21"/>
        <v>0.41170000000000001</v>
      </c>
      <c r="BE11">
        <f t="shared" si="22"/>
        <v>173.65419996999998</v>
      </c>
      <c r="BF11">
        <f t="shared" si="23"/>
        <v>5.5666660000000005E-3</v>
      </c>
      <c r="BG11">
        <f t="shared" si="24"/>
        <v>7.3999999999999995E-3</v>
      </c>
      <c r="BH11">
        <f t="shared" si="25"/>
        <v>1.1366666670000001</v>
      </c>
      <c r="BI11">
        <f t="shared" si="26"/>
        <v>2.8966333340000006</v>
      </c>
      <c r="BJ11">
        <f t="shared" si="27"/>
        <v>0.74139999999999995</v>
      </c>
      <c r="BK11">
        <f t="shared" si="28"/>
        <v>0.56793333400000001</v>
      </c>
      <c r="BL11">
        <f t="shared" si="29"/>
        <v>5.3887333330000002</v>
      </c>
      <c r="BM11">
        <f t="shared" si="30"/>
        <v>0.20376666700000001</v>
      </c>
      <c r="BN11">
        <f t="shared" si="31"/>
        <v>0.80769999999999997</v>
      </c>
      <c r="BO11">
        <f t="shared" si="32"/>
        <v>0.42676666700000004</v>
      </c>
      <c r="BP11">
        <f t="shared" si="33"/>
        <v>6.6966667000000007E-2</v>
      </c>
      <c r="BQ11">
        <f t="shared" si="34"/>
        <v>0.99586666700000004</v>
      </c>
      <c r="BR11">
        <f t="shared" si="35"/>
        <v>-2.3333399999999477E-4</v>
      </c>
      <c r="BS11">
        <f t="shared" si="36"/>
        <v>2.6333330000000016E-3</v>
      </c>
      <c r="BU11" t="str">
        <f t="shared" si="37"/>
        <v>MATCH</v>
      </c>
      <c r="BV11">
        <f t="shared" si="38"/>
        <v>1104</v>
      </c>
      <c r="BW11">
        <f t="shared" si="39"/>
        <v>113.51286078192592</v>
      </c>
      <c r="BX11">
        <f t="shared" si="40"/>
        <v>514.96597959183669</v>
      </c>
      <c r="BY11">
        <f t="shared" si="41"/>
        <v>33.443165295604039</v>
      </c>
      <c r="BZ11">
        <f t="shared" si="42"/>
        <v>107.57142780306124</v>
      </c>
      <c r="CA11">
        <f t="shared" si="43"/>
        <v>1438.6473405797101</v>
      </c>
      <c r="CB11">
        <f t="shared" si="44"/>
        <v>3324.8040933471516</v>
      </c>
      <c r="CC11">
        <f t="shared" si="45"/>
        <v>557.76735836599289</v>
      </c>
      <c r="CD11">
        <f t="shared" si="46"/>
        <v>233.59997331200216</v>
      </c>
      <c r="CE11">
        <f t="shared" si="47"/>
        <v>489.4736842105263</v>
      </c>
      <c r="CF11">
        <f t="shared" si="48"/>
        <v>9193.3333359999997</v>
      </c>
      <c r="CG11">
        <f t="shared" si="49"/>
        <v>166.840757198874</v>
      </c>
      <c r="CH11" t="e">
        <f t="shared" si="50"/>
        <v>#DIV/0!</v>
      </c>
      <c r="CI11">
        <f t="shared" si="51"/>
        <v>1819.2734805173914</v>
      </c>
      <c r="CJ11">
        <f t="shared" si="52"/>
        <v>147065.44117586897</v>
      </c>
      <c r="CK11">
        <f t="shared" si="53"/>
        <v>181.72459917342863</v>
      </c>
      <c r="CL11">
        <f t="shared" si="54"/>
        <v>14523.214285714286</v>
      </c>
      <c r="CM11">
        <f t="shared" si="55"/>
        <v>508.38915502392348</v>
      </c>
      <c r="CN11">
        <f t="shared" si="56"/>
        <v>3393.4431792529808</v>
      </c>
      <c r="CO11">
        <f t="shared" si="57"/>
        <v>805.62116392447138</v>
      </c>
      <c r="CP11">
        <f t="shared" si="58"/>
        <v>99.541283096059757</v>
      </c>
      <c r="CQ11">
        <f t="shared" si="59"/>
        <v>104.44069645868466</v>
      </c>
    </row>
    <row r="12" spans="1:95">
      <c r="A12">
        <v>1151</v>
      </c>
      <c r="B12">
        <v>0.33816666699999998</v>
      </c>
      <c r="C12">
        <v>0.88549999999999995</v>
      </c>
      <c r="D12">
        <v>2.2499999999999999E-2</v>
      </c>
      <c r="E12">
        <v>2.1566667000000001E-2</v>
      </c>
      <c r="F12">
        <v>0.23053333300000001</v>
      </c>
      <c r="G12">
        <v>0.20269999999999999</v>
      </c>
      <c r="H12">
        <v>0.43693333299999998</v>
      </c>
      <c r="I12">
        <v>180.50793329999999</v>
      </c>
      <c r="J12">
        <v>9.4000000000000004E-3</v>
      </c>
      <c r="K12">
        <v>9.4999999999999998E-3</v>
      </c>
      <c r="L12">
        <v>1.2026666669999999</v>
      </c>
      <c r="M12">
        <v>8.3036999999999992</v>
      </c>
      <c r="N12">
        <v>1.0137666670000001</v>
      </c>
      <c r="O12">
        <v>0.64359999999999995</v>
      </c>
      <c r="P12">
        <v>39.10616667</v>
      </c>
      <c r="Q12">
        <v>0.63060000000000005</v>
      </c>
      <c r="R12">
        <v>0.159</v>
      </c>
      <c r="S12">
        <v>0.370233333</v>
      </c>
      <c r="T12">
        <v>0.13816666699999999</v>
      </c>
      <c r="U12">
        <v>1.2804</v>
      </c>
      <c r="V12">
        <v>4.1633333000000002E-2</v>
      </c>
      <c r="W12">
        <v>4.9799999999999997E-2</v>
      </c>
      <c r="Y12">
        <v>1151</v>
      </c>
      <c r="Z12">
        <v>2.8266666999999999E-2</v>
      </c>
      <c r="AA12">
        <v>0.57223333300000001</v>
      </c>
      <c r="AB12">
        <v>6.3E-3</v>
      </c>
      <c r="AC12">
        <v>8.6E-3</v>
      </c>
      <c r="AD12">
        <v>2.1233333E-2</v>
      </c>
      <c r="AE12">
        <v>1.5166667E-2</v>
      </c>
      <c r="AF12">
        <v>1.2266667E-2</v>
      </c>
      <c r="AG12">
        <v>33.067100000000003</v>
      </c>
      <c r="AH12">
        <v>3.6333329999999999E-3</v>
      </c>
      <c r="AI12">
        <v>1.0666670000000001E-3</v>
      </c>
      <c r="AJ12">
        <v>1.1666667E-2</v>
      </c>
      <c r="AK12">
        <v>5.2427000000000001</v>
      </c>
      <c r="AL12">
        <v>0</v>
      </c>
      <c r="AM12">
        <v>4.0866667000000002E-2</v>
      </c>
      <c r="AN12">
        <v>0</v>
      </c>
      <c r="AO12">
        <v>0.23823333299999999</v>
      </c>
      <c r="AP12">
        <v>4.333333E-3</v>
      </c>
      <c r="AQ12">
        <v>0.103566667</v>
      </c>
      <c r="AR12">
        <v>1.5666670000000001E-3</v>
      </c>
      <c r="AS12">
        <v>0.14276666700000001</v>
      </c>
      <c r="AT12">
        <v>6.3333333000000006E-2</v>
      </c>
      <c r="AU12">
        <v>3.6266667000000002E-2</v>
      </c>
      <c r="AW12" t="str">
        <f t="shared" si="14"/>
        <v>MATCH</v>
      </c>
      <c r="AX12">
        <f t="shared" si="15"/>
        <v>0.30989999999999995</v>
      </c>
      <c r="AY12">
        <f t="shared" si="16"/>
        <v>0.31326666699999994</v>
      </c>
      <c r="AZ12">
        <f t="shared" si="17"/>
        <v>1.6199999999999999E-2</v>
      </c>
      <c r="BA12">
        <f t="shared" si="18"/>
        <v>1.2966667000000001E-2</v>
      </c>
      <c r="BB12">
        <f t="shared" si="19"/>
        <v>0.20930000000000001</v>
      </c>
      <c r="BC12">
        <f t="shared" si="20"/>
        <v>0.187533333</v>
      </c>
      <c r="BD12">
        <f t="shared" si="21"/>
        <v>0.42466666599999997</v>
      </c>
      <c r="BE12">
        <f t="shared" si="22"/>
        <v>147.44083329999998</v>
      </c>
      <c r="BF12">
        <f t="shared" si="23"/>
        <v>5.7666670000000005E-3</v>
      </c>
      <c r="BG12">
        <f t="shared" si="24"/>
        <v>8.4333329999999995E-3</v>
      </c>
      <c r="BH12">
        <f t="shared" si="25"/>
        <v>1.1909999999999998</v>
      </c>
      <c r="BI12">
        <f t="shared" si="26"/>
        <v>3.0609999999999991</v>
      </c>
      <c r="BJ12">
        <f t="shared" si="27"/>
        <v>1.0137666670000001</v>
      </c>
      <c r="BK12">
        <f t="shared" si="28"/>
        <v>0.60273333299999998</v>
      </c>
      <c r="BL12">
        <f t="shared" si="29"/>
        <v>39.10616667</v>
      </c>
      <c r="BM12">
        <f t="shared" si="30"/>
        <v>0.39236666700000006</v>
      </c>
      <c r="BN12">
        <f t="shared" si="31"/>
        <v>0.15466666700000001</v>
      </c>
      <c r="BO12">
        <f t="shared" si="32"/>
        <v>0.266666666</v>
      </c>
      <c r="BP12">
        <f t="shared" si="33"/>
        <v>0.1366</v>
      </c>
      <c r="BQ12">
        <f t="shared" si="34"/>
        <v>1.1376333329999999</v>
      </c>
      <c r="BR12">
        <f t="shared" si="35"/>
        <v>-2.1700000000000004E-2</v>
      </c>
      <c r="BS12">
        <f t="shared" si="36"/>
        <v>1.3533332999999995E-2</v>
      </c>
      <c r="BU12" t="str">
        <f t="shared" si="37"/>
        <v>MATCH</v>
      </c>
      <c r="BV12">
        <f t="shared" si="38"/>
        <v>1196.3443266940526</v>
      </c>
      <c r="BW12">
        <f t="shared" si="39"/>
        <v>154.74456815678019</v>
      </c>
      <c r="BX12">
        <f t="shared" si="40"/>
        <v>357.14285714285711</v>
      </c>
      <c r="BY12">
        <f t="shared" si="41"/>
        <v>250.77519767441862</v>
      </c>
      <c r="BZ12">
        <f t="shared" si="42"/>
        <v>1085.7143011886076</v>
      </c>
      <c r="CA12">
        <f t="shared" si="43"/>
        <v>1336.4834871102528</v>
      </c>
      <c r="CB12">
        <f t="shared" si="44"/>
        <v>3561.9564222294448</v>
      </c>
      <c r="CC12">
        <f t="shared" si="45"/>
        <v>545.88377359974106</v>
      </c>
      <c r="CD12">
        <f t="shared" si="46"/>
        <v>258.71562006565324</v>
      </c>
      <c r="CE12">
        <f t="shared" si="47"/>
        <v>890.62472167977432</v>
      </c>
      <c r="CF12">
        <f t="shared" si="48"/>
        <v>10308.571136897966</v>
      </c>
      <c r="CG12">
        <f t="shared" si="49"/>
        <v>158.38594617277354</v>
      </c>
      <c r="CH12" t="e">
        <f t="shared" si="50"/>
        <v>#DIV/0!</v>
      </c>
      <c r="CI12">
        <f t="shared" si="51"/>
        <v>1574.8776380515687</v>
      </c>
      <c r="CJ12" t="e">
        <f t="shared" si="52"/>
        <v>#DIV/0!</v>
      </c>
      <c r="CK12">
        <f t="shared" si="53"/>
        <v>264.69847525493003</v>
      </c>
      <c r="CL12">
        <f t="shared" si="54"/>
        <v>3669.2310514793112</v>
      </c>
      <c r="CM12">
        <f t="shared" si="55"/>
        <v>357.48310119896007</v>
      </c>
      <c r="CN12">
        <f t="shared" si="56"/>
        <v>8819.1470810325354</v>
      </c>
      <c r="CO12">
        <f t="shared" si="57"/>
        <v>896.84800164172759</v>
      </c>
      <c r="CP12">
        <f t="shared" si="58"/>
        <v>65.736841924930744</v>
      </c>
      <c r="CQ12">
        <f t="shared" si="59"/>
        <v>137.31617520849102</v>
      </c>
    </row>
    <row r="13" spans="1:95">
      <c r="A13">
        <v>1228</v>
      </c>
      <c r="B13">
        <v>0.320833333</v>
      </c>
      <c r="C13">
        <v>0.83983333299999996</v>
      </c>
      <c r="D13">
        <v>2.0033333E-2</v>
      </c>
      <c r="E13">
        <v>7.2333329999999998E-3</v>
      </c>
      <c r="F13">
        <v>0.20473333299999999</v>
      </c>
      <c r="G13">
        <v>0.191266667</v>
      </c>
      <c r="H13">
        <v>0.44713333300000002</v>
      </c>
      <c r="I13">
        <v>162.7582333</v>
      </c>
      <c r="J13">
        <v>2.8166666999999999E-2</v>
      </c>
      <c r="K13">
        <v>9.0333329999999993E-3</v>
      </c>
      <c r="L13">
        <v>1.6779333329999999</v>
      </c>
      <c r="M13">
        <v>4.3136000000000001</v>
      </c>
      <c r="N13">
        <v>1.0346333329999999</v>
      </c>
      <c r="O13">
        <v>0.59560000000000002</v>
      </c>
      <c r="P13">
        <v>55.305500000000002</v>
      </c>
      <c r="Q13">
        <v>0.63286666700000005</v>
      </c>
      <c r="R13">
        <v>0.15479999999999999</v>
      </c>
      <c r="S13">
        <v>0.3327</v>
      </c>
      <c r="T13">
        <v>0.11776666700000001</v>
      </c>
      <c r="U13">
        <v>1.1196333329999999</v>
      </c>
      <c r="V13">
        <v>3.4266667000000001E-2</v>
      </c>
      <c r="W13">
        <v>7.5066667000000004E-2</v>
      </c>
      <c r="Y13">
        <v>1228</v>
      </c>
      <c r="Z13">
        <v>2.93E-2</v>
      </c>
      <c r="AA13">
        <v>1.3517999999999999</v>
      </c>
      <c r="AB13">
        <v>1.15E-2</v>
      </c>
      <c r="AC13">
        <v>1.4E-3</v>
      </c>
      <c r="AD13">
        <v>2.29E-2</v>
      </c>
      <c r="AE13">
        <v>9.4000000000000004E-3</v>
      </c>
      <c r="AF13">
        <v>1.77E-2</v>
      </c>
      <c r="AG13">
        <v>21.439800000000002</v>
      </c>
      <c r="AH13">
        <v>4.7000000000000002E-3</v>
      </c>
      <c r="AI13">
        <v>5.1000000000000004E-3</v>
      </c>
      <c r="AJ13">
        <v>8.5199999999999998E-2</v>
      </c>
      <c r="AK13">
        <v>37.734099999999998</v>
      </c>
      <c r="AL13">
        <v>0</v>
      </c>
      <c r="AM13">
        <v>3.0599999999999999E-2</v>
      </c>
      <c r="AN13">
        <v>0</v>
      </c>
      <c r="AO13">
        <v>0.2288</v>
      </c>
      <c r="AP13">
        <v>2.8999999999999998E-3</v>
      </c>
      <c r="AQ13">
        <v>8.7800000000000003E-2</v>
      </c>
      <c r="AR13">
        <v>3.7000000000000002E-3</v>
      </c>
      <c r="AS13">
        <v>0.155</v>
      </c>
      <c r="AT13">
        <v>0.1168</v>
      </c>
      <c r="AU13">
        <v>3.5999999999999999E-3</v>
      </c>
      <c r="AW13" t="str">
        <f t="shared" si="14"/>
        <v>MATCH</v>
      </c>
      <c r="AX13">
        <f t="shared" si="15"/>
        <v>0.29153333300000001</v>
      </c>
      <c r="AY13">
        <f t="shared" si="16"/>
        <v>-0.51196666699999993</v>
      </c>
      <c r="AZ13">
        <f t="shared" si="17"/>
        <v>8.5333330000000006E-3</v>
      </c>
      <c r="BA13">
        <f t="shared" si="18"/>
        <v>5.8333329999999996E-3</v>
      </c>
      <c r="BB13">
        <f t="shared" si="19"/>
        <v>0.18183333299999999</v>
      </c>
      <c r="BC13">
        <f t="shared" si="20"/>
        <v>0.18186666700000001</v>
      </c>
      <c r="BD13">
        <f t="shared" si="21"/>
        <v>0.42943333300000003</v>
      </c>
      <c r="BE13">
        <f t="shared" si="22"/>
        <v>141.31843330000001</v>
      </c>
      <c r="BF13">
        <f t="shared" si="23"/>
        <v>2.3466667E-2</v>
      </c>
      <c r="BG13">
        <f t="shared" si="24"/>
        <v>3.9333329999999989E-3</v>
      </c>
      <c r="BH13">
        <f t="shared" si="25"/>
        <v>1.592733333</v>
      </c>
      <c r="BI13">
        <f t="shared" si="26"/>
        <v>-33.420499999999997</v>
      </c>
      <c r="BJ13">
        <f t="shared" si="27"/>
        <v>1.0346333329999999</v>
      </c>
      <c r="BK13">
        <f t="shared" si="28"/>
        <v>0.56500000000000006</v>
      </c>
      <c r="BL13">
        <f t="shared" si="29"/>
        <v>55.305500000000002</v>
      </c>
      <c r="BM13">
        <f t="shared" si="30"/>
        <v>0.40406666700000005</v>
      </c>
      <c r="BN13">
        <f t="shared" si="31"/>
        <v>0.15189999999999998</v>
      </c>
      <c r="BO13">
        <f t="shared" si="32"/>
        <v>0.24490000000000001</v>
      </c>
      <c r="BP13">
        <f t="shared" si="33"/>
        <v>0.11406666700000001</v>
      </c>
      <c r="BQ13">
        <f t="shared" si="34"/>
        <v>0.96463333299999987</v>
      </c>
      <c r="BR13">
        <f t="shared" si="35"/>
        <v>-8.2533333E-2</v>
      </c>
      <c r="BS13">
        <f t="shared" si="36"/>
        <v>7.1466666999999998E-2</v>
      </c>
      <c r="BU13" t="str">
        <f t="shared" si="37"/>
        <v>MATCH</v>
      </c>
      <c r="BV13">
        <f t="shared" si="38"/>
        <v>1094.9943105802047</v>
      </c>
      <c r="BW13">
        <f t="shared" si="39"/>
        <v>62.127040464565766</v>
      </c>
      <c r="BX13">
        <f t="shared" si="40"/>
        <v>174.20289565217394</v>
      </c>
      <c r="BY13">
        <f t="shared" si="41"/>
        <v>516.66664285714285</v>
      </c>
      <c r="BZ13">
        <f t="shared" si="42"/>
        <v>894.03202183406108</v>
      </c>
      <c r="CA13">
        <f t="shared" si="43"/>
        <v>2034.7517765957446</v>
      </c>
      <c r="CB13">
        <f t="shared" si="44"/>
        <v>2526.1770225988703</v>
      </c>
      <c r="CC13">
        <f t="shared" si="45"/>
        <v>759.14063237530195</v>
      </c>
      <c r="CD13">
        <f t="shared" si="46"/>
        <v>599.29078723404257</v>
      </c>
      <c r="CE13">
        <f t="shared" si="47"/>
        <v>177.1241764705882</v>
      </c>
      <c r="CF13">
        <f t="shared" si="48"/>
        <v>1969.4053204225352</v>
      </c>
      <c r="CG13">
        <f t="shared" si="49"/>
        <v>11.431569853262699</v>
      </c>
      <c r="CH13" t="e">
        <f t="shared" si="50"/>
        <v>#DIV/0!</v>
      </c>
      <c r="CI13">
        <f t="shared" si="51"/>
        <v>1946.4052287581701</v>
      </c>
      <c r="CJ13" t="e">
        <f t="shared" si="52"/>
        <v>#DIV/0!</v>
      </c>
      <c r="CK13">
        <f t="shared" si="53"/>
        <v>276.60256424825178</v>
      </c>
      <c r="CL13">
        <f t="shared" si="54"/>
        <v>5337.9310344827591</v>
      </c>
      <c r="CM13">
        <f t="shared" si="55"/>
        <v>378.92938496583145</v>
      </c>
      <c r="CN13">
        <f t="shared" si="56"/>
        <v>3182.8828918918921</v>
      </c>
      <c r="CO13">
        <f t="shared" si="57"/>
        <v>722.34408580645152</v>
      </c>
      <c r="CP13">
        <f t="shared" si="58"/>
        <v>29.337899828767121</v>
      </c>
      <c r="CQ13">
        <f t="shared" si="59"/>
        <v>2085.1851944444443</v>
      </c>
    </row>
    <row r="14" spans="1:95">
      <c r="A14">
        <v>1245</v>
      </c>
      <c r="B14">
        <v>0.33634999999999998</v>
      </c>
      <c r="C14">
        <v>1.112625</v>
      </c>
      <c r="D14">
        <v>1.435E-2</v>
      </c>
      <c r="E14">
        <v>1.1350000000000001E-2</v>
      </c>
      <c r="F14">
        <v>0.16389999999999999</v>
      </c>
      <c r="G14">
        <v>0.219</v>
      </c>
      <c r="H14">
        <v>0.455125</v>
      </c>
      <c r="I14">
        <v>216.19335000000001</v>
      </c>
      <c r="J14">
        <v>1.1625E-2</v>
      </c>
      <c r="K14">
        <v>8.8249999999999995E-3</v>
      </c>
      <c r="L14">
        <v>1.19865</v>
      </c>
      <c r="M14">
        <v>5.703875</v>
      </c>
      <c r="N14">
        <v>0.76192499999999996</v>
      </c>
      <c r="O14">
        <v>0.58877500000000005</v>
      </c>
      <c r="P14">
        <v>22.930624999999999</v>
      </c>
      <c r="Q14">
        <v>0.64239999999999997</v>
      </c>
      <c r="R14">
        <v>0.27065</v>
      </c>
      <c r="S14">
        <v>0.575125</v>
      </c>
      <c r="T14">
        <v>8.5925000000000001E-2</v>
      </c>
      <c r="U14">
        <v>1.3623499999999999</v>
      </c>
      <c r="V14">
        <v>4.8974999999999998E-2</v>
      </c>
      <c r="W14">
        <v>7.6499999999999999E-2</v>
      </c>
      <c r="Y14">
        <v>1245</v>
      </c>
      <c r="Z14">
        <v>3.1E-2</v>
      </c>
      <c r="AA14">
        <v>1.9612000000000001</v>
      </c>
      <c r="AB14">
        <v>9.1000000000000004E-3</v>
      </c>
      <c r="AC14">
        <v>1.4E-3</v>
      </c>
      <c r="AD14">
        <v>5.3400000000000003E-2</v>
      </c>
      <c r="AE14">
        <v>1.03E-2</v>
      </c>
      <c r="AF14">
        <v>1.2999999999999999E-2</v>
      </c>
      <c r="AG14">
        <v>19.661999999999999</v>
      </c>
      <c r="AH14">
        <v>5.1999999999999998E-3</v>
      </c>
      <c r="AI14">
        <v>6.4000000000000003E-3</v>
      </c>
      <c r="AJ14">
        <v>0.1661</v>
      </c>
      <c r="AK14">
        <v>37.505499999999998</v>
      </c>
      <c r="AL14">
        <v>0</v>
      </c>
      <c r="AM14">
        <v>6.25E-2</v>
      </c>
      <c r="AN14">
        <v>1.0999999999999999E-2</v>
      </c>
      <c r="AO14">
        <v>0.2291</v>
      </c>
      <c r="AP14">
        <v>7.0000000000000001E-3</v>
      </c>
      <c r="AQ14">
        <v>0.13869999999999999</v>
      </c>
      <c r="AR14">
        <v>7.1000000000000004E-3</v>
      </c>
      <c r="AS14">
        <v>5.3499999999999999E-2</v>
      </c>
      <c r="AT14">
        <v>5.1900000000000002E-2</v>
      </c>
      <c r="AU14">
        <v>9.1000000000000004E-3</v>
      </c>
      <c r="AW14" t="str">
        <f t="shared" si="14"/>
        <v>MATCH</v>
      </c>
      <c r="AX14">
        <f t="shared" si="15"/>
        <v>0.30535000000000001</v>
      </c>
      <c r="AY14">
        <f t="shared" si="16"/>
        <v>-0.84857500000000008</v>
      </c>
      <c r="AZ14">
        <f t="shared" si="17"/>
        <v>5.2499999999999995E-3</v>
      </c>
      <c r="BA14">
        <f t="shared" si="18"/>
        <v>9.9500000000000005E-3</v>
      </c>
      <c r="BB14">
        <f t="shared" si="19"/>
        <v>0.11049999999999999</v>
      </c>
      <c r="BC14">
        <f t="shared" si="20"/>
        <v>0.2087</v>
      </c>
      <c r="BD14">
        <f t="shared" si="21"/>
        <v>0.44212499999999999</v>
      </c>
      <c r="BE14">
        <f t="shared" si="22"/>
        <v>196.53135</v>
      </c>
      <c r="BF14">
        <f t="shared" si="23"/>
        <v>6.4250000000000002E-3</v>
      </c>
      <c r="BG14">
        <f t="shared" si="24"/>
        <v>2.4249999999999992E-3</v>
      </c>
      <c r="BH14">
        <f t="shared" si="25"/>
        <v>1.0325500000000001</v>
      </c>
      <c r="BI14">
        <f t="shared" si="26"/>
        <v>-31.801624999999998</v>
      </c>
      <c r="BJ14">
        <f t="shared" si="27"/>
        <v>0.76192499999999996</v>
      </c>
      <c r="BK14">
        <f t="shared" si="28"/>
        <v>0.52627500000000005</v>
      </c>
      <c r="BL14">
        <f t="shared" si="29"/>
        <v>22.919625</v>
      </c>
      <c r="BM14">
        <f t="shared" si="30"/>
        <v>0.4133</v>
      </c>
      <c r="BN14">
        <f t="shared" si="31"/>
        <v>0.26365</v>
      </c>
      <c r="BO14">
        <f t="shared" si="32"/>
        <v>0.43642500000000001</v>
      </c>
      <c r="BP14">
        <f t="shared" si="33"/>
        <v>7.8825000000000006E-2</v>
      </c>
      <c r="BQ14">
        <f t="shared" si="34"/>
        <v>1.3088499999999998</v>
      </c>
      <c r="BR14">
        <f t="shared" si="35"/>
        <v>-2.925000000000004E-3</v>
      </c>
      <c r="BS14">
        <f t="shared" si="36"/>
        <v>6.7400000000000002E-2</v>
      </c>
      <c r="BU14" t="str">
        <f t="shared" si="37"/>
        <v>MATCH</v>
      </c>
      <c r="BV14">
        <f t="shared" si="38"/>
        <v>1085</v>
      </c>
      <c r="BW14">
        <f t="shared" si="39"/>
        <v>56.731847848256166</v>
      </c>
      <c r="BX14">
        <f t="shared" si="40"/>
        <v>157.69230769230768</v>
      </c>
      <c r="BY14">
        <f t="shared" si="41"/>
        <v>810.71428571428578</v>
      </c>
      <c r="BZ14">
        <f t="shared" si="42"/>
        <v>306.92883895131081</v>
      </c>
      <c r="CA14">
        <f t="shared" si="43"/>
        <v>2126.2135922330094</v>
      </c>
      <c r="CB14">
        <f t="shared" si="44"/>
        <v>3500.9615384615386</v>
      </c>
      <c r="CC14">
        <f t="shared" si="45"/>
        <v>1099.5491303021056</v>
      </c>
      <c r="CD14">
        <f t="shared" si="46"/>
        <v>223.55769230769232</v>
      </c>
      <c r="CE14">
        <f t="shared" si="47"/>
        <v>137.89062499999997</v>
      </c>
      <c r="CF14">
        <f t="shared" si="48"/>
        <v>721.64358819987967</v>
      </c>
      <c r="CG14">
        <f t="shared" si="49"/>
        <v>15.208102811587635</v>
      </c>
      <c r="CH14" t="e">
        <f t="shared" si="50"/>
        <v>#DIV/0!</v>
      </c>
      <c r="CI14">
        <f t="shared" si="51"/>
        <v>942.04000000000008</v>
      </c>
      <c r="CJ14">
        <f t="shared" si="52"/>
        <v>208460.22727272729</v>
      </c>
      <c r="CK14">
        <f t="shared" si="53"/>
        <v>280.40157136621559</v>
      </c>
      <c r="CL14">
        <f t="shared" si="54"/>
        <v>3866.4285714285711</v>
      </c>
      <c r="CM14">
        <f t="shared" si="55"/>
        <v>414.65392934390775</v>
      </c>
      <c r="CN14">
        <f t="shared" si="56"/>
        <v>1210.2112676056338</v>
      </c>
      <c r="CO14">
        <f t="shared" si="57"/>
        <v>2546.4485981308412</v>
      </c>
      <c r="CP14">
        <f t="shared" si="58"/>
        <v>94.364161849710968</v>
      </c>
      <c r="CQ14">
        <f t="shared" si="59"/>
        <v>840.6593406593405</v>
      </c>
    </row>
    <row r="15" spans="1:95">
      <c r="A15">
        <v>1337</v>
      </c>
      <c r="B15">
        <v>0.30669999999999997</v>
      </c>
      <c r="C15">
        <v>0.3715</v>
      </c>
      <c r="D15">
        <v>2.0766666999999999E-2</v>
      </c>
      <c r="E15">
        <v>3.3099999999999997E-2</v>
      </c>
      <c r="F15">
        <v>6.5833332999999994E-2</v>
      </c>
      <c r="G15">
        <v>0.23393333299999999</v>
      </c>
      <c r="H15">
        <v>0.45256666699999998</v>
      </c>
      <c r="I15">
        <v>248.93403330000001</v>
      </c>
      <c r="J15">
        <v>8.5333330000000006E-3</v>
      </c>
      <c r="K15">
        <v>9.8333329999999997E-3</v>
      </c>
      <c r="L15">
        <v>1.132933333</v>
      </c>
      <c r="M15">
        <v>6.9980333330000004</v>
      </c>
      <c r="N15">
        <v>0.79803333300000001</v>
      </c>
      <c r="O15">
        <v>0.74123333300000005</v>
      </c>
      <c r="P15">
        <v>6.5535666670000001</v>
      </c>
      <c r="Q15">
        <v>0.63343333300000004</v>
      </c>
      <c r="R15">
        <v>0.88433333300000005</v>
      </c>
      <c r="S15">
        <v>0.43093333299999997</v>
      </c>
      <c r="T15">
        <v>7.7866667000000001E-2</v>
      </c>
      <c r="U15">
        <v>1.2329000000000001</v>
      </c>
      <c r="V15">
        <v>4.1700000000000001E-2</v>
      </c>
      <c r="W15">
        <v>7.0033333000000003E-2</v>
      </c>
      <c r="Y15">
        <v>1337</v>
      </c>
      <c r="Z15">
        <v>1.5433333E-2</v>
      </c>
      <c r="AA15">
        <v>0.73893333299999997</v>
      </c>
      <c r="AB15">
        <v>5.7333330000000002E-3</v>
      </c>
      <c r="AC15">
        <v>1.12E-2</v>
      </c>
      <c r="AD15">
        <v>3.6700000000000003E-2</v>
      </c>
      <c r="AE15">
        <v>1.3266666999999999E-2</v>
      </c>
      <c r="AF15">
        <v>1.23E-2</v>
      </c>
      <c r="AG15">
        <v>34.329666670000002</v>
      </c>
      <c r="AH15">
        <v>5.8999999999999999E-3</v>
      </c>
      <c r="AI15">
        <v>1.2999999999999999E-3</v>
      </c>
      <c r="AJ15">
        <v>2.3833333000000002E-2</v>
      </c>
      <c r="AK15">
        <v>4.6049666670000002</v>
      </c>
      <c r="AL15">
        <v>0</v>
      </c>
      <c r="AM15">
        <v>3.3700000000000001E-2</v>
      </c>
      <c r="AN15">
        <v>0</v>
      </c>
      <c r="AO15">
        <v>0.252766667</v>
      </c>
      <c r="AP15">
        <v>3.7000000000000002E-3</v>
      </c>
      <c r="AQ15">
        <v>9.3233333000000002E-2</v>
      </c>
      <c r="AR15">
        <v>6.1000000000000004E-3</v>
      </c>
      <c r="AS15">
        <v>0.13216666699999999</v>
      </c>
      <c r="AT15">
        <v>6.8366667000000006E-2</v>
      </c>
      <c r="AU15">
        <v>1.6133333E-2</v>
      </c>
      <c r="AW15" t="str">
        <f t="shared" si="14"/>
        <v>MATCH</v>
      </c>
      <c r="AX15">
        <f t="shared" si="15"/>
        <v>0.29126666699999998</v>
      </c>
      <c r="AY15">
        <f t="shared" si="16"/>
        <v>-0.36743333299999997</v>
      </c>
      <c r="AZ15">
        <f t="shared" si="17"/>
        <v>1.5033333999999999E-2</v>
      </c>
      <c r="BA15">
        <f t="shared" si="18"/>
        <v>2.1899999999999996E-2</v>
      </c>
      <c r="BB15">
        <f t="shared" si="19"/>
        <v>2.913333299999999E-2</v>
      </c>
      <c r="BC15">
        <f t="shared" si="20"/>
        <v>0.22066666599999998</v>
      </c>
      <c r="BD15">
        <f t="shared" si="21"/>
        <v>0.440266667</v>
      </c>
      <c r="BE15">
        <f t="shared" si="22"/>
        <v>214.60436663000002</v>
      </c>
      <c r="BF15">
        <f t="shared" si="23"/>
        <v>2.6333330000000007E-3</v>
      </c>
      <c r="BG15">
        <f t="shared" si="24"/>
        <v>8.5333330000000006E-3</v>
      </c>
      <c r="BH15">
        <f t="shared" si="25"/>
        <v>1.1091</v>
      </c>
      <c r="BI15">
        <f t="shared" si="26"/>
        <v>2.3930666660000002</v>
      </c>
      <c r="BJ15">
        <f t="shared" si="27"/>
        <v>0.79803333300000001</v>
      </c>
      <c r="BK15">
        <f t="shared" si="28"/>
        <v>0.7075333330000001</v>
      </c>
      <c r="BL15">
        <f t="shared" si="29"/>
        <v>6.5535666670000001</v>
      </c>
      <c r="BM15">
        <f t="shared" si="30"/>
        <v>0.38066666600000004</v>
      </c>
      <c r="BN15">
        <f t="shared" si="31"/>
        <v>0.88063333300000002</v>
      </c>
      <c r="BO15">
        <f t="shared" si="32"/>
        <v>0.3377</v>
      </c>
      <c r="BP15">
        <f t="shared" si="33"/>
        <v>7.1766667000000006E-2</v>
      </c>
      <c r="BQ15">
        <f t="shared" si="34"/>
        <v>1.1007333330000002</v>
      </c>
      <c r="BR15">
        <f t="shared" si="35"/>
        <v>-2.6666667000000005E-2</v>
      </c>
      <c r="BS15">
        <f t="shared" si="36"/>
        <v>5.3900000000000003E-2</v>
      </c>
      <c r="BU15" t="str">
        <f t="shared" si="37"/>
        <v>MATCH</v>
      </c>
      <c r="BV15">
        <f t="shared" si="38"/>
        <v>1987.2570623597635</v>
      </c>
      <c r="BW15">
        <f t="shared" si="39"/>
        <v>50.275171440939722</v>
      </c>
      <c r="BX15">
        <f t="shared" si="40"/>
        <v>362.20932919821678</v>
      </c>
      <c r="BY15">
        <f t="shared" si="41"/>
        <v>295.53571428571428</v>
      </c>
      <c r="BZ15">
        <f t="shared" si="42"/>
        <v>179.38237874659399</v>
      </c>
      <c r="CA15">
        <f t="shared" si="43"/>
        <v>1763.3165360975745</v>
      </c>
      <c r="CB15">
        <f t="shared" si="44"/>
        <v>3679.4037967479676</v>
      </c>
      <c r="CC15">
        <f t="shared" si="45"/>
        <v>725.12802321363176</v>
      </c>
      <c r="CD15">
        <f t="shared" si="46"/>
        <v>144.63276271186442</v>
      </c>
      <c r="CE15">
        <f t="shared" si="47"/>
        <v>756.41023076923079</v>
      </c>
      <c r="CF15">
        <f t="shared" si="48"/>
        <v>4753.5664986512793</v>
      </c>
      <c r="CG15">
        <f t="shared" si="49"/>
        <v>151.96707900513454</v>
      </c>
      <c r="CH15" t="e">
        <f t="shared" si="50"/>
        <v>#DIV/0!</v>
      </c>
      <c r="CI15">
        <f t="shared" si="51"/>
        <v>2199.5054391691397</v>
      </c>
      <c r="CJ15" t="e">
        <f t="shared" si="52"/>
        <v>#DIV/0!</v>
      </c>
      <c r="CK15">
        <f t="shared" si="53"/>
        <v>250.60002591243568</v>
      </c>
      <c r="CL15">
        <f t="shared" si="54"/>
        <v>23900.900891891895</v>
      </c>
      <c r="CM15">
        <f t="shared" si="55"/>
        <v>462.2095114844816</v>
      </c>
      <c r="CN15">
        <f t="shared" si="56"/>
        <v>1276.502737704918</v>
      </c>
      <c r="CO15">
        <f t="shared" si="57"/>
        <v>932.83732425513927</v>
      </c>
      <c r="CP15">
        <f t="shared" si="58"/>
        <v>60.994636465165108</v>
      </c>
      <c r="CQ15">
        <f t="shared" si="59"/>
        <v>434.09091599361398</v>
      </c>
    </row>
    <row r="16" spans="1:95">
      <c r="A16">
        <v>1444</v>
      </c>
      <c r="B16">
        <v>0.23755000000000001</v>
      </c>
      <c r="C16">
        <v>0.64749999999999996</v>
      </c>
      <c r="D16">
        <v>2.1600000000000001E-2</v>
      </c>
      <c r="E16">
        <v>1.5525000000000001E-2</v>
      </c>
      <c r="F16">
        <v>1.8724999999999999E-2</v>
      </c>
      <c r="G16">
        <v>0.18452499999999999</v>
      </c>
      <c r="H16">
        <v>0.404225</v>
      </c>
      <c r="I16">
        <v>205.39689999999999</v>
      </c>
      <c r="J16">
        <v>1.1299999999999999E-2</v>
      </c>
      <c r="K16">
        <v>1.2149999999999999E-2</v>
      </c>
      <c r="L16">
        <v>1.9445250000000001</v>
      </c>
      <c r="M16">
        <v>6.70275</v>
      </c>
      <c r="N16">
        <v>0.74712500000000004</v>
      </c>
      <c r="O16">
        <v>0.59670000000000001</v>
      </c>
      <c r="P16">
        <v>10.265575</v>
      </c>
      <c r="Q16">
        <v>0.58050000000000002</v>
      </c>
      <c r="R16">
        <v>8.3775000000000002E-2</v>
      </c>
      <c r="S16">
        <v>0.39507500000000001</v>
      </c>
      <c r="T16">
        <v>5.9450000000000003E-2</v>
      </c>
      <c r="U16">
        <v>0.93347500000000005</v>
      </c>
      <c r="V16">
        <v>3.1475000000000003E-2</v>
      </c>
      <c r="W16">
        <v>5.8599999999999999E-2</v>
      </c>
      <c r="Y16">
        <v>1444</v>
      </c>
      <c r="Z16">
        <v>2.9100000000000001E-2</v>
      </c>
      <c r="AA16">
        <v>1.2435</v>
      </c>
      <c r="AB16">
        <v>6.7000000000000002E-3</v>
      </c>
      <c r="AC16">
        <v>5.3E-3</v>
      </c>
      <c r="AD16">
        <v>2.18E-2</v>
      </c>
      <c r="AE16">
        <v>1.485E-2</v>
      </c>
      <c r="AF16">
        <v>1.035E-2</v>
      </c>
      <c r="AG16">
        <v>35.732950000000002</v>
      </c>
      <c r="AH16">
        <v>4.7999999999999996E-3</v>
      </c>
      <c r="AI16">
        <v>1.1000000000000001E-3</v>
      </c>
      <c r="AJ16">
        <v>1.18E-2</v>
      </c>
      <c r="AK16">
        <v>4.6013999999999999</v>
      </c>
      <c r="AL16">
        <v>0</v>
      </c>
      <c r="AM16">
        <v>5.2049999999999999E-2</v>
      </c>
      <c r="AN16">
        <v>0</v>
      </c>
      <c r="AO16">
        <v>0.24604999999999999</v>
      </c>
      <c r="AP16">
        <v>5.7499999999999999E-3</v>
      </c>
      <c r="AQ16">
        <v>8.1949999999999995E-2</v>
      </c>
      <c r="AR16">
        <v>6.4999999999999997E-4</v>
      </c>
      <c r="AS16">
        <v>0.13264999999999999</v>
      </c>
      <c r="AT16">
        <v>7.3649999999999993E-2</v>
      </c>
      <c r="AU16">
        <v>2.375E-2</v>
      </c>
      <c r="AW16" t="str">
        <f t="shared" si="14"/>
        <v>MATCH</v>
      </c>
      <c r="AX16">
        <f t="shared" si="15"/>
        <v>0.20845000000000002</v>
      </c>
      <c r="AY16">
        <f t="shared" si="16"/>
        <v>-0.59600000000000009</v>
      </c>
      <c r="AZ16">
        <f t="shared" si="17"/>
        <v>1.49E-2</v>
      </c>
      <c r="BA16">
        <f t="shared" si="18"/>
        <v>1.0225000000000001E-2</v>
      </c>
      <c r="BB16">
        <f t="shared" si="19"/>
        <v>-3.0750000000000013E-3</v>
      </c>
      <c r="BC16">
        <f t="shared" si="20"/>
        <v>0.16967499999999999</v>
      </c>
      <c r="BD16">
        <f t="shared" si="21"/>
        <v>0.39387499999999998</v>
      </c>
      <c r="BE16">
        <f t="shared" si="22"/>
        <v>169.66395</v>
      </c>
      <c r="BF16">
        <f t="shared" si="23"/>
        <v>6.4999999999999997E-3</v>
      </c>
      <c r="BG16">
        <f t="shared" si="24"/>
        <v>1.1049999999999999E-2</v>
      </c>
      <c r="BH16">
        <f t="shared" si="25"/>
        <v>1.932725</v>
      </c>
      <c r="BI16">
        <f t="shared" si="26"/>
        <v>2.1013500000000001</v>
      </c>
      <c r="BJ16">
        <f t="shared" si="27"/>
        <v>0.74712500000000004</v>
      </c>
      <c r="BK16">
        <f t="shared" si="28"/>
        <v>0.54464999999999997</v>
      </c>
      <c r="BL16">
        <f t="shared" si="29"/>
        <v>10.265575</v>
      </c>
      <c r="BM16">
        <f t="shared" si="30"/>
        <v>0.33445000000000003</v>
      </c>
      <c r="BN16">
        <f t="shared" si="31"/>
        <v>7.8024999999999997E-2</v>
      </c>
      <c r="BO16">
        <f t="shared" si="32"/>
        <v>0.31312499999999999</v>
      </c>
      <c r="BP16">
        <f t="shared" si="33"/>
        <v>5.8800000000000005E-2</v>
      </c>
      <c r="BQ16">
        <f t="shared" si="34"/>
        <v>0.80082500000000012</v>
      </c>
      <c r="BR16">
        <f t="shared" si="35"/>
        <v>-4.217499999999999E-2</v>
      </c>
      <c r="BS16">
        <f t="shared" si="36"/>
        <v>3.4849999999999999E-2</v>
      </c>
      <c r="BU16" t="str">
        <f t="shared" si="37"/>
        <v>MATCH</v>
      </c>
      <c r="BV16">
        <f t="shared" si="38"/>
        <v>816.32302405498274</v>
      </c>
      <c r="BW16">
        <f t="shared" si="39"/>
        <v>52.070767993566534</v>
      </c>
      <c r="BX16">
        <f t="shared" si="40"/>
        <v>322.38805970149252</v>
      </c>
      <c r="BY16">
        <f t="shared" si="41"/>
        <v>292.92452830188682</v>
      </c>
      <c r="BZ16">
        <f t="shared" si="42"/>
        <v>85.894495412844023</v>
      </c>
      <c r="CA16">
        <f t="shared" si="43"/>
        <v>1242.5925925925926</v>
      </c>
      <c r="CB16">
        <f t="shared" si="44"/>
        <v>3905.5555555555557</v>
      </c>
      <c r="CC16">
        <f t="shared" si="45"/>
        <v>574.81092381121618</v>
      </c>
      <c r="CD16">
        <f t="shared" si="46"/>
        <v>235.41666666666666</v>
      </c>
      <c r="CE16">
        <f t="shared" si="47"/>
        <v>1104.5454545454545</v>
      </c>
      <c r="CF16">
        <f t="shared" si="48"/>
        <v>16479.025423728814</v>
      </c>
      <c r="CG16">
        <f t="shared" si="49"/>
        <v>145.66762289737906</v>
      </c>
      <c r="CH16" t="e">
        <f t="shared" si="50"/>
        <v>#DIV/0!</v>
      </c>
      <c r="CI16">
        <f t="shared" si="51"/>
        <v>1146.3976945244956</v>
      </c>
      <c r="CJ16" t="e">
        <f t="shared" si="52"/>
        <v>#DIV/0!</v>
      </c>
      <c r="CK16">
        <f t="shared" si="53"/>
        <v>235.92765698028856</v>
      </c>
      <c r="CL16">
        <f t="shared" si="54"/>
        <v>1456.9565217391305</v>
      </c>
      <c r="CM16">
        <f t="shared" si="55"/>
        <v>482.09273947528982</v>
      </c>
      <c r="CN16">
        <f t="shared" si="56"/>
        <v>9146.1538461538476</v>
      </c>
      <c r="CO16">
        <f t="shared" si="57"/>
        <v>703.71277798718438</v>
      </c>
      <c r="CP16">
        <f t="shared" si="58"/>
        <v>42.735913102511894</v>
      </c>
      <c r="CQ16">
        <f t="shared" si="59"/>
        <v>246.73684210526315</v>
      </c>
    </row>
    <row r="17" spans="1:95">
      <c r="A17">
        <v>1603</v>
      </c>
      <c r="B17">
        <v>0.3286</v>
      </c>
      <c r="C17">
        <v>0.74093333299999997</v>
      </c>
      <c r="D17">
        <v>2.3766666999999998E-2</v>
      </c>
      <c r="E17">
        <v>1.7299999999999999E-2</v>
      </c>
      <c r="F17">
        <v>0.124733333</v>
      </c>
      <c r="G17">
        <v>0.19139999999999999</v>
      </c>
      <c r="H17">
        <v>0.411533333</v>
      </c>
      <c r="I17">
        <v>210.76466669999999</v>
      </c>
      <c r="J17">
        <v>1.1733333E-2</v>
      </c>
      <c r="K17">
        <v>1.4166667000000001E-2</v>
      </c>
      <c r="L17">
        <v>1.4856</v>
      </c>
      <c r="M17">
        <v>6.8421000000000003</v>
      </c>
      <c r="N17">
        <v>0.85726666699999998</v>
      </c>
      <c r="O17">
        <v>0.72103333300000005</v>
      </c>
      <c r="P17">
        <v>10.7484</v>
      </c>
      <c r="Q17">
        <v>0.59683333299999997</v>
      </c>
      <c r="R17">
        <v>9.2999999999999999E-2</v>
      </c>
      <c r="S17">
        <v>0.33273333300000002</v>
      </c>
      <c r="T17">
        <v>5.9566666999999997E-2</v>
      </c>
      <c r="U17">
        <v>0.90580000000000005</v>
      </c>
      <c r="V17">
        <v>3.5166666999999999E-2</v>
      </c>
      <c r="W17">
        <v>6.2366667000000001E-2</v>
      </c>
      <c r="Y17">
        <v>1603</v>
      </c>
      <c r="Z17">
        <v>1.9133332999999999E-2</v>
      </c>
      <c r="AA17">
        <v>0.69666666700000002</v>
      </c>
      <c r="AB17">
        <v>5.5333329999999997E-3</v>
      </c>
      <c r="AC17">
        <v>4.4666669999999997E-3</v>
      </c>
      <c r="AD17">
        <v>5.2733333E-2</v>
      </c>
      <c r="AE17">
        <v>1.5733332999999999E-2</v>
      </c>
      <c r="AF17">
        <v>8.4333329999999995E-3</v>
      </c>
      <c r="AG17">
        <v>38.779299999999999</v>
      </c>
      <c r="AH17">
        <v>3.4666670000000001E-3</v>
      </c>
      <c r="AI17">
        <v>1.2999999999999999E-3</v>
      </c>
      <c r="AJ17">
        <v>5.1000000000000004E-3</v>
      </c>
      <c r="AK17">
        <v>4.5826333330000004</v>
      </c>
      <c r="AL17">
        <v>0.170366667</v>
      </c>
      <c r="AM17">
        <v>6.1466667000000003E-2</v>
      </c>
      <c r="AN17">
        <v>0</v>
      </c>
      <c r="AO17">
        <v>0.24979999999999999</v>
      </c>
      <c r="AP17">
        <v>1.54E-2</v>
      </c>
      <c r="AQ17">
        <v>8.1866667000000004E-2</v>
      </c>
      <c r="AR17">
        <v>1.433333E-3</v>
      </c>
      <c r="AS17">
        <v>0.14126666700000001</v>
      </c>
      <c r="AT17">
        <v>6.6199999999999995E-2</v>
      </c>
      <c r="AU17">
        <v>2.86E-2</v>
      </c>
      <c r="AW17" t="str">
        <f t="shared" si="14"/>
        <v>MATCH</v>
      </c>
      <c r="AX17">
        <f t="shared" si="15"/>
        <v>0.30946666700000003</v>
      </c>
      <c r="AY17">
        <f t="shared" si="16"/>
        <v>4.4266665999999955E-2</v>
      </c>
      <c r="AZ17">
        <f t="shared" si="17"/>
        <v>1.8233333999999997E-2</v>
      </c>
      <c r="BA17">
        <f t="shared" si="18"/>
        <v>1.2833332999999999E-2</v>
      </c>
      <c r="BB17">
        <f t="shared" si="19"/>
        <v>7.2000000000000008E-2</v>
      </c>
      <c r="BC17">
        <f t="shared" si="20"/>
        <v>0.175666667</v>
      </c>
      <c r="BD17">
        <f t="shared" si="21"/>
        <v>0.40310000000000001</v>
      </c>
      <c r="BE17">
        <f t="shared" si="22"/>
        <v>171.98536669999999</v>
      </c>
      <c r="BF17">
        <f t="shared" si="23"/>
        <v>8.2666660000000006E-3</v>
      </c>
      <c r="BG17">
        <f t="shared" si="24"/>
        <v>1.2866667000000002E-2</v>
      </c>
      <c r="BH17">
        <f t="shared" si="25"/>
        <v>1.4804999999999999</v>
      </c>
      <c r="BI17">
        <f t="shared" si="26"/>
        <v>2.2594666669999999</v>
      </c>
      <c r="BJ17">
        <f t="shared" si="27"/>
        <v>0.68689999999999996</v>
      </c>
      <c r="BK17">
        <f t="shared" si="28"/>
        <v>0.65956666600000002</v>
      </c>
      <c r="BL17">
        <f t="shared" si="29"/>
        <v>10.7484</v>
      </c>
      <c r="BM17">
        <f t="shared" si="30"/>
        <v>0.34703333299999994</v>
      </c>
      <c r="BN17">
        <f t="shared" si="31"/>
        <v>7.7600000000000002E-2</v>
      </c>
      <c r="BO17">
        <f t="shared" si="32"/>
        <v>0.25086666600000002</v>
      </c>
      <c r="BP17">
        <f t="shared" si="33"/>
        <v>5.8133333999999995E-2</v>
      </c>
      <c r="BQ17">
        <f t="shared" si="34"/>
        <v>0.76453333300000004</v>
      </c>
      <c r="BR17">
        <f t="shared" si="35"/>
        <v>-3.1033332999999996E-2</v>
      </c>
      <c r="BS17">
        <f t="shared" si="36"/>
        <v>3.3766667E-2</v>
      </c>
      <c r="BU17" t="str">
        <f t="shared" si="37"/>
        <v>MATCH</v>
      </c>
      <c r="BV17">
        <f t="shared" si="38"/>
        <v>1717.421632707694</v>
      </c>
      <c r="BW17">
        <f t="shared" si="39"/>
        <v>106.35406688691191</v>
      </c>
      <c r="BX17">
        <f t="shared" si="40"/>
        <v>429.51810418783759</v>
      </c>
      <c r="BY17">
        <f t="shared" si="41"/>
        <v>387.31340393183558</v>
      </c>
      <c r="BZ17">
        <f t="shared" si="42"/>
        <v>236.53603120439968</v>
      </c>
      <c r="CA17">
        <f t="shared" si="43"/>
        <v>1216.5254495026579</v>
      </c>
      <c r="CB17">
        <f t="shared" si="44"/>
        <v>4879.842086159766</v>
      </c>
      <c r="CC17">
        <f t="shared" si="45"/>
        <v>543.49786277730652</v>
      </c>
      <c r="CD17">
        <f t="shared" si="46"/>
        <v>338.46149630177922</v>
      </c>
      <c r="CE17">
        <f t="shared" si="47"/>
        <v>1089.7436153846154</v>
      </c>
      <c r="CF17">
        <f t="shared" si="48"/>
        <v>29129.411764705877</v>
      </c>
      <c r="CG17">
        <f t="shared" si="49"/>
        <v>149.30498477216921</v>
      </c>
      <c r="CH17">
        <f t="shared" si="50"/>
        <v>503.18919897634669</v>
      </c>
      <c r="CI17">
        <f t="shared" si="51"/>
        <v>1173.0477154390037</v>
      </c>
      <c r="CJ17" t="e">
        <f t="shared" si="52"/>
        <v>#DIV/0!</v>
      </c>
      <c r="CK17">
        <f t="shared" si="53"/>
        <v>238.92447277822257</v>
      </c>
      <c r="CL17">
        <f t="shared" si="54"/>
        <v>603.8961038961038</v>
      </c>
      <c r="CM17">
        <f t="shared" si="55"/>
        <v>406.43322269367576</v>
      </c>
      <c r="CN17">
        <f t="shared" si="56"/>
        <v>4155.8149432127775</v>
      </c>
      <c r="CO17">
        <f t="shared" si="57"/>
        <v>641.19867710901678</v>
      </c>
      <c r="CP17">
        <f t="shared" si="58"/>
        <v>53.121853474320247</v>
      </c>
      <c r="CQ17">
        <f t="shared" si="59"/>
        <v>218.06526923076922</v>
      </c>
    </row>
    <row r="18" spans="1:95">
      <c r="A18">
        <v>2397</v>
      </c>
      <c r="B18">
        <v>0.31469999999999998</v>
      </c>
      <c r="C18">
        <v>0.88329999999999997</v>
      </c>
      <c r="D18">
        <v>2.6866667E-2</v>
      </c>
      <c r="E18">
        <v>1.8200000000000001E-2</v>
      </c>
      <c r="F18">
        <v>5.6233333000000003E-2</v>
      </c>
      <c r="G18">
        <v>0.194266667</v>
      </c>
      <c r="H18">
        <v>0.45503333299999998</v>
      </c>
      <c r="I18">
        <v>209.65110000000001</v>
      </c>
      <c r="J18">
        <v>1.1966667E-2</v>
      </c>
      <c r="K18">
        <v>9.3666670000000004E-3</v>
      </c>
      <c r="L18">
        <v>2.2132999999999998</v>
      </c>
      <c r="M18">
        <v>7.8216333330000003</v>
      </c>
      <c r="N18">
        <v>1.0053666670000001</v>
      </c>
      <c r="O18">
        <v>0.761833333</v>
      </c>
      <c r="P18">
        <v>19.987166670000001</v>
      </c>
      <c r="Q18">
        <v>0.60423333300000004</v>
      </c>
      <c r="R18">
        <v>0.37666666700000001</v>
      </c>
      <c r="S18">
        <v>0.50413333299999996</v>
      </c>
      <c r="T18">
        <v>3.5033333E-2</v>
      </c>
      <c r="U18">
        <v>1.2631666669999999</v>
      </c>
      <c r="V18">
        <v>3.7333333000000003E-2</v>
      </c>
      <c r="W18">
        <v>6.8333332999999996E-2</v>
      </c>
      <c r="Y18">
        <v>2397</v>
      </c>
      <c r="Z18">
        <v>3.5833333000000002E-2</v>
      </c>
      <c r="AA18">
        <v>0.582866667</v>
      </c>
      <c r="AB18">
        <v>9.4999999999999998E-3</v>
      </c>
      <c r="AC18">
        <v>8.0000000000000002E-3</v>
      </c>
      <c r="AD18">
        <v>4.48E-2</v>
      </c>
      <c r="AE18">
        <v>1.3633332999999999E-2</v>
      </c>
      <c r="AF18">
        <v>9.3666670000000004E-3</v>
      </c>
      <c r="AG18">
        <v>36.825733329999998</v>
      </c>
      <c r="AH18">
        <v>3.9333329999999998E-3</v>
      </c>
      <c r="AI18">
        <v>9.3333299999999995E-4</v>
      </c>
      <c r="AJ18">
        <v>1.41E-2</v>
      </c>
      <c r="AK18">
        <v>4.6399333330000001</v>
      </c>
      <c r="AL18">
        <v>0.2026</v>
      </c>
      <c r="AM18">
        <v>4.4400000000000002E-2</v>
      </c>
      <c r="AN18">
        <v>0</v>
      </c>
      <c r="AO18">
        <v>0.243933333</v>
      </c>
      <c r="AP18">
        <v>1.72E-2</v>
      </c>
      <c r="AQ18">
        <v>9.1633332999999997E-2</v>
      </c>
      <c r="AR18">
        <v>8.9999999999999998E-4</v>
      </c>
      <c r="AS18">
        <v>0.13553333300000001</v>
      </c>
      <c r="AT18">
        <v>4.99E-2</v>
      </c>
      <c r="AU18">
        <v>2.5000000000000001E-2</v>
      </c>
      <c r="AW18" t="str">
        <f t="shared" si="14"/>
        <v>MATCH</v>
      </c>
      <c r="AX18">
        <f t="shared" si="15"/>
        <v>0.27886666699999996</v>
      </c>
      <c r="AY18">
        <f t="shared" si="16"/>
        <v>0.30043333299999997</v>
      </c>
      <c r="AZ18">
        <f t="shared" si="17"/>
        <v>1.7366667000000002E-2</v>
      </c>
      <c r="BA18">
        <f t="shared" si="18"/>
        <v>1.0200000000000001E-2</v>
      </c>
      <c r="BB18">
        <f t="shared" si="19"/>
        <v>1.1433333000000004E-2</v>
      </c>
      <c r="BC18">
        <f t="shared" si="20"/>
        <v>0.18063333400000001</v>
      </c>
      <c r="BD18">
        <f t="shared" si="21"/>
        <v>0.44566666599999999</v>
      </c>
      <c r="BE18">
        <f t="shared" si="22"/>
        <v>172.82536667000002</v>
      </c>
      <c r="BF18">
        <f t="shared" si="23"/>
        <v>8.0333339999999996E-3</v>
      </c>
      <c r="BG18">
        <f t="shared" si="24"/>
        <v>8.4333340000000007E-3</v>
      </c>
      <c r="BH18">
        <f t="shared" si="25"/>
        <v>2.1991999999999998</v>
      </c>
      <c r="BI18">
        <f t="shared" si="26"/>
        <v>3.1817000000000002</v>
      </c>
      <c r="BJ18">
        <f t="shared" si="27"/>
        <v>0.8027666670000001</v>
      </c>
      <c r="BK18">
        <f t="shared" si="28"/>
        <v>0.71743333300000001</v>
      </c>
      <c r="BL18">
        <f t="shared" si="29"/>
        <v>19.987166670000001</v>
      </c>
      <c r="BM18">
        <f t="shared" si="30"/>
        <v>0.36030000000000006</v>
      </c>
      <c r="BN18">
        <f t="shared" si="31"/>
        <v>0.35946666700000002</v>
      </c>
      <c r="BO18">
        <f t="shared" si="32"/>
        <v>0.41249999999999998</v>
      </c>
      <c r="BP18">
        <f t="shared" si="33"/>
        <v>3.4133333000000002E-2</v>
      </c>
      <c r="BQ18">
        <f t="shared" si="34"/>
        <v>1.127633334</v>
      </c>
      <c r="BR18">
        <f t="shared" si="35"/>
        <v>-1.2566666999999997E-2</v>
      </c>
      <c r="BS18">
        <f t="shared" si="36"/>
        <v>4.3333332999999995E-2</v>
      </c>
      <c r="BU18" t="str">
        <f t="shared" si="37"/>
        <v>MATCH</v>
      </c>
      <c r="BV18">
        <f t="shared" si="38"/>
        <v>878.23256630914011</v>
      </c>
      <c r="BW18">
        <f t="shared" si="39"/>
        <v>151.54409233012461</v>
      </c>
      <c r="BX18">
        <f t="shared" si="40"/>
        <v>282.80702105263157</v>
      </c>
      <c r="BY18">
        <f t="shared" si="41"/>
        <v>227.5</v>
      </c>
      <c r="BZ18">
        <f t="shared" si="42"/>
        <v>125.52083258928573</v>
      </c>
      <c r="CA18">
        <f t="shared" si="43"/>
        <v>1424.9389125901935</v>
      </c>
      <c r="CB18">
        <f t="shared" si="44"/>
        <v>4858.0069409961934</v>
      </c>
      <c r="CC18">
        <f t="shared" si="45"/>
        <v>569.30597449693755</v>
      </c>
      <c r="CD18">
        <f t="shared" si="46"/>
        <v>304.23732239299346</v>
      </c>
      <c r="CE18">
        <f t="shared" si="47"/>
        <v>1003.5718227042224</v>
      </c>
      <c r="CF18">
        <f t="shared" si="48"/>
        <v>15697.163120567377</v>
      </c>
      <c r="CG18">
        <f t="shared" si="49"/>
        <v>168.57210592598832</v>
      </c>
      <c r="CH18">
        <f t="shared" si="50"/>
        <v>496.23231342546899</v>
      </c>
      <c r="CI18">
        <f t="shared" si="51"/>
        <v>1715.8408400900901</v>
      </c>
      <c r="CJ18" t="e">
        <f t="shared" si="52"/>
        <v>#DIV/0!</v>
      </c>
      <c r="CK18">
        <f t="shared" si="53"/>
        <v>247.70429099167029</v>
      </c>
      <c r="CL18">
        <f t="shared" si="54"/>
        <v>2189.9224825581396</v>
      </c>
      <c r="CM18">
        <f t="shared" si="55"/>
        <v>550.16369752696869</v>
      </c>
      <c r="CN18">
        <f t="shared" si="56"/>
        <v>3892.5925555555559</v>
      </c>
      <c r="CO18">
        <f t="shared" si="57"/>
        <v>931.99705123462127</v>
      </c>
      <c r="CP18">
        <f t="shared" si="58"/>
        <v>74.816298597194404</v>
      </c>
      <c r="CQ18">
        <f t="shared" si="59"/>
        <v>273.33333199999998</v>
      </c>
    </row>
    <row r="19" spans="1:95">
      <c r="A19">
        <v>2592</v>
      </c>
      <c r="B19">
        <v>0.30646666700000003</v>
      </c>
      <c r="C19">
        <v>0.72183333299999997</v>
      </c>
      <c r="D19">
        <v>2.06E-2</v>
      </c>
      <c r="E19">
        <v>2.4366667000000002E-2</v>
      </c>
      <c r="F19">
        <v>0.19336666699999999</v>
      </c>
      <c r="G19">
        <v>0.17633333300000001</v>
      </c>
      <c r="H19">
        <v>0.413533333</v>
      </c>
      <c r="I19">
        <v>163.59056670000001</v>
      </c>
      <c r="J19">
        <v>1.0466667000000001E-2</v>
      </c>
      <c r="K19">
        <v>9.5333329999999997E-3</v>
      </c>
      <c r="L19">
        <v>2.3698666670000001</v>
      </c>
      <c r="M19">
        <v>4.6800333329999999</v>
      </c>
      <c r="N19">
        <v>0.90056666699999999</v>
      </c>
      <c r="O19">
        <v>0.59636666699999996</v>
      </c>
      <c r="P19">
        <v>38.884233330000001</v>
      </c>
      <c r="Q19">
        <v>0.60009999999999997</v>
      </c>
      <c r="R19">
        <v>0.154766667</v>
      </c>
      <c r="S19">
        <v>0.45916666699999997</v>
      </c>
      <c r="T19">
        <v>0.116433333</v>
      </c>
      <c r="U19">
        <v>1.004</v>
      </c>
      <c r="V19">
        <v>3.3866667000000003E-2</v>
      </c>
      <c r="W19">
        <v>5.4966666999999997E-2</v>
      </c>
      <c r="Y19">
        <v>2592</v>
      </c>
      <c r="Z19">
        <v>2.8899999999999999E-2</v>
      </c>
      <c r="AA19">
        <v>1.2295</v>
      </c>
      <c r="AB19">
        <v>5.7999999999999996E-3</v>
      </c>
      <c r="AC19">
        <v>9.2333329999999998E-3</v>
      </c>
      <c r="AD19">
        <v>2.6433333E-2</v>
      </c>
      <c r="AE19">
        <v>1.6933332999999998E-2</v>
      </c>
      <c r="AF19">
        <v>1.0133333E-2</v>
      </c>
      <c r="AG19">
        <v>32.054766669999999</v>
      </c>
      <c r="AH19">
        <v>5.1999999999999998E-3</v>
      </c>
      <c r="AI19">
        <v>1.033333E-3</v>
      </c>
      <c r="AJ19">
        <v>1.2333333E-2</v>
      </c>
      <c r="AK19">
        <v>4.8453333330000001</v>
      </c>
      <c r="AL19">
        <v>0</v>
      </c>
      <c r="AM19">
        <v>4.0033332999999997E-2</v>
      </c>
      <c r="AN19">
        <v>0</v>
      </c>
      <c r="AO19">
        <v>0.23603333300000001</v>
      </c>
      <c r="AP19">
        <v>5.1999999999999998E-3</v>
      </c>
      <c r="AQ19">
        <v>7.22E-2</v>
      </c>
      <c r="AR19" s="2">
        <v>6.6699999999999995E-5</v>
      </c>
      <c r="AS19">
        <v>8.7366666999999995E-2</v>
      </c>
      <c r="AT19">
        <v>3.6833333000000003E-2</v>
      </c>
      <c r="AU19">
        <v>1.5866667000000001E-2</v>
      </c>
      <c r="AW19" t="str">
        <f t="shared" si="14"/>
        <v>MATCH</v>
      </c>
      <c r="AX19">
        <f t="shared" si="15"/>
        <v>0.27756666700000004</v>
      </c>
      <c r="AY19">
        <f t="shared" si="16"/>
        <v>-0.50766666700000007</v>
      </c>
      <c r="AZ19">
        <f t="shared" si="17"/>
        <v>1.4800000000000001E-2</v>
      </c>
      <c r="BA19">
        <f t="shared" si="18"/>
        <v>1.5133334000000002E-2</v>
      </c>
      <c r="BB19">
        <f t="shared" si="19"/>
        <v>0.16693333399999999</v>
      </c>
      <c r="BC19">
        <f t="shared" si="20"/>
        <v>0.15940000000000001</v>
      </c>
      <c r="BD19">
        <f t="shared" si="21"/>
        <v>0.40339999999999998</v>
      </c>
      <c r="BE19">
        <f t="shared" si="22"/>
        <v>131.53580003000002</v>
      </c>
      <c r="BF19">
        <f t="shared" si="23"/>
        <v>5.2666670000000009E-3</v>
      </c>
      <c r="BG19">
        <f t="shared" si="24"/>
        <v>8.5000000000000006E-3</v>
      </c>
      <c r="BH19">
        <f t="shared" si="25"/>
        <v>2.3575333340000002</v>
      </c>
      <c r="BI19">
        <f t="shared" si="26"/>
        <v>-0.16530000000000022</v>
      </c>
      <c r="BJ19">
        <f t="shared" si="27"/>
        <v>0.90056666699999999</v>
      </c>
      <c r="BK19">
        <f t="shared" si="28"/>
        <v>0.55633333399999996</v>
      </c>
      <c r="BL19">
        <f t="shared" si="29"/>
        <v>38.884233330000001</v>
      </c>
      <c r="BM19">
        <f t="shared" si="30"/>
        <v>0.36406666699999995</v>
      </c>
      <c r="BN19">
        <f t="shared" si="31"/>
        <v>0.14956666699999999</v>
      </c>
      <c r="BO19">
        <f t="shared" si="32"/>
        <v>0.38696666699999999</v>
      </c>
      <c r="BP19">
        <f t="shared" si="33"/>
        <v>0.116366633</v>
      </c>
      <c r="BQ19">
        <f t="shared" si="34"/>
        <v>0.91663333300000005</v>
      </c>
      <c r="BR19">
        <f t="shared" si="35"/>
        <v>-2.9666659999999997E-3</v>
      </c>
      <c r="BS19">
        <f t="shared" si="36"/>
        <v>3.9099999999999996E-2</v>
      </c>
      <c r="BU19" t="str">
        <f t="shared" si="37"/>
        <v>MATCH</v>
      </c>
      <c r="BV19">
        <f t="shared" si="38"/>
        <v>1060.438294117647</v>
      </c>
      <c r="BW19">
        <f t="shared" si="39"/>
        <v>58.709502480683199</v>
      </c>
      <c r="BX19">
        <f t="shared" si="40"/>
        <v>355.17241379310349</v>
      </c>
      <c r="BY19">
        <f t="shared" si="41"/>
        <v>263.89893010465454</v>
      </c>
      <c r="BZ19">
        <f t="shared" si="42"/>
        <v>731.52586168380651</v>
      </c>
      <c r="CA19">
        <f t="shared" si="43"/>
        <v>1041.3386012074529</v>
      </c>
      <c r="CB19">
        <f t="shared" si="44"/>
        <v>4080.9211835829337</v>
      </c>
      <c r="CC19">
        <f t="shared" si="45"/>
        <v>510.34708311604754</v>
      </c>
      <c r="CD19">
        <f t="shared" si="46"/>
        <v>201.28205769230775</v>
      </c>
      <c r="CE19">
        <f t="shared" si="47"/>
        <v>922.5809105099712</v>
      </c>
      <c r="CF19">
        <f t="shared" si="48"/>
        <v>19215.135657165829</v>
      </c>
      <c r="CG19">
        <f t="shared" si="49"/>
        <v>96.588470005268874</v>
      </c>
      <c r="CH19" t="e">
        <f t="shared" si="50"/>
        <v>#DIV/0!</v>
      </c>
      <c r="CI19">
        <f t="shared" si="51"/>
        <v>1489.6752838440907</v>
      </c>
      <c r="CJ19" t="e">
        <f t="shared" si="52"/>
        <v>#DIV/0!</v>
      </c>
      <c r="CK19">
        <f t="shared" si="53"/>
        <v>254.24375124169433</v>
      </c>
      <c r="CL19">
        <f t="shared" si="54"/>
        <v>2976.2820576923077</v>
      </c>
      <c r="CM19">
        <f t="shared" si="55"/>
        <v>635.96491274238224</v>
      </c>
      <c r="CN19">
        <f t="shared" si="56"/>
        <v>174562.71814092953</v>
      </c>
      <c r="CO19">
        <f t="shared" si="57"/>
        <v>1149.1796980191543</v>
      </c>
      <c r="CP19">
        <f t="shared" si="58"/>
        <v>91.945703094531254</v>
      </c>
      <c r="CQ19">
        <f t="shared" si="59"/>
        <v>346.42856625150068</v>
      </c>
    </row>
    <row r="20" spans="1:95">
      <c r="A20">
        <v>2733</v>
      </c>
      <c r="B20">
        <v>0.28760000000000002</v>
      </c>
      <c r="C20">
        <v>0.52026666700000002</v>
      </c>
      <c r="D20">
        <v>2.5433332999999999E-2</v>
      </c>
      <c r="E20">
        <v>1.7999999999999999E-2</v>
      </c>
      <c r="F20">
        <v>0.1016</v>
      </c>
      <c r="G20">
        <v>0.18410000000000001</v>
      </c>
      <c r="H20">
        <v>0.433233333</v>
      </c>
      <c r="I20">
        <v>213.60929999999999</v>
      </c>
      <c r="J20">
        <v>1.3433333E-2</v>
      </c>
      <c r="K20">
        <v>1.4200000000000001E-2</v>
      </c>
      <c r="L20">
        <v>2.0473666669999999</v>
      </c>
      <c r="M20">
        <v>7.6977000000000002</v>
      </c>
      <c r="N20">
        <v>0.93253333299999996</v>
      </c>
      <c r="O20">
        <v>0.65873333300000003</v>
      </c>
      <c r="P20">
        <v>24.920400000000001</v>
      </c>
      <c r="Q20">
        <v>0.58399999999999996</v>
      </c>
      <c r="R20">
        <v>0.13150000000000001</v>
      </c>
      <c r="S20">
        <v>0.47286666700000002</v>
      </c>
      <c r="T20">
        <v>0.105966667</v>
      </c>
      <c r="U20">
        <v>0.98513333300000006</v>
      </c>
      <c r="V20">
        <v>3.4966667E-2</v>
      </c>
      <c r="W20">
        <v>5.1866666999999998E-2</v>
      </c>
      <c r="Y20">
        <v>2733</v>
      </c>
      <c r="Z20">
        <v>2.7699999999999999E-2</v>
      </c>
      <c r="AA20">
        <v>0.38969999999999999</v>
      </c>
      <c r="AB20">
        <v>6.0499999999999998E-3</v>
      </c>
      <c r="AC20">
        <v>5.0000000000000001E-3</v>
      </c>
      <c r="AD20">
        <v>5.0500000000000003E-2</v>
      </c>
      <c r="AE20">
        <v>1.285E-2</v>
      </c>
      <c r="AF20">
        <v>9.8499999999999994E-3</v>
      </c>
      <c r="AG20">
        <v>36.1327</v>
      </c>
      <c r="AH20">
        <v>5.1000000000000004E-3</v>
      </c>
      <c r="AI20">
        <v>1.0499999999999999E-3</v>
      </c>
      <c r="AJ20">
        <v>1.26E-2</v>
      </c>
      <c r="AK20">
        <v>4.8038999999999996</v>
      </c>
      <c r="AL20">
        <v>0.1134</v>
      </c>
      <c r="AM20">
        <v>3.8449999999999998E-2</v>
      </c>
      <c r="AN20">
        <v>0</v>
      </c>
      <c r="AO20">
        <v>0.24429999999999999</v>
      </c>
      <c r="AP20">
        <v>6.45E-3</v>
      </c>
      <c r="AQ20">
        <v>9.1700000000000004E-2</v>
      </c>
      <c r="AR20">
        <v>9.5E-4</v>
      </c>
      <c r="AS20">
        <v>0.11459999999999999</v>
      </c>
      <c r="AT20">
        <v>3.9350000000000003E-2</v>
      </c>
      <c r="AU20">
        <v>2.5850000000000001E-2</v>
      </c>
      <c r="AW20" t="str">
        <f t="shared" si="14"/>
        <v>MATCH</v>
      </c>
      <c r="AX20">
        <f t="shared" si="15"/>
        <v>0.25990000000000002</v>
      </c>
      <c r="AY20">
        <f t="shared" si="16"/>
        <v>0.13056666700000003</v>
      </c>
      <c r="AZ20">
        <f t="shared" si="17"/>
        <v>1.9383332999999999E-2</v>
      </c>
      <c r="BA20">
        <f t="shared" si="18"/>
        <v>1.2999999999999998E-2</v>
      </c>
      <c r="BB20">
        <f t="shared" si="19"/>
        <v>5.1099999999999993E-2</v>
      </c>
      <c r="BC20">
        <f t="shared" si="20"/>
        <v>0.17125000000000001</v>
      </c>
      <c r="BD20">
        <f t="shared" si="21"/>
        <v>0.42338333299999997</v>
      </c>
      <c r="BE20">
        <f t="shared" si="22"/>
        <v>177.47659999999999</v>
      </c>
      <c r="BF20">
        <f t="shared" si="23"/>
        <v>8.3333330000000001E-3</v>
      </c>
      <c r="BG20">
        <f t="shared" si="24"/>
        <v>1.315E-2</v>
      </c>
      <c r="BH20">
        <f t="shared" si="25"/>
        <v>2.034766667</v>
      </c>
      <c r="BI20">
        <f t="shared" si="26"/>
        <v>2.8938000000000006</v>
      </c>
      <c r="BJ20">
        <f t="shared" si="27"/>
        <v>0.81913333299999991</v>
      </c>
      <c r="BK20">
        <f t="shared" si="28"/>
        <v>0.62028333300000005</v>
      </c>
      <c r="BL20">
        <f t="shared" si="29"/>
        <v>24.920400000000001</v>
      </c>
      <c r="BM20">
        <f t="shared" si="30"/>
        <v>0.3397</v>
      </c>
      <c r="BN20">
        <f t="shared" si="31"/>
        <v>0.12504999999999999</v>
      </c>
      <c r="BO20">
        <f t="shared" si="32"/>
        <v>0.38116666700000001</v>
      </c>
      <c r="BP20">
        <f t="shared" si="33"/>
        <v>0.10501666699999999</v>
      </c>
      <c r="BQ20">
        <f t="shared" si="34"/>
        <v>0.87053333300000002</v>
      </c>
      <c r="BR20">
        <f t="shared" si="35"/>
        <v>-4.3833330000000031E-3</v>
      </c>
      <c r="BS20">
        <f t="shared" si="36"/>
        <v>2.6016666999999997E-2</v>
      </c>
      <c r="BU20" t="str">
        <f t="shared" si="37"/>
        <v>MATCH</v>
      </c>
      <c r="BV20">
        <f t="shared" si="38"/>
        <v>1038.2671480144406</v>
      </c>
      <c r="BW20">
        <f t="shared" si="39"/>
        <v>133.50440518347449</v>
      </c>
      <c r="BX20">
        <f t="shared" si="40"/>
        <v>420.38566942148759</v>
      </c>
      <c r="BY20">
        <f t="shared" si="41"/>
        <v>359.99999999999994</v>
      </c>
      <c r="BZ20">
        <f t="shared" si="42"/>
        <v>201.1881188118812</v>
      </c>
      <c r="CA20">
        <f t="shared" si="43"/>
        <v>1432.6848249027239</v>
      </c>
      <c r="CB20">
        <f t="shared" si="44"/>
        <v>4398.3079492385787</v>
      </c>
      <c r="CC20">
        <f t="shared" si="45"/>
        <v>591.18001145776532</v>
      </c>
      <c r="CD20">
        <f t="shared" si="46"/>
        <v>263.39868627450977</v>
      </c>
      <c r="CE20">
        <f t="shared" si="47"/>
        <v>1352.3809523809525</v>
      </c>
      <c r="CF20">
        <f t="shared" si="48"/>
        <v>16248.941801587302</v>
      </c>
      <c r="CG20">
        <f t="shared" si="49"/>
        <v>160.23855617310937</v>
      </c>
      <c r="CH20">
        <f t="shared" si="50"/>
        <v>822.33979982363314</v>
      </c>
      <c r="CI20">
        <f t="shared" si="51"/>
        <v>1713.2206319895972</v>
      </c>
      <c r="CJ20" t="e">
        <f t="shared" si="52"/>
        <v>#DIV/0!</v>
      </c>
      <c r="CK20">
        <f t="shared" si="53"/>
        <v>239.05034793286944</v>
      </c>
      <c r="CL20">
        <f t="shared" si="54"/>
        <v>2038.7596899224807</v>
      </c>
      <c r="CM20">
        <f t="shared" si="55"/>
        <v>515.66703053435117</v>
      </c>
      <c r="CN20">
        <f t="shared" si="56"/>
        <v>11154.385999999999</v>
      </c>
      <c r="CO20">
        <f t="shared" si="57"/>
        <v>859.62769022687621</v>
      </c>
      <c r="CP20">
        <f t="shared" si="58"/>
        <v>88.860653113087679</v>
      </c>
      <c r="CQ20">
        <f t="shared" si="59"/>
        <v>200.64474661508706</v>
      </c>
    </row>
    <row r="21" spans="1:95">
      <c r="A21">
        <v>2737</v>
      </c>
      <c r="B21">
        <v>0.24283333300000001</v>
      </c>
      <c r="C21">
        <v>0.75193333299999998</v>
      </c>
      <c r="D21">
        <v>3.3599999999999998E-2</v>
      </c>
      <c r="E21">
        <v>1.6433333000000001E-2</v>
      </c>
      <c r="F21">
        <v>4.4600000000000001E-2</v>
      </c>
      <c r="G21">
        <v>0.2112</v>
      </c>
      <c r="H21">
        <v>0.45293333299999999</v>
      </c>
      <c r="I21">
        <v>238.48616670000001</v>
      </c>
      <c r="J21">
        <v>1.3266666999999999E-2</v>
      </c>
      <c r="K21">
        <v>1.0333333E-2</v>
      </c>
      <c r="L21">
        <v>1.6339666669999999</v>
      </c>
      <c r="M21">
        <v>7.7049666669999999</v>
      </c>
      <c r="N21">
        <v>0.91696666699999996</v>
      </c>
      <c r="O21">
        <v>0.68363333299999995</v>
      </c>
      <c r="P21">
        <v>11.90806667</v>
      </c>
      <c r="Q21">
        <v>0.61183333299999998</v>
      </c>
      <c r="R21">
        <v>0.34323333299999997</v>
      </c>
      <c r="S21">
        <v>0.594966667</v>
      </c>
      <c r="T21">
        <v>6.8633333000000005E-2</v>
      </c>
      <c r="U21">
        <v>1.0371333330000001</v>
      </c>
      <c r="V21">
        <v>5.8833333000000002E-2</v>
      </c>
      <c r="W21">
        <v>6.6166666999999998E-2</v>
      </c>
      <c r="Y21">
        <v>2737</v>
      </c>
      <c r="Z21">
        <v>2.9399999999999999E-2</v>
      </c>
      <c r="AA21">
        <v>0.69369999999999998</v>
      </c>
      <c r="AB21">
        <v>6.6333329999999999E-3</v>
      </c>
      <c r="AC21">
        <v>1.8599999999999998E-2</v>
      </c>
      <c r="AD21">
        <v>4.2666666999999998E-2</v>
      </c>
      <c r="AE21">
        <v>1.4066667E-2</v>
      </c>
      <c r="AF21">
        <v>1.1333332999999999E-2</v>
      </c>
      <c r="AG21">
        <v>33.742533330000001</v>
      </c>
      <c r="AH21">
        <v>4.3666670000000003E-3</v>
      </c>
      <c r="AI21">
        <v>1.1999999999999999E-3</v>
      </c>
      <c r="AJ21">
        <v>1.0533333000000001E-2</v>
      </c>
      <c r="AK21">
        <v>4.927466667</v>
      </c>
      <c r="AL21">
        <v>3.7733333000000001E-2</v>
      </c>
      <c r="AM21">
        <v>4.8800000000000003E-2</v>
      </c>
      <c r="AN21">
        <v>0</v>
      </c>
      <c r="AO21">
        <v>0.225533333</v>
      </c>
      <c r="AP21">
        <v>4.7666669999999996E-3</v>
      </c>
      <c r="AQ21">
        <v>9.1499999999999998E-2</v>
      </c>
      <c r="AR21" s="2">
        <v>1E-4</v>
      </c>
      <c r="AS21">
        <v>0.1053</v>
      </c>
      <c r="AT21">
        <v>5.8466667E-2</v>
      </c>
      <c r="AU21">
        <v>3.0800000000000001E-2</v>
      </c>
      <c r="AW21" t="str">
        <f t="shared" si="14"/>
        <v>MATCH</v>
      </c>
      <c r="AX21">
        <f t="shared" si="15"/>
        <v>0.213433333</v>
      </c>
      <c r="AY21">
        <f t="shared" si="16"/>
        <v>5.8233332999999998E-2</v>
      </c>
      <c r="AZ21">
        <f t="shared" si="17"/>
        <v>2.6966667E-2</v>
      </c>
      <c r="BA21">
        <f t="shared" si="18"/>
        <v>-2.1666669999999971E-3</v>
      </c>
      <c r="BB21">
        <f t="shared" si="19"/>
        <v>1.9333330000000024E-3</v>
      </c>
      <c r="BC21">
        <f t="shared" si="20"/>
        <v>0.19713333299999999</v>
      </c>
      <c r="BD21">
        <f t="shared" si="21"/>
        <v>0.44159999999999999</v>
      </c>
      <c r="BE21">
        <f t="shared" si="22"/>
        <v>204.74363337</v>
      </c>
      <c r="BF21">
        <f t="shared" si="23"/>
        <v>8.8999999999999982E-3</v>
      </c>
      <c r="BG21">
        <f t="shared" si="24"/>
        <v>9.1333330000000004E-3</v>
      </c>
      <c r="BH21">
        <f t="shared" si="25"/>
        <v>1.623433334</v>
      </c>
      <c r="BI21">
        <f t="shared" si="26"/>
        <v>2.7774999999999999</v>
      </c>
      <c r="BJ21">
        <f t="shared" si="27"/>
        <v>0.87923333399999992</v>
      </c>
      <c r="BK21">
        <f t="shared" si="28"/>
        <v>0.634833333</v>
      </c>
      <c r="BL21">
        <f t="shared" si="29"/>
        <v>11.90806667</v>
      </c>
      <c r="BM21">
        <f t="shared" si="30"/>
        <v>0.38629999999999998</v>
      </c>
      <c r="BN21">
        <f t="shared" si="31"/>
        <v>0.33846666599999997</v>
      </c>
      <c r="BO21">
        <f t="shared" si="32"/>
        <v>0.50346666699999998</v>
      </c>
      <c r="BP21">
        <f t="shared" si="33"/>
        <v>6.8533333000000002E-2</v>
      </c>
      <c r="BQ21">
        <f t="shared" si="34"/>
        <v>0.93183333300000015</v>
      </c>
      <c r="BR21">
        <f t="shared" si="35"/>
        <v>3.666660000000016E-4</v>
      </c>
      <c r="BS21">
        <f t="shared" si="36"/>
        <v>3.5366666999999997E-2</v>
      </c>
      <c r="BU21" t="str">
        <f t="shared" si="37"/>
        <v>MATCH</v>
      </c>
      <c r="BV21">
        <f t="shared" si="38"/>
        <v>825.9637176870749</v>
      </c>
      <c r="BW21">
        <f t="shared" si="39"/>
        <v>108.39459896208736</v>
      </c>
      <c r="BX21">
        <f t="shared" si="40"/>
        <v>506.53268877048686</v>
      </c>
      <c r="BY21">
        <f t="shared" si="41"/>
        <v>88.351252688172053</v>
      </c>
      <c r="BZ21">
        <f t="shared" si="42"/>
        <v>104.53124918334962</v>
      </c>
      <c r="CA21">
        <f t="shared" si="43"/>
        <v>1501.4217653691524</v>
      </c>
      <c r="CB21">
        <f t="shared" si="44"/>
        <v>3996.4707028373737</v>
      </c>
      <c r="CC21">
        <f t="shared" si="45"/>
        <v>706.78204380097748</v>
      </c>
      <c r="CD21">
        <f t="shared" si="46"/>
        <v>303.81677833459702</v>
      </c>
      <c r="CE21">
        <f t="shared" si="47"/>
        <v>861.11108333333345</v>
      </c>
      <c r="CF21">
        <f t="shared" si="48"/>
        <v>15512.34226621336</v>
      </c>
      <c r="CG21">
        <f t="shared" si="49"/>
        <v>156.36770754029334</v>
      </c>
      <c r="CH21">
        <f t="shared" si="50"/>
        <v>2430.1236972625766</v>
      </c>
      <c r="CI21">
        <f t="shared" si="51"/>
        <v>1400.8879774590164</v>
      </c>
      <c r="CJ21" t="e">
        <f t="shared" si="52"/>
        <v>#DIV/0!</v>
      </c>
      <c r="CK21">
        <f t="shared" si="53"/>
        <v>271.28288526645417</v>
      </c>
      <c r="CL21">
        <f t="shared" si="54"/>
        <v>7200.6987901609236</v>
      </c>
      <c r="CM21">
        <f t="shared" si="55"/>
        <v>650.23679453551915</v>
      </c>
      <c r="CN21">
        <f t="shared" si="56"/>
        <v>68633.332999999999</v>
      </c>
      <c r="CO21">
        <f t="shared" si="57"/>
        <v>984.93194017094027</v>
      </c>
      <c r="CP21">
        <f t="shared" si="58"/>
        <v>100.62713682652715</v>
      </c>
      <c r="CQ21">
        <f t="shared" si="59"/>
        <v>214.82684090909089</v>
      </c>
    </row>
    <row r="22" spans="1:95">
      <c r="A22">
        <v>2945</v>
      </c>
      <c r="B22">
        <v>0.21503333299999999</v>
      </c>
      <c r="C22">
        <v>0.50839999999999996</v>
      </c>
      <c r="D22">
        <v>1.9866667000000001E-2</v>
      </c>
      <c r="E22">
        <v>1.2166667000000001E-2</v>
      </c>
      <c r="F22">
        <v>1.6933332999999998E-2</v>
      </c>
      <c r="G22">
        <v>0.17003333300000001</v>
      </c>
      <c r="H22">
        <v>0.38150000000000001</v>
      </c>
      <c r="I22">
        <v>183.73089999999999</v>
      </c>
      <c r="J22">
        <v>7.4666669999999997E-3</v>
      </c>
      <c r="K22">
        <v>9.2333329999999998E-3</v>
      </c>
      <c r="L22">
        <v>1.7662</v>
      </c>
      <c r="M22">
        <v>6.3722000000000003</v>
      </c>
      <c r="N22">
        <v>0.74070000000000003</v>
      </c>
      <c r="O22">
        <v>0.52936666700000001</v>
      </c>
      <c r="P22">
        <v>14.101333329999999</v>
      </c>
      <c r="Q22">
        <v>0.58196666699999999</v>
      </c>
      <c r="R22">
        <v>9.7433332999999997E-2</v>
      </c>
      <c r="S22">
        <v>0.3911</v>
      </c>
      <c r="T22">
        <v>5.7166666999999997E-2</v>
      </c>
      <c r="U22">
        <v>0.84889999999999999</v>
      </c>
      <c r="V22">
        <v>3.2466666999999998E-2</v>
      </c>
      <c r="W22">
        <v>5.4033333000000003E-2</v>
      </c>
      <c r="Y22">
        <v>2945</v>
      </c>
      <c r="Z22">
        <v>4.1500000000000002E-2</v>
      </c>
      <c r="AA22">
        <v>0.84809999999999997</v>
      </c>
      <c r="AB22">
        <v>5.1999999999999998E-3</v>
      </c>
      <c r="AC22">
        <v>7.4999999999999997E-3</v>
      </c>
      <c r="AD22">
        <v>3.2833332999999999E-2</v>
      </c>
      <c r="AE22">
        <v>1.6466667000000001E-2</v>
      </c>
      <c r="AF22">
        <v>1.2633333E-2</v>
      </c>
      <c r="AG22">
        <v>33.164633330000001</v>
      </c>
      <c r="AH22">
        <v>2.9666670000000001E-3</v>
      </c>
      <c r="AI22">
        <v>1.133333E-3</v>
      </c>
      <c r="AJ22">
        <v>1.1966667E-2</v>
      </c>
      <c r="AK22">
        <v>4.8128000000000002</v>
      </c>
      <c r="AL22">
        <v>0</v>
      </c>
      <c r="AM22">
        <v>4.5666667000000001E-2</v>
      </c>
      <c r="AN22">
        <v>3.6666670000000002E-3</v>
      </c>
      <c r="AO22">
        <v>0.24663333300000001</v>
      </c>
      <c r="AP22">
        <v>3.8666669999999998E-3</v>
      </c>
      <c r="AQ22">
        <v>8.8400000000000006E-2</v>
      </c>
      <c r="AR22">
        <v>9.6666700000000005E-4</v>
      </c>
      <c r="AS22">
        <v>0.11926666700000001</v>
      </c>
      <c r="AT22">
        <v>4.4900000000000002E-2</v>
      </c>
      <c r="AU22">
        <v>2.3E-2</v>
      </c>
      <c r="AW22" t="str">
        <f t="shared" si="14"/>
        <v>MATCH</v>
      </c>
      <c r="AX22">
        <f t="shared" si="15"/>
        <v>0.17353333299999998</v>
      </c>
      <c r="AY22">
        <f t="shared" si="16"/>
        <v>-0.3397</v>
      </c>
      <c r="AZ22">
        <f t="shared" si="17"/>
        <v>1.4666667000000001E-2</v>
      </c>
      <c r="BA22">
        <f t="shared" si="18"/>
        <v>4.6666670000000011E-3</v>
      </c>
      <c r="BB22">
        <f t="shared" si="19"/>
        <v>-1.5900000000000001E-2</v>
      </c>
      <c r="BC22">
        <f t="shared" si="20"/>
        <v>0.15356666600000002</v>
      </c>
      <c r="BD22">
        <f t="shared" si="21"/>
        <v>0.36886666699999998</v>
      </c>
      <c r="BE22">
        <f t="shared" si="22"/>
        <v>150.56626667</v>
      </c>
      <c r="BF22">
        <f t="shared" si="23"/>
        <v>4.4999999999999997E-3</v>
      </c>
      <c r="BG22">
        <f t="shared" si="24"/>
        <v>8.0999999999999996E-3</v>
      </c>
      <c r="BH22">
        <f t="shared" si="25"/>
        <v>1.754233333</v>
      </c>
      <c r="BI22">
        <f t="shared" si="26"/>
        <v>1.5594000000000001</v>
      </c>
      <c r="BJ22">
        <f t="shared" si="27"/>
        <v>0.74070000000000003</v>
      </c>
      <c r="BK22">
        <f t="shared" si="28"/>
        <v>0.48370000000000002</v>
      </c>
      <c r="BL22">
        <f t="shared" si="29"/>
        <v>14.097666663</v>
      </c>
      <c r="BM22">
        <f t="shared" si="30"/>
        <v>0.33533333399999998</v>
      </c>
      <c r="BN22">
        <f t="shared" si="31"/>
        <v>9.3566665999999993E-2</v>
      </c>
      <c r="BO22">
        <f t="shared" si="32"/>
        <v>0.30269999999999997</v>
      </c>
      <c r="BP22">
        <f t="shared" si="33"/>
        <v>5.62E-2</v>
      </c>
      <c r="BQ22">
        <f t="shared" si="34"/>
        <v>0.729633333</v>
      </c>
      <c r="BR22">
        <f t="shared" si="35"/>
        <v>-1.2433333000000005E-2</v>
      </c>
      <c r="BS22">
        <f t="shared" si="36"/>
        <v>3.1033333000000003E-2</v>
      </c>
      <c r="BU22" t="str">
        <f t="shared" si="37"/>
        <v>MATCH</v>
      </c>
      <c r="BV22">
        <f t="shared" si="38"/>
        <v>518.15260963855417</v>
      </c>
      <c r="BW22">
        <f t="shared" si="39"/>
        <v>59.945761113076287</v>
      </c>
      <c r="BX22">
        <f t="shared" si="40"/>
        <v>382.05128846153849</v>
      </c>
      <c r="BY22">
        <f t="shared" si="41"/>
        <v>162.22222666666667</v>
      </c>
      <c r="BZ22">
        <f t="shared" si="42"/>
        <v>51.573603569275164</v>
      </c>
      <c r="CA22">
        <f t="shared" si="43"/>
        <v>1032.5910701904641</v>
      </c>
      <c r="CB22">
        <f t="shared" si="44"/>
        <v>3019.7889978836147</v>
      </c>
      <c r="CC22">
        <f t="shared" si="45"/>
        <v>553.99647622155692</v>
      </c>
      <c r="CD22">
        <f t="shared" si="46"/>
        <v>251.68537621512624</v>
      </c>
      <c r="CE22">
        <f t="shared" si="47"/>
        <v>814.7060925606155</v>
      </c>
      <c r="CF22">
        <f t="shared" si="48"/>
        <v>14759.331065199691</v>
      </c>
      <c r="CG22">
        <f t="shared" si="49"/>
        <v>132.40109707446808</v>
      </c>
      <c r="CH22" t="e">
        <f t="shared" si="50"/>
        <v>#DIV/0!</v>
      </c>
      <c r="CI22">
        <f t="shared" si="51"/>
        <v>1159.1970725606054</v>
      </c>
      <c r="CJ22">
        <f t="shared" si="52"/>
        <v>384581.7831289288</v>
      </c>
      <c r="CK22">
        <f t="shared" si="53"/>
        <v>235.96431995670267</v>
      </c>
      <c r="CL22">
        <f t="shared" si="54"/>
        <v>2519.8273603597104</v>
      </c>
      <c r="CM22">
        <f t="shared" si="55"/>
        <v>442.42081447963795</v>
      </c>
      <c r="CN22">
        <f t="shared" si="56"/>
        <v>5913.7910986927236</v>
      </c>
      <c r="CO22">
        <f t="shared" si="57"/>
        <v>711.76634792686878</v>
      </c>
      <c r="CP22">
        <f t="shared" si="58"/>
        <v>72.308835189309576</v>
      </c>
      <c r="CQ22">
        <f t="shared" si="59"/>
        <v>234.92753478260872</v>
      </c>
    </row>
    <row r="23" spans="1:95">
      <c r="A23">
        <v>2948</v>
      </c>
      <c r="B23">
        <v>8.1199999999999994E-2</v>
      </c>
      <c r="C23">
        <v>1.4427666669999999</v>
      </c>
      <c r="D23">
        <v>3.3066667000000001E-2</v>
      </c>
      <c r="E23">
        <v>9.1000000000000004E-3</v>
      </c>
      <c r="F23">
        <v>4.1500000000000002E-2</v>
      </c>
      <c r="G23">
        <v>0.18709999999999999</v>
      </c>
      <c r="H23">
        <v>0.65323333299999997</v>
      </c>
      <c r="I23">
        <v>302.25996670000001</v>
      </c>
      <c r="J23">
        <v>8.566667E-3</v>
      </c>
      <c r="K23">
        <v>1.04E-2</v>
      </c>
      <c r="L23">
        <v>1.128733333</v>
      </c>
      <c r="M23">
        <v>6.7066333330000001</v>
      </c>
      <c r="N23">
        <v>0.84766666700000004</v>
      </c>
      <c r="O23">
        <v>0.84886666700000002</v>
      </c>
      <c r="P23">
        <v>9.5658999999999992</v>
      </c>
      <c r="Q23">
        <v>0.71643333300000001</v>
      </c>
      <c r="R23">
        <v>0.39826666700000002</v>
      </c>
      <c r="S23">
        <v>1.380866667</v>
      </c>
      <c r="T23">
        <v>7.8433332999999994E-2</v>
      </c>
      <c r="U23">
        <v>1.2066333330000001</v>
      </c>
      <c r="V23">
        <v>0.118333333</v>
      </c>
      <c r="W23">
        <v>0.19966666699999999</v>
      </c>
      <c r="Y23">
        <v>2948</v>
      </c>
      <c r="Z23">
        <v>2.1566667000000001E-2</v>
      </c>
      <c r="AA23">
        <v>2.6572</v>
      </c>
      <c r="AB23">
        <v>9.0333329999999993E-3</v>
      </c>
      <c r="AC23">
        <v>5.333333E-3</v>
      </c>
      <c r="AD23">
        <v>6.1000000000000004E-3</v>
      </c>
      <c r="AE23">
        <v>1.1533333E-2</v>
      </c>
      <c r="AF23">
        <v>0.01</v>
      </c>
      <c r="AG23">
        <v>28.401900000000001</v>
      </c>
      <c r="AH23">
        <v>4.8333330000000004E-3</v>
      </c>
      <c r="AI23">
        <v>1.033333E-3</v>
      </c>
      <c r="AJ23">
        <v>2.6499999999999999E-2</v>
      </c>
      <c r="AK23">
        <v>4.3728666670000003</v>
      </c>
      <c r="AL23">
        <v>0</v>
      </c>
      <c r="AM23">
        <v>6.0133332999999997E-2</v>
      </c>
      <c r="AN23">
        <v>3.6666670000000002E-3</v>
      </c>
      <c r="AO23">
        <v>0.259833333</v>
      </c>
      <c r="AP23">
        <v>4.3666670000000003E-3</v>
      </c>
      <c r="AQ23">
        <v>0.13603333300000001</v>
      </c>
      <c r="AR23">
        <v>0</v>
      </c>
      <c r="AS23">
        <v>0.1164</v>
      </c>
      <c r="AT23">
        <v>5.2266667000000003E-2</v>
      </c>
      <c r="AU23">
        <v>6.6766667000000002E-2</v>
      </c>
      <c r="AW23" t="str">
        <f t="shared" si="14"/>
        <v>MATCH</v>
      </c>
      <c r="AX23">
        <f t="shared" si="15"/>
        <v>5.9633332999999997E-2</v>
      </c>
      <c r="AY23">
        <f t="shared" si="16"/>
        <v>-1.2144333330000001</v>
      </c>
      <c r="AZ23">
        <f t="shared" si="17"/>
        <v>2.4033334000000003E-2</v>
      </c>
      <c r="BA23">
        <f t="shared" si="18"/>
        <v>3.7666670000000005E-3</v>
      </c>
      <c r="BB23">
        <f t="shared" si="19"/>
        <v>3.5400000000000001E-2</v>
      </c>
      <c r="BC23">
        <f t="shared" si="20"/>
        <v>0.17556666699999998</v>
      </c>
      <c r="BD23">
        <f t="shared" si="21"/>
        <v>0.64323333299999996</v>
      </c>
      <c r="BE23">
        <f t="shared" si="22"/>
        <v>273.85806669999999</v>
      </c>
      <c r="BF23">
        <f t="shared" si="23"/>
        <v>3.7333339999999996E-3</v>
      </c>
      <c r="BG23">
        <f t="shared" si="24"/>
        <v>9.3666669999999987E-3</v>
      </c>
      <c r="BH23">
        <f t="shared" si="25"/>
        <v>1.102233333</v>
      </c>
      <c r="BI23">
        <f t="shared" si="26"/>
        <v>2.3337666659999998</v>
      </c>
      <c r="BJ23">
        <f t="shared" si="27"/>
        <v>0.84766666700000004</v>
      </c>
      <c r="BK23">
        <f t="shared" si="28"/>
        <v>0.78873333400000001</v>
      </c>
      <c r="BL23">
        <f t="shared" si="29"/>
        <v>9.562233333</v>
      </c>
      <c r="BM23">
        <f t="shared" si="30"/>
        <v>0.45660000000000001</v>
      </c>
      <c r="BN23">
        <f t="shared" si="31"/>
        <v>0.39390000000000003</v>
      </c>
      <c r="BO23">
        <f t="shared" si="32"/>
        <v>1.244833334</v>
      </c>
      <c r="BP23">
        <f t="shared" si="33"/>
        <v>7.8433332999999994E-2</v>
      </c>
      <c r="BQ23">
        <f t="shared" si="34"/>
        <v>1.090233333</v>
      </c>
      <c r="BR23">
        <f t="shared" si="35"/>
        <v>6.6066665999999996E-2</v>
      </c>
      <c r="BS23">
        <f t="shared" si="36"/>
        <v>0.13289999999999999</v>
      </c>
      <c r="BU23" t="str">
        <f t="shared" si="37"/>
        <v>MATCH</v>
      </c>
      <c r="BV23">
        <f t="shared" si="38"/>
        <v>376.50694935847059</v>
      </c>
      <c r="BW23">
        <f t="shared" si="39"/>
        <v>54.296502596718341</v>
      </c>
      <c r="BX23">
        <f t="shared" si="40"/>
        <v>366.05167771408406</v>
      </c>
      <c r="BY23">
        <f t="shared" si="41"/>
        <v>170.62501066406318</v>
      </c>
      <c r="BZ23">
        <f t="shared" si="42"/>
        <v>680.32786885245901</v>
      </c>
      <c r="CA23">
        <f t="shared" si="43"/>
        <v>1622.2543821460804</v>
      </c>
      <c r="CB23">
        <f t="shared" si="44"/>
        <v>6532.3333300000004</v>
      </c>
      <c r="CC23">
        <f t="shared" si="45"/>
        <v>1064.2244592791326</v>
      </c>
      <c r="CD23">
        <f t="shared" si="46"/>
        <v>177.24139843044128</v>
      </c>
      <c r="CE23">
        <f t="shared" si="47"/>
        <v>1006.4519375651411</v>
      </c>
      <c r="CF23">
        <f t="shared" si="48"/>
        <v>4259.3710679245287</v>
      </c>
      <c r="CG23">
        <f t="shared" si="49"/>
        <v>153.36926194461535</v>
      </c>
      <c r="CH23" t="e">
        <f t="shared" si="50"/>
        <v>#DIV/0!</v>
      </c>
      <c r="CI23">
        <f t="shared" si="51"/>
        <v>1411.6408066055478</v>
      </c>
      <c r="CJ23">
        <f t="shared" si="52"/>
        <v>260888.15810107649</v>
      </c>
      <c r="CK23">
        <f t="shared" si="53"/>
        <v>275.72803101440411</v>
      </c>
      <c r="CL23">
        <f t="shared" si="54"/>
        <v>9120.6099984267166</v>
      </c>
      <c r="CM23">
        <f t="shared" si="55"/>
        <v>1015.0943423550463</v>
      </c>
      <c r="CN23" t="e">
        <f t="shared" si="56"/>
        <v>#DIV/0!</v>
      </c>
      <c r="CO23">
        <f t="shared" si="57"/>
        <v>1036.6265747422681</v>
      </c>
      <c r="CP23">
        <f t="shared" si="58"/>
        <v>226.40305914283761</v>
      </c>
      <c r="CQ23">
        <f t="shared" si="59"/>
        <v>299.05142187193496</v>
      </c>
    </row>
    <row r="24" spans="1:95">
      <c r="A24">
        <v>3265</v>
      </c>
      <c r="B24">
        <v>0.32376666700000001</v>
      </c>
      <c r="C24">
        <v>1.100866667</v>
      </c>
      <c r="D24">
        <v>2.2333333E-2</v>
      </c>
      <c r="E24">
        <v>8.8000000000000005E-3</v>
      </c>
      <c r="F24">
        <v>0.14510000000000001</v>
      </c>
      <c r="G24">
        <v>0.225766667</v>
      </c>
      <c r="H24">
        <v>0.44053333300000003</v>
      </c>
      <c r="I24">
        <v>202.2658333</v>
      </c>
      <c r="J24">
        <v>1.23E-2</v>
      </c>
      <c r="K24">
        <v>1.2166667000000001E-2</v>
      </c>
      <c r="L24">
        <v>1.2632666669999999</v>
      </c>
      <c r="M24">
        <v>5.6704999999999997</v>
      </c>
      <c r="N24">
        <v>0.85150000000000003</v>
      </c>
      <c r="O24">
        <v>0.68886666699999999</v>
      </c>
      <c r="P24">
        <v>21.913900000000002</v>
      </c>
      <c r="Q24">
        <v>0.62043333300000003</v>
      </c>
      <c r="R24">
        <v>0.33050000000000002</v>
      </c>
      <c r="S24">
        <v>0.39923333300000002</v>
      </c>
      <c r="T24">
        <v>6.5933332999999997E-2</v>
      </c>
      <c r="U24">
        <v>1.2232666670000001</v>
      </c>
      <c r="V24">
        <v>4.3200000000000002E-2</v>
      </c>
      <c r="W24">
        <v>6.3033332999999997E-2</v>
      </c>
      <c r="Y24">
        <v>3265</v>
      </c>
      <c r="Z24">
        <v>2.3166666999999998E-2</v>
      </c>
      <c r="AA24">
        <v>1.5953999999999999</v>
      </c>
      <c r="AB24">
        <v>4.7000000000000002E-3</v>
      </c>
      <c r="AC24">
        <v>1.0266667E-2</v>
      </c>
      <c r="AD24">
        <v>2.4899999999999999E-2</v>
      </c>
      <c r="AE24">
        <v>1.3733333E-2</v>
      </c>
      <c r="AF24">
        <v>1.09E-2</v>
      </c>
      <c r="AG24">
        <v>37.651466669999998</v>
      </c>
      <c r="AH24">
        <v>4.4333330000000002E-3</v>
      </c>
      <c r="AI24">
        <v>9.3333299999999995E-4</v>
      </c>
      <c r="AJ24">
        <v>1.9699999999999999E-2</v>
      </c>
      <c r="AK24">
        <v>5.4415333329999998</v>
      </c>
      <c r="AL24">
        <v>0</v>
      </c>
      <c r="AM24">
        <v>3.9366667000000001E-2</v>
      </c>
      <c r="AN24">
        <v>0</v>
      </c>
      <c r="AO24">
        <v>0.246466667</v>
      </c>
      <c r="AP24">
        <v>4.0666670000000004E-3</v>
      </c>
      <c r="AQ24">
        <v>7.3266666999999994E-2</v>
      </c>
      <c r="AR24">
        <v>1.5666670000000001E-3</v>
      </c>
      <c r="AS24">
        <v>0.16263333299999999</v>
      </c>
      <c r="AT24">
        <v>9.1899999999999996E-2</v>
      </c>
      <c r="AU24">
        <v>3.4700000000000002E-2</v>
      </c>
      <c r="AW24" t="str">
        <f t="shared" si="14"/>
        <v>MATCH</v>
      </c>
      <c r="AX24">
        <f t="shared" si="15"/>
        <v>0.30060000000000003</v>
      </c>
      <c r="AY24">
        <f t="shared" si="16"/>
        <v>-0.49453333299999991</v>
      </c>
      <c r="AZ24">
        <f t="shared" si="17"/>
        <v>1.7633333000000001E-2</v>
      </c>
      <c r="BA24">
        <f t="shared" si="18"/>
        <v>-1.4666669999999996E-3</v>
      </c>
      <c r="BB24">
        <f t="shared" si="19"/>
        <v>0.1202</v>
      </c>
      <c r="BC24">
        <f t="shared" si="20"/>
        <v>0.21203333400000002</v>
      </c>
      <c r="BD24">
        <f t="shared" si="21"/>
        <v>0.42963333300000001</v>
      </c>
      <c r="BE24">
        <f t="shared" si="22"/>
        <v>164.61436663000001</v>
      </c>
      <c r="BF24">
        <f t="shared" si="23"/>
        <v>7.8666670000000008E-3</v>
      </c>
      <c r="BG24">
        <f t="shared" si="24"/>
        <v>1.1233334000000001E-2</v>
      </c>
      <c r="BH24">
        <f t="shared" si="25"/>
        <v>1.2435666669999998</v>
      </c>
      <c r="BI24">
        <f t="shared" si="26"/>
        <v>0.2289666669999999</v>
      </c>
      <c r="BJ24">
        <f t="shared" si="27"/>
        <v>0.85150000000000003</v>
      </c>
      <c r="BK24">
        <f t="shared" si="28"/>
        <v>0.64949999999999997</v>
      </c>
      <c r="BL24">
        <f t="shared" si="29"/>
        <v>21.913900000000002</v>
      </c>
      <c r="BM24">
        <f t="shared" si="30"/>
        <v>0.37396666600000006</v>
      </c>
      <c r="BN24">
        <f t="shared" si="31"/>
        <v>0.32643333299999999</v>
      </c>
      <c r="BO24">
        <f t="shared" si="32"/>
        <v>0.32596666600000002</v>
      </c>
      <c r="BP24">
        <f t="shared" si="33"/>
        <v>6.4366666000000003E-2</v>
      </c>
      <c r="BQ24">
        <f t="shared" si="34"/>
        <v>1.060633334</v>
      </c>
      <c r="BR24">
        <f t="shared" si="35"/>
        <v>-4.8699999999999993E-2</v>
      </c>
      <c r="BS24">
        <f t="shared" si="36"/>
        <v>2.8333332999999995E-2</v>
      </c>
      <c r="BU24" t="str">
        <f t="shared" si="37"/>
        <v>MATCH</v>
      </c>
      <c r="BV24">
        <f t="shared" si="38"/>
        <v>1397.5539381646915</v>
      </c>
      <c r="BW24">
        <f t="shared" si="39"/>
        <v>69.002549015920778</v>
      </c>
      <c r="BX24">
        <f t="shared" si="40"/>
        <v>475.17729787234043</v>
      </c>
      <c r="BY24">
        <f t="shared" si="41"/>
        <v>85.714282931354461</v>
      </c>
      <c r="BZ24">
        <f t="shared" si="42"/>
        <v>582.73092369477922</v>
      </c>
      <c r="CA24">
        <f t="shared" si="43"/>
        <v>1643.9320811634002</v>
      </c>
      <c r="CB24">
        <f t="shared" si="44"/>
        <v>4041.5902110091743</v>
      </c>
      <c r="CC24">
        <f t="shared" si="45"/>
        <v>537.20572181896364</v>
      </c>
      <c r="CD24">
        <f t="shared" si="46"/>
        <v>277.44362988297968</v>
      </c>
      <c r="CE24">
        <f t="shared" si="47"/>
        <v>1303.5719298471179</v>
      </c>
      <c r="CF24">
        <f t="shared" si="48"/>
        <v>6412.5211522842637</v>
      </c>
      <c r="CG24">
        <f t="shared" si="49"/>
        <v>104.20776007401147</v>
      </c>
      <c r="CH24" t="e">
        <f t="shared" si="50"/>
        <v>#DIV/0!</v>
      </c>
      <c r="CI24">
        <f t="shared" si="51"/>
        <v>1749.8729750222442</v>
      </c>
      <c r="CJ24" t="e">
        <f t="shared" si="52"/>
        <v>#DIV/0!</v>
      </c>
      <c r="CK24">
        <f t="shared" si="53"/>
        <v>251.73113287566795</v>
      </c>
      <c r="CL24">
        <f t="shared" si="54"/>
        <v>8127.0485141763511</v>
      </c>
      <c r="CM24">
        <f t="shared" si="55"/>
        <v>544.90445566467497</v>
      </c>
      <c r="CN24">
        <f t="shared" si="56"/>
        <v>4208.5097215936757</v>
      </c>
      <c r="CO24">
        <f t="shared" si="57"/>
        <v>752.16233009256484</v>
      </c>
      <c r="CP24">
        <f t="shared" si="58"/>
        <v>47.007616974972798</v>
      </c>
      <c r="CQ24">
        <f t="shared" si="59"/>
        <v>181.65225648414983</v>
      </c>
    </row>
    <row r="25" spans="1:95">
      <c r="A25">
        <v>3266</v>
      </c>
      <c r="B25">
        <v>0.34050000000000002</v>
      </c>
      <c r="C25">
        <v>1.1019000000000001</v>
      </c>
      <c r="D25">
        <v>2.1133333000000001E-2</v>
      </c>
      <c r="E25">
        <v>1.5166667E-2</v>
      </c>
      <c r="F25">
        <v>0.33489999999999998</v>
      </c>
      <c r="G25">
        <v>0.16716666699999999</v>
      </c>
      <c r="H25">
        <v>0.42673333299999999</v>
      </c>
      <c r="I25">
        <v>124.8456333</v>
      </c>
      <c r="J25">
        <v>1.2066667E-2</v>
      </c>
      <c r="K25">
        <v>1.0833333000000001E-2</v>
      </c>
      <c r="L25">
        <v>1.2143333329999999</v>
      </c>
      <c r="M25">
        <v>7.3380999999999998</v>
      </c>
      <c r="N25">
        <v>1.1092</v>
      </c>
      <c r="O25">
        <v>0.59696666700000001</v>
      </c>
      <c r="P25">
        <v>66.188766670000007</v>
      </c>
      <c r="Q25">
        <v>0.65169999999999995</v>
      </c>
      <c r="R25">
        <v>9.3733333000000002E-2</v>
      </c>
      <c r="S25">
        <v>0.273466667</v>
      </c>
      <c r="T25">
        <v>0.18053333299999999</v>
      </c>
      <c r="U25">
        <v>2.1070666669999998</v>
      </c>
      <c r="V25">
        <v>2.5133333000000001E-2</v>
      </c>
      <c r="W25">
        <v>3.0233333000000001E-2</v>
      </c>
      <c r="Y25">
        <v>3266</v>
      </c>
      <c r="Z25">
        <v>2.7766666999999998E-2</v>
      </c>
      <c r="AA25">
        <v>0.59153333299999999</v>
      </c>
      <c r="AB25">
        <v>5.7666669999999996E-3</v>
      </c>
      <c r="AC25">
        <v>4.9333329999999998E-3</v>
      </c>
      <c r="AD25">
        <v>2.9533332999999998E-2</v>
      </c>
      <c r="AE25">
        <v>1.21E-2</v>
      </c>
      <c r="AF25">
        <v>7.1666669999999998E-3</v>
      </c>
      <c r="AG25">
        <v>36.716233330000001</v>
      </c>
      <c r="AH25">
        <v>3.5666669999999999E-3</v>
      </c>
      <c r="AI25">
        <v>5.9999999999999995E-4</v>
      </c>
      <c r="AJ25">
        <v>1.8366667E-2</v>
      </c>
      <c r="AK25">
        <v>5.1616999999999997</v>
      </c>
      <c r="AL25">
        <v>0.16066666700000001</v>
      </c>
      <c r="AM25">
        <v>3.49E-2</v>
      </c>
      <c r="AN25">
        <v>0</v>
      </c>
      <c r="AO25">
        <v>0.2429</v>
      </c>
      <c r="AP25">
        <v>1.2200000000000001E-2</v>
      </c>
      <c r="AQ25">
        <v>7.8899999999999998E-2</v>
      </c>
      <c r="AR25">
        <v>2.0666669999999999E-3</v>
      </c>
      <c r="AS25">
        <v>0.121333333</v>
      </c>
      <c r="AT25">
        <v>6.5633333000000002E-2</v>
      </c>
      <c r="AU25">
        <v>3.2800000000000003E-2</v>
      </c>
      <c r="AW25" t="str">
        <f t="shared" si="14"/>
        <v>MATCH</v>
      </c>
      <c r="AX25">
        <f t="shared" si="15"/>
        <v>0.312733333</v>
      </c>
      <c r="AY25">
        <f t="shared" si="16"/>
        <v>0.51036666700000011</v>
      </c>
      <c r="AZ25">
        <f t="shared" si="17"/>
        <v>1.5366666000000001E-2</v>
      </c>
      <c r="BA25">
        <f t="shared" si="18"/>
        <v>1.0233334E-2</v>
      </c>
      <c r="BB25">
        <f t="shared" si="19"/>
        <v>0.30536666699999998</v>
      </c>
      <c r="BC25">
        <f t="shared" si="20"/>
        <v>0.15506666699999999</v>
      </c>
      <c r="BD25">
        <f t="shared" si="21"/>
        <v>0.41956666599999998</v>
      </c>
      <c r="BE25">
        <f t="shared" si="22"/>
        <v>88.129399970000009</v>
      </c>
      <c r="BF25">
        <f t="shared" si="23"/>
        <v>8.5000000000000006E-3</v>
      </c>
      <c r="BG25">
        <f t="shared" si="24"/>
        <v>1.0233333000000001E-2</v>
      </c>
      <c r="BH25">
        <f t="shared" si="25"/>
        <v>1.1959666659999999</v>
      </c>
      <c r="BI25">
        <f t="shared" si="26"/>
        <v>2.1764000000000001</v>
      </c>
      <c r="BJ25">
        <f t="shared" si="27"/>
        <v>0.94853333299999998</v>
      </c>
      <c r="BK25">
        <f t="shared" si="28"/>
        <v>0.56206666699999996</v>
      </c>
      <c r="BL25">
        <f t="shared" si="29"/>
        <v>66.188766670000007</v>
      </c>
      <c r="BM25">
        <f t="shared" si="30"/>
        <v>0.40879999999999994</v>
      </c>
      <c r="BN25">
        <f t="shared" si="31"/>
        <v>8.1533333E-2</v>
      </c>
      <c r="BO25">
        <f t="shared" si="32"/>
        <v>0.194566667</v>
      </c>
      <c r="BP25">
        <f t="shared" si="33"/>
        <v>0.178466666</v>
      </c>
      <c r="BQ25">
        <f t="shared" si="34"/>
        <v>1.9857333339999999</v>
      </c>
      <c r="BR25">
        <f t="shared" si="35"/>
        <v>-4.0500000000000001E-2</v>
      </c>
      <c r="BS25">
        <f t="shared" si="36"/>
        <v>-2.5666670000000016E-3</v>
      </c>
      <c r="BU25" t="str">
        <f t="shared" si="37"/>
        <v>MATCH</v>
      </c>
      <c r="BV25">
        <f t="shared" si="38"/>
        <v>1226.2905014851083</v>
      </c>
      <c r="BW25">
        <f t="shared" si="39"/>
        <v>186.27859809888346</v>
      </c>
      <c r="BX25">
        <f t="shared" si="40"/>
        <v>366.47396147549358</v>
      </c>
      <c r="BY25">
        <f t="shared" si="41"/>
        <v>307.43245996165268</v>
      </c>
      <c r="BZ25">
        <f t="shared" si="42"/>
        <v>1133.972924762674</v>
      </c>
      <c r="CA25">
        <f t="shared" si="43"/>
        <v>1381.5427024793389</v>
      </c>
      <c r="CB25">
        <f t="shared" si="44"/>
        <v>5954.4183230503113</v>
      </c>
      <c r="CC25">
        <f t="shared" si="45"/>
        <v>340.02843422936706</v>
      </c>
      <c r="CD25">
        <f t="shared" si="46"/>
        <v>338.31773473666027</v>
      </c>
      <c r="CE25">
        <f t="shared" si="47"/>
        <v>1805.5555000000002</v>
      </c>
      <c r="CF25">
        <f t="shared" si="48"/>
        <v>6611.6151232011771</v>
      </c>
      <c r="CG25">
        <f t="shared" si="49"/>
        <v>142.16440320049597</v>
      </c>
      <c r="CH25">
        <f t="shared" si="50"/>
        <v>690.37344255109235</v>
      </c>
      <c r="CI25">
        <f t="shared" si="51"/>
        <v>1710.5062091690545</v>
      </c>
      <c r="CJ25" t="e">
        <f t="shared" si="52"/>
        <v>#DIV/0!</v>
      </c>
      <c r="CK25">
        <f t="shared" si="53"/>
        <v>268.29971181556192</v>
      </c>
      <c r="CL25">
        <f t="shared" si="54"/>
        <v>768.30600819672122</v>
      </c>
      <c r="CM25">
        <f t="shared" si="55"/>
        <v>346.59907097591889</v>
      </c>
      <c r="CN25">
        <f t="shared" si="56"/>
        <v>8735.4824458899293</v>
      </c>
      <c r="CO25">
        <f t="shared" si="57"/>
        <v>1736.5934116389926</v>
      </c>
      <c r="CP25">
        <f t="shared" si="58"/>
        <v>38.293549712003802</v>
      </c>
      <c r="CQ25">
        <f t="shared" si="59"/>
        <v>92.17479573170732</v>
      </c>
    </row>
    <row r="26" spans="1:95">
      <c r="A26">
        <v>3311</v>
      </c>
      <c r="B26">
        <v>0.34126666700000002</v>
      </c>
      <c r="C26">
        <v>0.96083333299999996</v>
      </c>
      <c r="D26">
        <v>1.9800000000000002E-2</v>
      </c>
      <c r="E26">
        <v>1.5366667000000001E-2</v>
      </c>
      <c r="F26">
        <v>0.23606666700000001</v>
      </c>
      <c r="G26">
        <v>0.16350000000000001</v>
      </c>
      <c r="H26">
        <v>0.43096666700000003</v>
      </c>
      <c r="I26">
        <v>128.31829999999999</v>
      </c>
      <c r="J26">
        <v>1.12E-2</v>
      </c>
      <c r="K26">
        <v>9.8666670000000008E-3</v>
      </c>
      <c r="L26">
        <v>1.1439333330000001</v>
      </c>
      <c r="M26">
        <v>6.9561999999999999</v>
      </c>
      <c r="N26">
        <v>0.98356666699999995</v>
      </c>
      <c r="O26">
        <v>0.67786666699999998</v>
      </c>
      <c r="P26">
        <v>56.054733329999998</v>
      </c>
      <c r="Q26">
        <v>0.62176666700000005</v>
      </c>
      <c r="R26">
        <v>0.144933333</v>
      </c>
      <c r="S26">
        <v>0.36330000000000001</v>
      </c>
      <c r="T26">
        <v>0.137633333</v>
      </c>
      <c r="U26">
        <v>1.3168333329999999</v>
      </c>
      <c r="V26">
        <v>3.4366666999999997E-2</v>
      </c>
      <c r="W26">
        <v>4.4966667000000002E-2</v>
      </c>
      <c r="Y26">
        <v>3311</v>
      </c>
      <c r="Z26">
        <v>2.93E-2</v>
      </c>
      <c r="AA26">
        <v>0.56916666699999996</v>
      </c>
      <c r="AB26">
        <v>4.4999999999999997E-3</v>
      </c>
      <c r="AC26">
        <v>1.49E-2</v>
      </c>
      <c r="AD26">
        <v>4.1200000000000001E-2</v>
      </c>
      <c r="AE26">
        <v>1.3633332999999999E-2</v>
      </c>
      <c r="AF26">
        <v>1.0066667E-2</v>
      </c>
      <c r="AG26">
        <v>39.142600000000002</v>
      </c>
      <c r="AH26">
        <v>3.766667E-3</v>
      </c>
      <c r="AI26">
        <v>5.3333299999999998E-4</v>
      </c>
      <c r="AJ26">
        <v>1.7899999999999999E-2</v>
      </c>
      <c r="AK26">
        <v>5.2541666669999998</v>
      </c>
      <c r="AL26">
        <v>0.14786666700000001</v>
      </c>
      <c r="AM26">
        <v>5.7099999999999998E-2</v>
      </c>
      <c r="AN26">
        <v>0</v>
      </c>
      <c r="AO26">
        <v>0.25030000000000002</v>
      </c>
      <c r="AP26">
        <v>1.1233333E-2</v>
      </c>
      <c r="AQ26">
        <v>0.103433333</v>
      </c>
      <c r="AR26">
        <v>1.3333329999999999E-3</v>
      </c>
      <c r="AS26">
        <v>0.18329999999999999</v>
      </c>
      <c r="AT26">
        <v>5.2699999999999997E-2</v>
      </c>
      <c r="AU26">
        <v>7.7466667000000003E-2</v>
      </c>
      <c r="AW26" t="str">
        <f t="shared" si="14"/>
        <v>MATCH</v>
      </c>
      <c r="AX26">
        <f t="shared" si="15"/>
        <v>0.31196666700000003</v>
      </c>
      <c r="AY26">
        <f t="shared" si="16"/>
        <v>0.391666666</v>
      </c>
      <c r="AZ26">
        <f t="shared" si="17"/>
        <v>1.5300000000000001E-2</v>
      </c>
      <c r="BA26">
        <f t="shared" si="18"/>
        <v>4.6666700000000047E-4</v>
      </c>
      <c r="BB26">
        <f t="shared" si="19"/>
        <v>0.19486666699999999</v>
      </c>
      <c r="BC26">
        <f t="shared" si="20"/>
        <v>0.14986666700000001</v>
      </c>
      <c r="BD26">
        <f t="shared" si="21"/>
        <v>0.42090000000000005</v>
      </c>
      <c r="BE26">
        <f t="shared" si="22"/>
        <v>89.175699999999992</v>
      </c>
      <c r="BF26">
        <f t="shared" si="23"/>
        <v>7.4333330000000003E-3</v>
      </c>
      <c r="BG26">
        <f t="shared" si="24"/>
        <v>9.3333340000000004E-3</v>
      </c>
      <c r="BH26">
        <f t="shared" si="25"/>
        <v>1.1260333330000001</v>
      </c>
      <c r="BI26">
        <f t="shared" si="26"/>
        <v>1.7020333330000001</v>
      </c>
      <c r="BJ26">
        <f t="shared" si="27"/>
        <v>0.83569999999999989</v>
      </c>
      <c r="BK26">
        <f t="shared" si="28"/>
        <v>0.62076666699999994</v>
      </c>
      <c r="BL26">
        <f t="shared" si="29"/>
        <v>56.054733329999998</v>
      </c>
      <c r="BM26">
        <f t="shared" si="30"/>
        <v>0.37146666700000003</v>
      </c>
      <c r="BN26">
        <f t="shared" si="31"/>
        <v>0.13369999999999999</v>
      </c>
      <c r="BO26">
        <f t="shared" si="32"/>
        <v>0.259866667</v>
      </c>
      <c r="BP26">
        <f t="shared" si="33"/>
        <v>0.1363</v>
      </c>
      <c r="BQ26">
        <f t="shared" si="34"/>
        <v>1.1335333329999999</v>
      </c>
      <c r="BR26">
        <f t="shared" si="35"/>
        <v>-1.8333333E-2</v>
      </c>
      <c r="BS26">
        <f t="shared" si="36"/>
        <v>-3.2500000000000001E-2</v>
      </c>
      <c r="BU26" t="str">
        <f t="shared" si="37"/>
        <v>MATCH</v>
      </c>
      <c r="BV26">
        <f t="shared" si="38"/>
        <v>1164.7326518771331</v>
      </c>
      <c r="BW26">
        <f t="shared" si="39"/>
        <v>168.81405547946468</v>
      </c>
      <c r="BX26">
        <f t="shared" si="40"/>
        <v>440.00000000000006</v>
      </c>
      <c r="BY26">
        <f t="shared" si="41"/>
        <v>103.13199328859062</v>
      </c>
      <c r="BZ26">
        <f t="shared" si="42"/>
        <v>572.97734708737869</v>
      </c>
      <c r="CA26">
        <f t="shared" si="43"/>
        <v>1199.2665329894019</v>
      </c>
      <c r="CB26">
        <f t="shared" si="44"/>
        <v>4281.1256893666996</v>
      </c>
      <c r="CC26">
        <f t="shared" si="45"/>
        <v>327.82262803186296</v>
      </c>
      <c r="CD26">
        <f t="shared" si="46"/>
        <v>297.34510642963659</v>
      </c>
      <c r="CE26">
        <f t="shared" si="47"/>
        <v>1850.0012187507618</v>
      </c>
      <c r="CF26">
        <f t="shared" si="48"/>
        <v>6390.6890111731855</v>
      </c>
      <c r="CG26">
        <f t="shared" si="49"/>
        <v>132.39397302887269</v>
      </c>
      <c r="CH26">
        <f t="shared" si="50"/>
        <v>665.17132424442889</v>
      </c>
      <c r="CI26">
        <f t="shared" si="51"/>
        <v>1187.1570350262698</v>
      </c>
      <c r="CJ26" t="e">
        <f t="shared" si="52"/>
        <v>#DIV/0!</v>
      </c>
      <c r="CK26">
        <f t="shared" si="53"/>
        <v>248.40857650819018</v>
      </c>
      <c r="CL26">
        <f t="shared" si="54"/>
        <v>1290.2077504512686</v>
      </c>
      <c r="CM26">
        <f t="shared" si="55"/>
        <v>351.24073590473972</v>
      </c>
      <c r="CN26">
        <f t="shared" si="56"/>
        <v>10322.502555625641</v>
      </c>
      <c r="CO26">
        <f t="shared" si="57"/>
        <v>718.4033458810693</v>
      </c>
      <c r="CP26">
        <f t="shared" si="58"/>
        <v>65.211891840607208</v>
      </c>
      <c r="CQ26">
        <f t="shared" si="59"/>
        <v>58.046471781211395</v>
      </c>
    </row>
    <row r="27" spans="1:95">
      <c r="A27">
        <v>3313</v>
      </c>
      <c r="B27">
        <v>0.31513333300000002</v>
      </c>
      <c r="C27">
        <v>0.80416666699999995</v>
      </c>
      <c r="D27">
        <v>2.2200000000000001E-2</v>
      </c>
      <c r="E27">
        <v>1.5333332999999999E-2</v>
      </c>
      <c r="F27">
        <v>0.32850000000000001</v>
      </c>
      <c r="G27">
        <v>0.11763333300000001</v>
      </c>
      <c r="H27">
        <v>0.39406666699999998</v>
      </c>
      <c r="I27">
        <v>99.216266669999996</v>
      </c>
      <c r="J27">
        <v>1.8200000000000001E-2</v>
      </c>
      <c r="K27">
        <v>1.1866666999999999E-2</v>
      </c>
      <c r="L27">
        <v>1.090533333</v>
      </c>
      <c r="M27">
        <v>4.409566667</v>
      </c>
      <c r="N27">
        <v>0.84256666700000005</v>
      </c>
      <c r="O27">
        <v>0.55626666700000005</v>
      </c>
      <c r="P27">
        <v>61.153599999999997</v>
      </c>
      <c r="Q27">
        <v>0.62670000000000003</v>
      </c>
      <c r="R27">
        <v>0.187466667</v>
      </c>
      <c r="S27">
        <v>0.2336</v>
      </c>
      <c r="T27">
        <v>0.17096666699999999</v>
      </c>
      <c r="U27">
        <v>1.1784666669999999</v>
      </c>
      <c r="V27">
        <v>3.04E-2</v>
      </c>
      <c r="W27">
        <v>1.8700000000000001E-2</v>
      </c>
      <c r="Y27">
        <v>3313</v>
      </c>
      <c r="Z27">
        <v>3.8766666999999998E-2</v>
      </c>
      <c r="AA27">
        <v>0.526466667</v>
      </c>
      <c r="AB27">
        <v>5.0333330000000001E-3</v>
      </c>
      <c r="AC27">
        <v>1.5933333000000001E-2</v>
      </c>
      <c r="AD27">
        <v>3.3633333000000001E-2</v>
      </c>
      <c r="AE27">
        <v>1.38E-2</v>
      </c>
      <c r="AF27">
        <v>1.2066667E-2</v>
      </c>
      <c r="AG27">
        <v>38.530033330000002</v>
      </c>
      <c r="AH27">
        <v>3.6666670000000002E-3</v>
      </c>
      <c r="AI27">
        <v>5.9999999999999995E-4</v>
      </c>
      <c r="AJ27">
        <v>1.2E-2</v>
      </c>
      <c r="AK27">
        <v>4.4577666669999996</v>
      </c>
      <c r="AL27">
        <v>0.1391</v>
      </c>
      <c r="AM27">
        <v>6.9266667000000004E-2</v>
      </c>
      <c r="AN27">
        <v>3.6666670000000002E-3</v>
      </c>
      <c r="AO27">
        <v>0.24376666699999999</v>
      </c>
      <c r="AP27">
        <v>9.5999999999999992E-3</v>
      </c>
      <c r="AQ27">
        <v>9.2533332999999995E-2</v>
      </c>
      <c r="AR27">
        <v>1.8333329999999999E-3</v>
      </c>
      <c r="AS27">
        <v>0.15</v>
      </c>
      <c r="AT27">
        <v>5.7933332999999997E-2</v>
      </c>
      <c r="AU27">
        <v>3.6299999999999999E-2</v>
      </c>
      <c r="AW27" t="str">
        <f t="shared" si="14"/>
        <v>MATCH</v>
      </c>
      <c r="AX27">
        <f t="shared" si="15"/>
        <v>0.27636666600000004</v>
      </c>
      <c r="AY27">
        <f t="shared" si="16"/>
        <v>0.27769999999999995</v>
      </c>
      <c r="AZ27">
        <f t="shared" si="17"/>
        <v>1.7166667E-2</v>
      </c>
      <c r="BA27">
        <f t="shared" si="18"/>
        <v>-6.0000000000000157E-4</v>
      </c>
      <c r="BB27">
        <f t="shared" si="19"/>
        <v>0.29486666700000003</v>
      </c>
      <c r="BC27">
        <f t="shared" si="20"/>
        <v>0.103833333</v>
      </c>
      <c r="BD27">
        <f t="shared" si="21"/>
        <v>0.38200000000000001</v>
      </c>
      <c r="BE27">
        <f t="shared" si="22"/>
        <v>60.686233339999994</v>
      </c>
      <c r="BF27">
        <f t="shared" si="23"/>
        <v>1.4533333000000001E-2</v>
      </c>
      <c r="BG27">
        <f t="shared" si="24"/>
        <v>1.1266666999999999E-2</v>
      </c>
      <c r="BH27">
        <f t="shared" si="25"/>
        <v>1.078533333</v>
      </c>
      <c r="BI27">
        <f t="shared" si="26"/>
        <v>-4.8199999999999577E-2</v>
      </c>
      <c r="BJ27">
        <f t="shared" si="27"/>
        <v>0.70346666700000005</v>
      </c>
      <c r="BK27">
        <f t="shared" si="28"/>
        <v>0.48700000000000004</v>
      </c>
      <c r="BL27">
        <f t="shared" si="29"/>
        <v>61.149933333</v>
      </c>
      <c r="BM27">
        <f t="shared" si="30"/>
        <v>0.38293333300000004</v>
      </c>
      <c r="BN27">
        <f t="shared" si="31"/>
        <v>0.17786666700000001</v>
      </c>
      <c r="BO27">
        <f t="shared" si="32"/>
        <v>0.14106666700000001</v>
      </c>
      <c r="BP27">
        <f t="shared" si="33"/>
        <v>0.169133334</v>
      </c>
      <c r="BQ27">
        <f t="shared" si="34"/>
        <v>1.028466667</v>
      </c>
      <c r="BR27">
        <f t="shared" si="35"/>
        <v>-2.7533332999999997E-2</v>
      </c>
      <c r="BS27">
        <f t="shared" si="36"/>
        <v>-1.7599999999999998E-2</v>
      </c>
      <c r="BU27" t="str">
        <f t="shared" si="37"/>
        <v>MATCH</v>
      </c>
      <c r="BV27">
        <f t="shared" si="38"/>
        <v>812.89767056837775</v>
      </c>
      <c r="BW27">
        <f t="shared" si="39"/>
        <v>152.74787890797273</v>
      </c>
      <c r="BX27">
        <f t="shared" si="40"/>
        <v>441.05963185825379</v>
      </c>
      <c r="BY27">
        <f t="shared" si="41"/>
        <v>96.234309544650813</v>
      </c>
      <c r="BZ27">
        <f t="shared" si="42"/>
        <v>976.70962315866825</v>
      </c>
      <c r="CA27">
        <f t="shared" si="43"/>
        <v>852.4154565217392</v>
      </c>
      <c r="CB27">
        <f t="shared" si="44"/>
        <v>3265.7457689020503</v>
      </c>
      <c r="CC27">
        <f t="shared" si="45"/>
        <v>257.5037135842519</v>
      </c>
      <c r="CD27">
        <f t="shared" si="46"/>
        <v>496.3635912396735</v>
      </c>
      <c r="CE27">
        <f t="shared" si="47"/>
        <v>1977.7778333333333</v>
      </c>
      <c r="CF27">
        <f t="shared" si="48"/>
        <v>9087.7777749999987</v>
      </c>
      <c r="CG27">
        <f t="shared" si="49"/>
        <v>98.918741073712653</v>
      </c>
      <c r="CH27">
        <f t="shared" si="50"/>
        <v>605.72729475197707</v>
      </c>
      <c r="CI27">
        <f t="shared" si="51"/>
        <v>803.07988112088606</v>
      </c>
      <c r="CJ27">
        <f t="shared" si="52"/>
        <v>1667825.302924972</v>
      </c>
      <c r="CK27">
        <f t="shared" si="53"/>
        <v>257.09011314496092</v>
      </c>
      <c r="CL27">
        <f t="shared" si="54"/>
        <v>1952.7777812500001</v>
      </c>
      <c r="CM27">
        <f t="shared" si="55"/>
        <v>252.44956863274345</v>
      </c>
      <c r="CN27">
        <f t="shared" si="56"/>
        <v>9325.456259173865</v>
      </c>
      <c r="CO27">
        <f t="shared" si="57"/>
        <v>785.64444466666657</v>
      </c>
      <c r="CP27">
        <f t="shared" si="58"/>
        <v>52.474108472233084</v>
      </c>
      <c r="CQ27">
        <f t="shared" si="59"/>
        <v>51.515151515151523</v>
      </c>
    </row>
    <row r="28" spans="1:95">
      <c r="A28">
        <v>3314</v>
      </c>
      <c r="B28">
        <v>0.32050000000000001</v>
      </c>
      <c r="C28">
        <v>0.92869999999999997</v>
      </c>
      <c r="D28">
        <v>1.8466666999999999E-2</v>
      </c>
      <c r="E28">
        <v>3.9199999999999999E-2</v>
      </c>
      <c r="F28">
        <v>7.7066667000000005E-2</v>
      </c>
      <c r="G28">
        <v>0.215433333</v>
      </c>
      <c r="H28">
        <v>0.46983333300000002</v>
      </c>
      <c r="I28">
        <v>209.5210333</v>
      </c>
      <c r="J28">
        <v>9.4333330000000003E-3</v>
      </c>
      <c r="K28">
        <v>8.3000000000000001E-3</v>
      </c>
      <c r="L28">
        <v>1.2018</v>
      </c>
      <c r="M28">
        <v>5.6165666669999998</v>
      </c>
      <c r="N28">
        <v>1.0806</v>
      </c>
      <c r="O28">
        <v>0.69506666699999997</v>
      </c>
      <c r="P28">
        <v>24.439166669999999</v>
      </c>
      <c r="Q28">
        <v>0.64483333300000001</v>
      </c>
      <c r="R28">
        <v>0.245966667</v>
      </c>
      <c r="S28">
        <v>0.41426666699999998</v>
      </c>
      <c r="T28">
        <v>6.1733333000000001E-2</v>
      </c>
      <c r="U28">
        <v>1.193233333</v>
      </c>
      <c r="V28">
        <v>2.9033333000000001E-2</v>
      </c>
      <c r="W28">
        <v>5.5366667000000001E-2</v>
      </c>
      <c r="Y28">
        <v>3314</v>
      </c>
      <c r="Z28">
        <v>3.2399999999999998E-2</v>
      </c>
      <c r="AA28">
        <v>0.580866667</v>
      </c>
      <c r="AB28">
        <v>4.7333330000000002E-3</v>
      </c>
      <c r="AC28">
        <v>1.7766667E-2</v>
      </c>
      <c r="AD28">
        <v>4.0333332999999999E-2</v>
      </c>
      <c r="AE28">
        <v>1.3833333E-2</v>
      </c>
      <c r="AF28">
        <v>1.1233333E-2</v>
      </c>
      <c r="AG28">
        <v>36.433366669999998</v>
      </c>
      <c r="AH28">
        <v>3.833333E-3</v>
      </c>
      <c r="AI28">
        <v>1.4666670000000001E-3</v>
      </c>
      <c r="AJ28">
        <v>1.2433333E-2</v>
      </c>
      <c r="AK28">
        <v>4.2644666669999998</v>
      </c>
      <c r="AL28">
        <v>0.2387</v>
      </c>
      <c r="AM28">
        <v>3.9133332999999999E-2</v>
      </c>
      <c r="AN28">
        <v>0</v>
      </c>
      <c r="AO28">
        <v>0.247266667</v>
      </c>
      <c r="AP28">
        <v>1.9733332999999999E-2</v>
      </c>
      <c r="AQ28">
        <v>8.2400000000000001E-2</v>
      </c>
      <c r="AR28">
        <v>1.5666670000000001E-3</v>
      </c>
      <c r="AS28">
        <v>0.11323333300000001</v>
      </c>
      <c r="AT28">
        <v>3.9533332999999997E-2</v>
      </c>
      <c r="AU28">
        <v>4.5666667000000001E-2</v>
      </c>
      <c r="AW28" t="str">
        <f t="shared" si="14"/>
        <v>MATCH</v>
      </c>
      <c r="AX28">
        <f t="shared" si="15"/>
        <v>0.28810000000000002</v>
      </c>
      <c r="AY28">
        <f t="shared" si="16"/>
        <v>0.34783333299999997</v>
      </c>
      <c r="AZ28">
        <f t="shared" si="17"/>
        <v>1.3733334E-2</v>
      </c>
      <c r="BA28">
        <f t="shared" si="18"/>
        <v>2.1433332999999999E-2</v>
      </c>
      <c r="BB28">
        <f t="shared" si="19"/>
        <v>3.6733334000000006E-2</v>
      </c>
      <c r="BC28">
        <f t="shared" si="20"/>
        <v>0.2016</v>
      </c>
      <c r="BD28">
        <f t="shared" si="21"/>
        <v>0.45860000000000001</v>
      </c>
      <c r="BE28">
        <f t="shared" si="22"/>
        <v>173.08766663</v>
      </c>
      <c r="BF28">
        <f t="shared" si="23"/>
        <v>5.6000000000000008E-3</v>
      </c>
      <c r="BG28">
        <f t="shared" si="24"/>
        <v>6.8333330000000005E-3</v>
      </c>
      <c r="BH28">
        <f t="shared" si="25"/>
        <v>1.189366667</v>
      </c>
      <c r="BI28">
        <f t="shared" si="26"/>
        <v>1.3521000000000001</v>
      </c>
      <c r="BJ28">
        <f t="shared" si="27"/>
        <v>0.84189999999999998</v>
      </c>
      <c r="BK28">
        <f t="shared" si="28"/>
        <v>0.65593333399999998</v>
      </c>
      <c r="BL28">
        <f t="shared" si="29"/>
        <v>24.439166669999999</v>
      </c>
      <c r="BM28">
        <f t="shared" si="30"/>
        <v>0.39756666600000001</v>
      </c>
      <c r="BN28">
        <f t="shared" si="31"/>
        <v>0.22623333400000001</v>
      </c>
      <c r="BO28">
        <f t="shared" si="32"/>
        <v>0.331866667</v>
      </c>
      <c r="BP28">
        <f t="shared" si="33"/>
        <v>6.0166666000000001E-2</v>
      </c>
      <c r="BQ28">
        <f t="shared" si="34"/>
        <v>1.08</v>
      </c>
      <c r="BR28">
        <f t="shared" si="35"/>
        <v>-1.0499999999999995E-2</v>
      </c>
      <c r="BS28">
        <f t="shared" si="36"/>
        <v>9.7000000000000003E-3</v>
      </c>
      <c r="BU28" t="str">
        <f t="shared" si="37"/>
        <v>MATCH</v>
      </c>
      <c r="BV28">
        <f t="shared" si="38"/>
        <v>989.19753086419769</v>
      </c>
      <c r="BW28">
        <f t="shared" si="39"/>
        <v>159.88178574550568</v>
      </c>
      <c r="BX28">
        <f t="shared" si="40"/>
        <v>390.14087958738583</v>
      </c>
      <c r="BY28">
        <f t="shared" si="41"/>
        <v>220.6378945471314</v>
      </c>
      <c r="BZ28">
        <f t="shared" si="42"/>
        <v>191.0743825708627</v>
      </c>
      <c r="CA28">
        <f t="shared" si="43"/>
        <v>1557.3494327072153</v>
      </c>
      <c r="CB28">
        <f t="shared" si="44"/>
        <v>4182.492702744591</v>
      </c>
      <c r="CC28">
        <f t="shared" si="45"/>
        <v>575.08007755024198</v>
      </c>
      <c r="CD28">
        <f t="shared" si="46"/>
        <v>246.08696922495389</v>
      </c>
      <c r="CE28">
        <f t="shared" si="47"/>
        <v>565.90896229341763</v>
      </c>
      <c r="CF28">
        <f t="shared" si="48"/>
        <v>9665.9520017681498</v>
      </c>
      <c r="CG28">
        <f t="shared" si="49"/>
        <v>131.70619225290338</v>
      </c>
      <c r="CH28">
        <f t="shared" si="50"/>
        <v>452.70213657310433</v>
      </c>
      <c r="CI28">
        <f t="shared" si="51"/>
        <v>1776.1499308019584</v>
      </c>
      <c r="CJ28" t="e">
        <f t="shared" si="52"/>
        <v>#DIV/0!</v>
      </c>
      <c r="CK28">
        <f t="shared" si="53"/>
        <v>260.78457756701999</v>
      </c>
      <c r="CL28">
        <f t="shared" si="54"/>
        <v>1246.4527254468367</v>
      </c>
      <c r="CM28">
        <f t="shared" si="55"/>
        <v>502.75080946601935</v>
      </c>
      <c r="CN28">
        <f t="shared" si="56"/>
        <v>3940.4246722500693</v>
      </c>
      <c r="CO28">
        <f t="shared" si="57"/>
        <v>1053.7827522925604</v>
      </c>
      <c r="CP28">
        <f t="shared" si="58"/>
        <v>73.440134683306368</v>
      </c>
      <c r="CQ28">
        <f t="shared" si="59"/>
        <v>121.24087575736586</v>
      </c>
    </row>
    <row r="29" spans="1:95">
      <c r="A29">
        <v>3315</v>
      </c>
      <c r="B29">
        <v>0.31180000000000002</v>
      </c>
      <c r="C29">
        <v>1.508566667</v>
      </c>
      <c r="D29">
        <v>2.52E-2</v>
      </c>
      <c r="E29">
        <v>2.1299999999999999E-2</v>
      </c>
      <c r="F29">
        <v>0.25459999999999999</v>
      </c>
      <c r="G29">
        <v>0.14899999999999999</v>
      </c>
      <c r="H29">
        <v>0.40443333300000001</v>
      </c>
      <c r="I29">
        <v>146.20806669999999</v>
      </c>
      <c r="J29">
        <v>9.7666669999999997E-3</v>
      </c>
      <c r="K29">
        <v>7.7999999999999996E-3</v>
      </c>
      <c r="L29">
        <v>1.0217666670000001</v>
      </c>
      <c r="M29">
        <v>8.0309666669999995</v>
      </c>
      <c r="N29">
        <v>0.72230000000000005</v>
      </c>
      <c r="O29">
        <v>0.52033333299999995</v>
      </c>
      <c r="P29">
        <v>43.62823333</v>
      </c>
      <c r="Q29">
        <v>0.60429999999999995</v>
      </c>
      <c r="R29">
        <v>0.194533333</v>
      </c>
      <c r="S29">
        <v>0.31816666700000001</v>
      </c>
      <c r="T29">
        <v>0.14649999999999999</v>
      </c>
      <c r="U29">
        <v>1.0937666669999999</v>
      </c>
      <c r="V29">
        <v>4.9599999999999998E-2</v>
      </c>
      <c r="W29">
        <v>1.8133333000000001E-2</v>
      </c>
      <c r="Y29">
        <v>3315</v>
      </c>
      <c r="Z29">
        <v>2.8433333000000002E-2</v>
      </c>
      <c r="AA29">
        <v>0.7077</v>
      </c>
      <c r="AB29">
        <v>7.2666670000000001E-3</v>
      </c>
      <c r="AC29">
        <v>6.7666669999999996E-3</v>
      </c>
      <c r="AD29">
        <v>2.3800000000000002E-2</v>
      </c>
      <c r="AE29">
        <v>1.4766667000000001E-2</v>
      </c>
      <c r="AF29">
        <v>9.5666669999999992E-3</v>
      </c>
      <c r="AG29">
        <v>37.260433329999998</v>
      </c>
      <c r="AH29">
        <v>3.4666670000000001E-3</v>
      </c>
      <c r="AI29">
        <v>1.3333329999999999E-3</v>
      </c>
      <c r="AJ29">
        <v>1.9233332999999998E-2</v>
      </c>
      <c r="AK29">
        <v>4.8736666670000002</v>
      </c>
      <c r="AL29">
        <v>0.12606666699999999</v>
      </c>
      <c r="AM29">
        <v>3.4533332999999999E-2</v>
      </c>
      <c r="AN29">
        <v>0</v>
      </c>
      <c r="AO29">
        <v>0.2452</v>
      </c>
      <c r="AP29">
        <v>5.7666669999999996E-3</v>
      </c>
      <c r="AQ29">
        <v>7.0433333000000001E-2</v>
      </c>
      <c r="AR29">
        <v>2.9999999999999997E-4</v>
      </c>
      <c r="AS29">
        <v>0.1172</v>
      </c>
      <c r="AT29">
        <v>3.2633333E-2</v>
      </c>
      <c r="AU29">
        <v>2.93E-2</v>
      </c>
      <c r="AW29" t="str">
        <f t="shared" si="14"/>
        <v>MATCH</v>
      </c>
      <c r="AX29">
        <f t="shared" si="15"/>
        <v>0.28336666700000002</v>
      </c>
      <c r="AY29">
        <f t="shared" si="16"/>
        <v>0.80086666699999998</v>
      </c>
      <c r="AZ29">
        <f t="shared" si="17"/>
        <v>1.7933332999999999E-2</v>
      </c>
      <c r="BA29">
        <f t="shared" si="18"/>
        <v>1.4533332999999999E-2</v>
      </c>
      <c r="BB29">
        <f t="shared" si="19"/>
        <v>0.23080000000000001</v>
      </c>
      <c r="BC29">
        <f t="shared" si="20"/>
        <v>0.13423333299999998</v>
      </c>
      <c r="BD29">
        <f t="shared" si="21"/>
        <v>0.39486666600000003</v>
      </c>
      <c r="BE29">
        <f t="shared" si="22"/>
        <v>108.94763336999999</v>
      </c>
      <c r="BF29">
        <f t="shared" si="23"/>
        <v>6.3E-3</v>
      </c>
      <c r="BG29">
        <f t="shared" si="24"/>
        <v>6.4666669999999997E-3</v>
      </c>
      <c r="BH29">
        <f t="shared" si="25"/>
        <v>1.002533334</v>
      </c>
      <c r="BI29">
        <f t="shared" si="26"/>
        <v>3.1572999999999993</v>
      </c>
      <c r="BJ29">
        <f t="shared" si="27"/>
        <v>0.59623333300000003</v>
      </c>
      <c r="BK29">
        <f t="shared" si="28"/>
        <v>0.48579999999999995</v>
      </c>
      <c r="BL29">
        <f t="shared" si="29"/>
        <v>43.62823333</v>
      </c>
      <c r="BM29">
        <f t="shared" si="30"/>
        <v>0.35909999999999997</v>
      </c>
      <c r="BN29">
        <f t="shared" si="31"/>
        <v>0.188766666</v>
      </c>
      <c r="BO29">
        <f t="shared" si="32"/>
        <v>0.24773333400000003</v>
      </c>
      <c r="BP29">
        <f t="shared" si="33"/>
        <v>0.1462</v>
      </c>
      <c r="BQ29">
        <f t="shared" si="34"/>
        <v>0.97656666699999994</v>
      </c>
      <c r="BR29">
        <f t="shared" si="35"/>
        <v>1.6966666999999998E-2</v>
      </c>
      <c r="BS29">
        <f t="shared" si="36"/>
        <v>-1.1166666999999998E-2</v>
      </c>
      <c r="BU29" t="str">
        <f t="shared" si="37"/>
        <v>MATCH</v>
      </c>
      <c r="BV29">
        <f t="shared" si="38"/>
        <v>1096.6002473223946</v>
      </c>
      <c r="BW29">
        <f t="shared" si="39"/>
        <v>213.16471202486929</v>
      </c>
      <c r="BX29">
        <f t="shared" si="40"/>
        <v>346.78897491793691</v>
      </c>
      <c r="BY29">
        <f t="shared" si="41"/>
        <v>314.77830961683202</v>
      </c>
      <c r="BZ29">
        <f t="shared" si="42"/>
        <v>1069.7478991596638</v>
      </c>
      <c r="CA29">
        <f t="shared" si="43"/>
        <v>1009.0293225952747</v>
      </c>
      <c r="CB29">
        <f t="shared" si="44"/>
        <v>4227.5259816193038</v>
      </c>
      <c r="CC29">
        <f t="shared" si="45"/>
        <v>392.39497137646413</v>
      </c>
      <c r="CD29">
        <f t="shared" si="46"/>
        <v>281.73075175665849</v>
      </c>
      <c r="CE29">
        <f t="shared" si="47"/>
        <v>585.00014625003655</v>
      </c>
      <c r="CF29">
        <f t="shared" si="48"/>
        <v>5312.4784300256233</v>
      </c>
      <c r="CG29">
        <f t="shared" si="49"/>
        <v>164.78284658608965</v>
      </c>
      <c r="CH29">
        <f t="shared" si="50"/>
        <v>572.95081815718993</v>
      </c>
      <c r="CI29">
        <f t="shared" si="51"/>
        <v>1506.75677033549</v>
      </c>
      <c r="CJ29" t="e">
        <f t="shared" si="52"/>
        <v>#DIV/0!</v>
      </c>
      <c r="CK29">
        <f t="shared" si="53"/>
        <v>246.45187601957582</v>
      </c>
      <c r="CL29">
        <f t="shared" si="54"/>
        <v>3373.4102038491214</v>
      </c>
      <c r="CM29">
        <f t="shared" si="55"/>
        <v>451.72740440950025</v>
      </c>
      <c r="CN29">
        <f t="shared" si="56"/>
        <v>48833.333333333336</v>
      </c>
      <c r="CO29">
        <f t="shared" si="57"/>
        <v>933.24800938566545</v>
      </c>
      <c r="CP29">
        <f t="shared" si="58"/>
        <v>151.99182994884401</v>
      </c>
      <c r="CQ29">
        <f t="shared" si="59"/>
        <v>61.888508532423216</v>
      </c>
    </row>
    <row r="30" spans="1:95">
      <c r="A30">
        <v>3318</v>
      </c>
      <c r="B30">
        <v>0.24053333299999999</v>
      </c>
      <c r="C30">
        <v>0.90300000000000002</v>
      </c>
      <c r="D30">
        <v>2.06E-2</v>
      </c>
      <c r="E30">
        <v>2.5499999999999998E-2</v>
      </c>
      <c r="F30">
        <v>5.0233332999999998E-2</v>
      </c>
      <c r="G30">
        <v>0.208666667</v>
      </c>
      <c r="H30">
        <v>0.43753333300000002</v>
      </c>
      <c r="I30">
        <v>197.89486669999999</v>
      </c>
      <c r="J30">
        <v>1.0800000000000001E-2</v>
      </c>
      <c r="K30">
        <v>1.03E-2</v>
      </c>
      <c r="L30">
        <v>1.2264333329999999</v>
      </c>
      <c r="M30">
        <v>5.9437666670000002</v>
      </c>
      <c r="N30">
        <v>1.1463000000000001</v>
      </c>
      <c r="O30">
        <v>0.85083333299999997</v>
      </c>
      <c r="P30">
        <v>19.901599999999998</v>
      </c>
      <c r="Q30">
        <v>0.589966667</v>
      </c>
      <c r="R30">
        <v>0.33300000000000002</v>
      </c>
      <c r="S30">
        <v>0.60016666699999999</v>
      </c>
      <c r="T30">
        <v>5.8066667000000002E-2</v>
      </c>
      <c r="U30">
        <v>1.1482333330000001</v>
      </c>
      <c r="V30">
        <v>4.5933333E-2</v>
      </c>
      <c r="W30">
        <v>3.7699999999999997E-2</v>
      </c>
      <c r="Y30">
        <v>3318</v>
      </c>
      <c r="Z30">
        <v>3.39E-2</v>
      </c>
      <c r="AA30">
        <v>0.54349999999999998</v>
      </c>
      <c r="AB30">
        <v>1.01E-2</v>
      </c>
      <c r="AC30">
        <v>4.0333330000000001E-3</v>
      </c>
      <c r="AD30">
        <v>3.7133332999999998E-2</v>
      </c>
      <c r="AE30">
        <v>1.23E-2</v>
      </c>
      <c r="AF30">
        <v>9.4999999999999998E-3</v>
      </c>
      <c r="AG30">
        <v>35.024466670000002</v>
      </c>
      <c r="AH30">
        <v>4.8333330000000004E-3</v>
      </c>
      <c r="AI30">
        <v>1.6000000000000001E-3</v>
      </c>
      <c r="AJ30">
        <v>9.0666670000000005E-3</v>
      </c>
      <c r="AK30">
        <v>5.1746333330000001</v>
      </c>
      <c r="AL30">
        <v>0.14849999999999999</v>
      </c>
      <c r="AM30">
        <v>4.4533333000000001E-2</v>
      </c>
      <c r="AN30">
        <v>0</v>
      </c>
      <c r="AO30">
        <v>0.23926666699999999</v>
      </c>
      <c r="AP30">
        <v>8.633333E-3</v>
      </c>
      <c r="AQ30">
        <v>8.6666667000000003E-2</v>
      </c>
      <c r="AR30">
        <v>2.1333329999999998E-3</v>
      </c>
      <c r="AS30">
        <v>9.7733333000000006E-2</v>
      </c>
      <c r="AT30">
        <v>3.61E-2</v>
      </c>
      <c r="AU30">
        <v>2.1133333000000001E-2</v>
      </c>
      <c r="AW30" t="str">
        <f t="shared" si="14"/>
        <v>MATCH</v>
      </c>
      <c r="AX30">
        <f t="shared" si="15"/>
        <v>0.20663333299999997</v>
      </c>
      <c r="AY30">
        <f t="shared" si="16"/>
        <v>0.35950000000000004</v>
      </c>
      <c r="AZ30">
        <f t="shared" si="17"/>
        <v>1.0500000000000001E-2</v>
      </c>
      <c r="BA30">
        <f t="shared" si="18"/>
        <v>2.1466666999999998E-2</v>
      </c>
      <c r="BB30">
        <f t="shared" si="19"/>
        <v>1.3100000000000001E-2</v>
      </c>
      <c r="BC30">
        <f t="shared" si="20"/>
        <v>0.19636666699999999</v>
      </c>
      <c r="BD30">
        <f t="shared" si="21"/>
        <v>0.42803333300000002</v>
      </c>
      <c r="BE30">
        <f t="shared" si="22"/>
        <v>162.87040002999998</v>
      </c>
      <c r="BF30">
        <f t="shared" si="23"/>
        <v>5.9666670000000002E-3</v>
      </c>
      <c r="BG30">
        <f t="shared" si="24"/>
        <v>8.6999999999999994E-3</v>
      </c>
      <c r="BH30">
        <f t="shared" si="25"/>
        <v>1.217366666</v>
      </c>
      <c r="BI30">
        <f t="shared" si="26"/>
        <v>0.76913333400000017</v>
      </c>
      <c r="BJ30">
        <f t="shared" si="27"/>
        <v>0.99780000000000013</v>
      </c>
      <c r="BK30">
        <f t="shared" si="28"/>
        <v>0.80630000000000002</v>
      </c>
      <c r="BL30">
        <f t="shared" si="29"/>
        <v>19.901599999999998</v>
      </c>
      <c r="BM30">
        <f t="shared" si="30"/>
        <v>0.35070000000000001</v>
      </c>
      <c r="BN30">
        <f t="shared" si="31"/>
        <v>0.324366667</v>
      </c>
      <c r="BO30">
        <f t="shared" si="32"/>
        <v>0.51349999999999996</v>
      </c>
      <c r="BP30">
        <f t="shared" si="33"/>
        <v>5.5933334000000001E-2</v>
      </c>
      <c r="BQ30">
        <f t="shared" si="34"/>
        <v>1.0505</v>
      </c>
      <c r="BR30">
        <f t="shared" si="35"/>
        <v>9.8333329999999997E-3</v>
      </c>
      <c r="BS30">
        <f t="shared" si="36"/>
        <v>1.6566666999999997E-2</v>
      </c>
      <c r="BU30" t="str">
        <f t="shared" si="37"/>
        <v>MATCH</v>
      </c>
      <c r="BV30">
        <f t="shared" si="38"/>
        <v>709.53785545722712</v>
      </c>
      <c r="BW30">
        <f t="shared" si="39"/>
        <v>166.14535418583259</v>
      </c>
      <c r="BX30">
        <f t="shared" si="40"/>
        <v>203.96039603960395</v>
      </c>
      <c r="BY30">
        <f t="shared" si="41"/>
        <v>632.23145720921127</v>
      </c>
      <c r="BZ30">
        <f t="shared" si="42"/>
        <v>135.27827679783013</v>
      </c>
      <c r="CA30">
        <f t="shared" si="43"/>
        <v>1696.4769674796748</v>
      </c>
      <c r="CB30">
        <f t="shared" si="44"/>
        <v>4605.614031578948</v>
      </c>
      <c r="CC30">
        <f t="shared" si="45"/>
        <v>565.01892966583171</v>
      </c>
      <c r="CD30">
        <f t="shared" si="46"/>
        <v>223.44829127229593</v>
      </c>
      <c r="CE30">
        <f t="shared" si="47"/>
        <v>643.75</v>
      </c>
      <c r="CF30">
        <f t="shared" si="48"/>
        <v>13526.837734307435</v>
      </c>
      <c r="CG30">
        <f t="shared" si="49"/>
        <v>114.86353301778958</v>
      </c>
      <c r="CH30">
        <f t="shared" si="50"/>
        <v>771.91919191919203</v>
      </c>
      <c r="CI30">
        <f t="shared" si="51"/>
        <v>1910.553905767619</v>
      </c>
      <c r="CJ30" t="e">
        <f t="shared" si="52"/>
        <v>#DIV/0!</v>
      </c>
      <c r="CK30">
        <f t="shared" si="53"/>
        <v>246.57286131711777</v>
      </c>
      <c r="CL30">
        <f t="shared" si="54"/>
        <v>3857.1430060672983</v>
      </c>
      <c r="CM30">
        <f t="shared" si="55"/>
        <v>692.49999772115382</v>
      </c>
      <c r="CN30">
        <f t="shared" si="56"/>
        <v>2721.8754409180383</v>
      </c>
      <c r="CO30">
        <f t="shared" si="57"/>
        <v>1174.863578017952</v>
      </c>
      <c r="CP30">
        <f t="shared" si="58"/>
        <v>127.23914958448755</v>
      </c>
      <c r="CQ30">
        <f t="shared" si="59"/>
        <v>178.39117000616986</v>
      </c>
    </row>
    <row r="31" spans="1:95">
      <c r="A31">
        <v>3319</v>
      </c>
      <c r="B31">
        <v>0.184966667</v>
      </c>
      <c r="C31">
        <v>1.196</v>
      </c>
      <c r="D31">
        <v>2.2800000000000001E-2</v>
      </c>
      <c r="E31">
        <v>7.2800000000000004E-2</v>
      </c>
      <c r="F31">
        <v>4.2933332999999997E-2</v>
      </c>
      <c r="G31">
        <v>0.2263</v>
      </c>
      <c r="H31">
        <v>0.44056666700000002</v>
      </c>
      <c r="I31">
        <v>203.10773330000001</v>
      </c>
      <c r="J31">
        <v>1.2766667000000001E-2</v>
      </c>
      <c r="K31">
        <v>1.0033333E-2</v>
      </c>
      <c r="L31">
        <v>1.179133333</v>
      </c>
      <c r="M31">
        <v>4.5786666670000002</v>
      </c>
      <c r="N31">
        <v>1.062233333</v>
      </c>
      <c r="O31">
        <v>0.61106666700000001</v>
      </c>
      <c r="P31">
        <v>13.87783333</v>
      </c>
      <c r="Q31">
        <v>0.62893333299999998</v>
      </c>
      <c r="R31">
        <v>0.36993333299999998</v>
      </c>
      <c r="S31">
        <v>0.60160000000000002</v>
      </c>
      <c r="T31">
        <v>6.9699999999999998E-2</v>
      </c>
      <c r="U31">
        <v>1.3418333330000001</v>
      </c>
      <c r="V31">
        <v>4.8133333E-2</v>
      </c>
      <c r="W31">
        <v>5.4600000000000003E-2</v>
      </c>
      <c r="Y31">
        <v>3319</v>
      </c>
      <c r="Z31">
        <v>3.5499999999999997E-2</v>
      </c>
      <c r="AA31">
        <v>2.5316666670000001</v>
      </c>
      <c r="AB31">
        <v>9.2999999999999992E-3</v>
      </c>
      <c r="AC31">
        <v>1.1066667000000001E-2</v>
      </c>
      <c r="AD31">
        <v>3.2566667000000001E-2</v>
      </c>
      <c r="AE31">
        <v>2.4166666999999999E-2</v>
      </c>
      <c r="AF31">
        <v>1.4033333E-2</v>
      </c>
      <c r="AG31">
        <v>28.863399999999999</v>
      </c>
      <c r="AH31">
        <v>3.8999999999999998E-3</v>
      </c>
      <c r="AI31">
        <v>1.6000000000000001E-3</v>
      </c>
      <c r="AJ31">
        <v>1.6433333000000001E-2</v>
      </c>
      <c r="AK31">
        <v>3.2099000000000002</v>
      </c>
      <c r="AL31">
        <v>0</v>
      </c>
      <c r="AM31">
        <v>6.5466667000000006E-2</v>
      </c>
      <c r="AN31">
        <v>3.33333E-4</v>
      </c>
      <c r="AO31">
        <v>0.24833333299999999</v>
      </c>
      <c r="AP31">
        <v>5.3E-3</v>
      </c>
      <c r="AQ31">
        <v>0.1462</v>
      </c>
      <c r="AR31">
        <v>2.5999999999999999E-3</v>
      </c>
      <c r="AS31">
        <v>0.13819999999999999</v>
      </c>
      <c r="AT31">
        <v>6.2233333000000002E-2</v>
      </c>
      <c r="AU31">
        <v>1.6533333000000001E-2</v>
      </c>
      <c r="AW31" t="str">
        <f t="shared" si="14"/>
        <v>MATCH</v>
      </c>
      <c r="AX31">
        <f t="shared" si="15"/>
        <v>0.149466667</v>
      </c>
      <c r="AY31">
        <f t="shared" si="16"/>
        <v>-1.3356666670000001</v>
      </c>
      <c r="AZ31">
        <f t="shared" si="17"/>
        <v>1.3500000000000002E-2</v>
      </c>
      <c r="BA31">
        <f t="shared" si="18"/>
        <v>6.1733333000000001E-2</v>
      </c>
      <c r="BB31">
        <f t="shared" si="19"/>
        <v>1.0366665999999997E-2</v>
      </c>
      <c r="BC31">
        <f t="shared" si="20"/>
        <v>0.202133333</v>
      </c>
      <c r="BD31">
        <f t="shared" si="21"/>
        <v>0.42653333400000004</v>
      </c>
      <c r="BE31">
        <f t="shared" si="22"/>
        <v>174.24433329999999</v>
      </c>
      <c r="BF31">
        <f t="shared" si="23"/>
        <v>8.8666670000000017E-3</v>
      </c>
      <c r="BG31">
        <f t="shared" si="24"/>
        <v>8.4333329999999995E-3</v>
      </c>
      <c r="BH31">
        <f t="shared" si="25"/>
        <v>1.1627000000000001</v>
      </c>
      <c r="BI31">
        <f t="shared" si="26"/>
        <v>1.368766667</v>
      </c>
      <c r="BJ31">
        <f t="shared" si="27"/>
        <v>1.062233333</v>
      </c>
      <c r="BK31">
        <f t="shared" si="28"/>
        <v>0.54559999999999997</v>
      </c>
      <c r="BL31">
        <f t="shared" si="29"/>
        <v>13.877499996999999</v>
      </c>
      <c r="BM31">
        <f t="shared" si="30"/>
        <v>0.38059999999999999</v>
      </c>
      <c r="BN31">
        <f t="shared" si="31"/>
        <v>0.36463333299999995</v>
      </c>
      <c r="BO31">
        <f t="shared" si="32"/>
        <v>0.45540000000000003</v>
      </c>
      <c r="BP31">
        <f t="shared" si="33"/>
        <v>6.7099999999999993E-2</v>
      </c>
      <c r="BQ31">
        <f t="shared" si="34"/>
        <v>1.203633333</v>
      </c>
      <c r="BR31">
        <f t="shared" si="35"/>
        <v>-1.4100000000000001E-2</v>
      </c>
      <c r="BS31">
        <f t="shared" si="36"/>
        <v>3.8066666999999998E-2</v>
      </c>
      <c r="BU31" t="str">
        <f t="shared" si="37"/>
        <v>MATCH</v>
      </c>
      <c r="BV31">
        <f t="shared" si="38"/>
        <v>521.03286478873247</v>
      </c>
      <c r="BW31">
        <f t="shared" si="39"/>
        <v>47.241606313727239</v>
      </c>
      <c r="BX31">
        <f t="shared" si="40"/>
        <v>245.1612903225807</v>
      </c>
      <c r="BY31">
        <f t="shared" si="41"/>
        <v>657.83130548700888</v>
      </c>
      <c r="BZ31">
        <f t="shared" si="42"/>
        <v>131.83213682873964</v>
      </c>
      <c r="CA31">
        <f t="shared" si="43"/>
        <v>936.41378018739624</v>
      </c>
      <c r="CB31">
        <f t="shared" si="44"/>
        <v>3139.4300056871734</v>
      </c>
      <c r="CC31">
        <f t="shared" si="45"/>
        <v>703.68609831135632</v>
      </c>
      <c r="CD31">
        <f t="shared" si="46"/>
        <v>327.35043589743589</v>
      </c>
      <c r="CE31">
        <f t="shared" si="47"/>
        <v>627.08331250000003</v>
      </c>
      <c r="CF31">
        <f t="shared" si="48"/>
        <v>7175.2536932100138</v>
      </c>
      <c r="CG31">
        <f t="shared" si="49"/>
        <v>142.6420345493629</v>
      </c>
      <c r="CH31" t="e">
        <f t="shared" si="50"/>
        <v>#DIV/0!</v>
      </c>
      <c r="CI31">
        <f t="shared" si="51"/>
        <v>933.40121775253942</v>
      </c>
      <c r="CJ31">
        <f t="shared" si="52"/>
        <v>4163354.162354162</v>
      </c>
      <c r="CK31">
        <f t="shared" si="53"/>
        <v>253.26174517216339</v>
      </c>
      <c r="CL31">
        <f t="shared" si="54"/>
        <v>6979.8742075471691</v>
      </c>
      <c r="CM31">
        <f t="shared" si="55"/>
        <v>411.49110807113544</v>
      </c>
      <c r="CN31">
        <f t="shared" si="56"/>
        <v>2680.7692307692305</v>
      </c>
      <c r="CO31">
        <f t="shared" si="57"/>
        <v>970.93584153400877</v>
      </c>
      <c r="CP31">
        <f t="shared" si="58"/>
        <v>77.343331426584527</v>
      </c>
      <c r="CQ31">
        <f t="shared" si="59"/>
        <v>330.24194214197462</v>
      </c>
    </row>
    <row r="32" spans="1:95">
      <c r="A32">
        <v>3406</v>
      </c>
      <c r="B32">
        <v>0.13213333299999999</v>
      </c>
      <c r="C32">
        <v>0.79286666699999997</v>
      </c>
      <c r="D32">
        <v>3.2300000000000002E-2</v>
      </c>
      <c r="E32">
        <v>1.4500000000000001E-2</v>
      </c>
      <c r="F32">
        <v>5.4433333E-2</v>
      </c>
      <c r="G32">
        <v>0.211466667</v>
      </c>
      <c r="H32">
        <v>0.48803333300000001</v>
      </c>
      <c r="I32">
        <v>221.83673329999999</v>
      </c>
      <c r="J32">
        <v>1.3966667E-2</v>
      </c>
      <c r="K32">
        <v>9.7000000000000003E-3</v>
      </c>
      <c r="L32">
        <v>1.262</v>
      </c>
      <c r="M32">
        <v>8.6217333329999999</v>
      </c>
      <c r="N32">
        <v>0.76126666700000001</v>
      </c>
      <c r="O32">
        <v>0.707866667</v>
      </c>
      <c r="P32">
        <v>7.2713000000000001</v>
      </c>
      <c r="Q32">
        <v>0.61993333299999998</v>
      </c>
      <c r="R32">
        <v>0.47536666700000002</v>
      </c>
      <c r="S32">
        <v>0.82489999999999997</v>
      </c>
      <c r="T32">
        <v>7.7499999999999999E-2</v>
      </c>
      <c r="U32">
        <v>1.1275999999999999</v>
      </c>
      <c r="V32">
        <v>6.8266667000000003E-2</v>
      </c>
      <c r="W32">
        <v>6.8466666999999995E-2</v>
      </c>
      <c r="Y32">
        <v>3406</v>
      </c>
      <c r="Z32">
        <v>3.0933333E-2</v>
      </c>
      <c r="AA32">
        <v>0.67226666700000004</v>
      </c>
      <c r="AB32">
        <v>9.1333330000000004E-3</v>
      </c>
      <c r="AC32">
        <v>4.3666670000000003E-3</v>
      </c>
      <c r="AD32">
        <v>5.2299999999999999E-2</v>
      </c>
      <c r="AE32">
        <v>1.6166666999999999E-2</v>
      </c>
      <c r="AF32">
        <v>1.4533333000000001E-2</v>
      </c>
      <c r="AG32">
        <v>26.489000000000001</v>
      </c>
      <c r="AH32">
        <v>3.766667E-3</v>
      </c>
      <c r="AI32">
        <v>7.6666699999999996E-4</v>
      </c>
      <c r="AJ32">
        <v>8.2333330000000007E-3</v>
      </c>
      <c r="AK32">
        <v>4.7758333329999996</v>
      </c>
      <c r="AL32">
        <v>5.7166666999999997E-2</v>
      </c>
      <c r="AM32">
        <v>5.2166667E-2</v>
      </c>
      <c r="AN32">
        <v>0</v>
      </c>
      <c r="AO32">
        <v>0.19259999999999999</v>
      </c>
      <c r="AP32">
        <v>4.8666669999999999E-3</v>
      </c>
      <c r="AQ32">
        <v>6.6799999999999998E-2</v>
      </c>
      <c r="AR32">
        <v>1.2999999999999999E-3</v>
      </c>
      <c r="AS32">
        <v>5.6033332999999998E-2</v>
      </c>
      <c r="AT32">
        <v>2.8199999999999999E-2</v>
      </c>
      <c r="AU32">
        <v>2.5733333000000001E-2</v>
      </c>
      <c r="AW32" t="str">
        <f t="shared" si="14"/>
        <v>MATCH</v>
      </c>
      <c r="AX32">
        <f t="shared" si="15"/>
        <v>0.10119999999999998</v>
      </c>
      <c r="AY32">
        <f t="shared" si="16"/>
        <v>0.12059999999999993</v>
      </c>
      <c r="AZ32">
        <f t="shared" si="17"/>
        <v>2.3166667000000002E-2</v>
      </c>
      <c r="BA32">
        <f t="shared" si="18"/>
        <v>1.0133333000000001E-2</v>
      </c>
      <c r="BB32">
        <f t="shared" si="19"/>
        <v>2.1333330000000011E-3</v>
      </c>
      <c r="BC32">
        <f t="shared" si="20"/>
        <v>0.1953</v>
      </c>
      <c r="BD32">
        <f t="shared" si="21"/>
        <v>0.47350000000000003</v>
      </c>
      <c r="BE32">
        <f t="shared" si="22"/>
        <v>195.34773329999999</v>
      </c>
      <c r="BF32">
        <f t="shared" si="23"/>
        <v>1.0200000000000001E-2</v>
      </c>
      <c r="BG32">
        <f t="shared" si="24"/>
        <v>8.9333329999999999E-3</v>
      </c>
      <c r="BH32">
        <f t="shared" si="25"/>
        <v>1.2537666670000001</v>
      </c>
      <c r="BI32">
        <f t="shared" si="26"/>
        <v>3.8459000000000003</v>
      </c>
      <c r="BJ32">
        <f t="shared" si="27"/>
        <v>0.70410000000000006</v>
      </c>
      <c r="BK32">
        <f t="shared" si="28"/>
        <v>0.65569999999999995</v>
      </c>
      <c r="BL32">
        <f t="shared" si="29"/>
        <v>7.2713000000000001</v>
      </c>
      <c r="BM32">
        <f t="shared" si="30"/>
        <v>0.42733333299999998</v>
      </c>
      <c r="BN32">
        <f t="shared" si="31"/>
        <v>0.47050000000000003</v>
      </c>
      <c r="BO32">
        <f t="shared" si="32"/>
        <v>0.7581</v>
      </c>
      <c r="BP32">
        <f t="shared" si="33"/>
        <v>7.6200000000000004E-2</v>
      </c>
      <c r="BQ32">
        <f t="shared" si="34"/>
        <v>1.0715666669999999</v>
      </c>
      <c r="BR32">
        <f t="shared" si="35"/>
        <v>4.0066667E-2</v>
      </c>
      <c r="BS32">
        <f t="shared" si="36"/>
        <v>4.2733333999999998E-2</v>
      </c>
      <c r="BU32" t="str">
        <f t="shared" si="37"/>
        <v>MATCH</v>
      </c>
      <c r="BV32">
        <f t="shared" si="38"/>
        <v>427.15517593917218</v>
      </c>
      <c r="BW32">
        <f t="shared" si="39"/>
        <v>117.93930978880438</v>
      </c>
      <c r="BX32">
        <f t="shared" si="40"/>
        <v>353.64964794341785</v>
      </c>
      <c r="BY32">
        <f t="shared" si="41"/>
        <v>332.06104335411879</v>
      </c>
      <c r="BZ32">
        <f t="shared" si="42"/>
        <v>104.07903059273423</v>
      </c>
      <c r="CA32">
        <f t="shared" si="43"/>
        <v>1308.0412122053358</v>
      </c>
      <c r="CB32">
        <f t="shared" si="44"/>
        <v>3358.0275976611838</v>
      </c>
      <c r="CC32">
        <f t="shared" si="45"/>
        <v>837.46737626939489</v>
      </c>
      <c r="CD32">
        <f t="shared" si="46"/>
        <v>370.79643621270475</v>
      </c>
      <c r="CE32">
        <f t="shared" si="47"/>
        <v>1265.2168412100691</v>
      </c>
      <c r="CF32">
        <f t="shared" si="48"/>
        <v>15327.935843236268</v>
      </c>
      <c r="CG32">
        <f t="shared" si="49"/>
        <v>180.52835456852407</v>
      </c>
      <c r="CH32">
        <f t="shared" si="50"/>
        <v>1331.6618003984736</v>
      </c>
      <c r="CI32">
        <f t="shared" si="51"/>
        <v>1356.9328993167228</v>
      </c>
      <c r="CJ32" t="e">
        <f t="shared" si="52"/>
        <v>#DIV/0!</v>
      </c>
      <c r="CK32">
        <f t="shared" si="53"/>
        <v>321.8760815160955</v>
      </c>
      <c r="CL32">
        <f t="shared" si="54"/>
        <v>9767.8075569994835</v>
      </c>
      <c r="CM32">
        <f t="shared" si="55"/>
        <v>1234.880239520958</v>
      </c>
      <c r="CN32">
        <f t="shared" si="56"/>
        <v>5961.5384615384619</v>
      </c>
      <c r="CO32">
        <f t="shared" si="57"/>
        <v>2012.3735991217941</v>
      </c>
      <c r="CP32">
        <f t="shared" si="58"/>
        <v>242.08037943262414</v>
      </c>
      <c r="CQ32">
        <f t="shared" si="59"/>
        <v>266.06218090754118</v>
      </c>
    </row>
    <row r="33" spans="1:95">
      <c r="A33">
        <v>3445</v>
      </c>
      <c r="B33">
        <v>0.35193333300000001</v>
      </c>
      <c r="C33">
        <v>0.95323333300000002</v>
      </c>
      <c r="D33">
        <v>2.4533333000000001E-2</v>
      </c>
      <c r="E33">
        <v>2.6933333E-2</v>
      </c>
      <c r="F33">
        <v>0.25993333299999999</v>
      </c>
      <c r="G33">
        <v>0.18743333300000001</v>
      </c>
      <c r="H33">
        <v>0.459433333</v>
      </c>
      <c r="I33">
        <v>176.5330333</v>
      </c>
      <c r="J33">
        <v>1.1766667E-2</v>
      </c>
      <c r="K33">
        <v>9.4333330000000003E-3</v>
      </c>
      <c r="L33">
        <v>1.2678666670000001</v>
      </c>
      <c r="M33">
        <v>8.1258333329999992</v>
      </c>
      <c r="N33">
        <v>0.96576666700000002</v>
      </c>
      <c r="O33">
        <v>0.59609999999999996</v>
      </c>
      <c r="P33">
        <v>37.734333329999998</v>
      </c>
      <c r="Q33">
        <v>0.60856666699999995</v>
      </c>
      <c r="R33">
        <v>0.1883</v>
      </c>
      <c r="S33">
        <v>0.35343333300000002</v>
      </c>
      <c r="T33">
        <v>0.13300000000000001</v>
      </c>
      <c r="U33">
        <v>1.3009333329999999</v>
      </c>
      <c r="V33">
        <v>3.1699999999999999E-2</v>
      </c>
      <c r="W33">
        <v>5.8766667000000002E-2</v>
      </c>
      <c r="Y33">
        <v>3445</v>
      </c>
      <c r="Z33">
        <v>3.8766666999999998E-2</v>
      </c>
      <c r="AA33">
        <v>0.47560000000000002</v>
      </c>
      <c r="AB33">
        <v>5.9333329999999998E-3</v>
      </c>
      <c r="AC33">
        <v>4.5666669999999999E-3</v>
      </c>
      <c r="AD33">
        <v>3.8333332999999997E-2</v>
      </c>
      <c r="AE33">
        <v>1.1566666999999999E-2</v>
      </c>
      <c r="AF33">
        <v>1.12E-2</v>
      </c>
      <c r="AG33">
        <v>35.582433330000001</v>
      </c>
      <c r="AH33">
        <v>4.0666670000000004E-3</v>
      </c>
      <c r="AI33">
        <v>1.366667E-3</v>
      </c>
      <c r="AJ33">
        <v>4.5133332999999998E-2</v>
      </c>
      <c r="AK33">
        <v>5.4248333329999996</v>
      </c>
      <c r="AL33">
        <v>0.1968</v>
      </c>
      <c r="AM33">
        <v>3.2733333000000003E-2</v>
      </c>
      <c r="AN33">
        <v>0</v>
      </c>
      <c r="AO33">
        <v>0.25669999999999998</v>
      </c>
      <c r="AP33">
        <v>1.5166667E-2</v>
      </c>
      <c r="AQ33">
        <v>8.2266667000000002E-2</v>
      </c>
      <c r="AR33">
        <v>3.9333329999999998E-3</v>
      </c>
      <c r="AS33">
        <v>0.155533333</v>
      </c>
      <c r="AT33">
        <v>7.2466666999999998E-2</v>
      </c>
      <c r="AU33">
        <v>2.2566666999999999E-2</v>
      </c>
      <c r="AW33" t="str">
        <f t="shared" si="14"/>
        <v>MATCH</v>
      </c>
      <c r="AX33">
        <f t="shared" si="15"/>
        <v>0.31316666600000004</v>
      </c>
      <c r="AY33">
        <f t="shared" si="16"/>
        <v>0.47763333299999999</v>
      </c>
      <c r="AZ33">
        <f t="shared" si="17"/>
        <v>1.8600000000000002E-2</v>
      </c>
      <c r="BA33">
        <f t="shared" si="18"/>
        <v>2.2366666E-2</v>
      </c>
      <c r="BB33">
        <f t="shared" si="19"/>
        <v>0.22159999999999999</v>
      </c>
      <c r="BC33">
        <f t="shared" si="20"/>
        <v>0.175866666</v>
      </c>
      <c r="BD33">
        <f t="shared" si="21"/>
        <v>0.44823333300000001</v>
      </c>
      <c r="BE33">
        <f t="shared" si="22"/>
        <v>140.95059996999998</v>
      </c>
      <c r="BF33">
        <f t="shared" si="23"/>
        <v>7.6999999999999994E-3</v>
      </c>
      <c r="BG33">
        <f t="shared" si="24"/>
        <v>8.0666660000000001E-3</v>
      </c>
      <c r="BH33">
        <f t="shared" si="25"/>
        <v>1.2227333339999999</v>
      </c>
      <c r="BI33">
        <f t="shared" si="26"/>
        <v>2.7009999999999996</v>
      </c>
      <c r="BJ33">
        <f t="shared" si="27"/>
        <v>0.76896666700000005</v>
      </c>
      <c r="BK33">
        <f t="shared" si="28"/>
        <v>0.56336666699999993</v>
      </c>
      <c r="BL33">
        <f t="shared" si="29"/>
        <v>37.734333329999998</v>
      </c>
      <c r="BM33">
        <f t="shared" si="30"/>
        <v>0.35186666699999997</v>
      </c>
      <c r="BN33">
        <f t="shared" si="31"/>
        <v>0.173133333</v>
      </c>
      <c r="BO33">
        <f t="shared" si="32"/>
        <v>0.271166666</v>
      </c>
      <c r="BP33">
        <f t="shared" si="33"/>
        <v>0.129066667</v>
      </c>
      <c r="BQ33">
        <f t="shared" si="34"/>
        <v>1.1454</v>
      </c>
      <c r="BR33">
        <f t="shared" si="35"/>
        <v>-4.0766666999999999E-2</v>
      </c>
      <c r="BS33">
        <f t="shared" si="36"/>
        <v>3.6200000000000003E-2</v>
      </c>
      <c r="BU33" t="str">
        <f t="shared" si="37"/>
        <v>MATCH</v>
      </c>
      <c r="BV33">
        <f t="shared" si="38"/>
        <v>907.82458290778527</v>
      </c>
      <c r="BW33">
        <f t="shared" si="39"/>
        <v>200.42753006728344</v>
      </c>
      <c r="BX33">
        <f t="shared" si="40"/>
        <v>413.48316367882944</v>
      </c>
      <c r="BY33">
        <f t="shared" si="41"/>
        <v>589.78097154883415</v>
      </c>
      <c r="BZ33">
        <f t="shared" si="42"/>
        <v>678.08696154858228</v>
      </c>
      <c r="CA33">
        <f t="shared" si="43"/>
        <v>1620.4610455198549</v>
      </c>
      <c r="CB33">
        <f t="shared" si="44"/>
        <v>4102.0833303571426</v>
      </c>
      <c r="CC33">
        <f t="shared" si="45"/>
        <v>496.12411737778137</v>
      </c>
      <c r="CD33">
        <f t="shared" si="46"/>
        <v>289.34424677506172</v>
      </c>
      <c r="CE33">
        <f t="shared" si="47"/>
        <v>690.2437096966562</v>
      </c>
      <c r="CF33">
        <f t="shared" si="48"/>
        <v>2809.1580717072238</v>
      </c>
      <c r="CG33">
        <f t="shared" si="49"/>
        <v>149.78954806905216</v>
      </c>
      <c r="CH33">
        <f t="shared" si="50"/>
        <v>490.73509502032522</v>
      </c>
      <c r="CI33">
        <f t="shared" si="51"/>
        <v>1821.0794482798312</v>
      </c>
      <c r="CJ33" t="e">
        <f t="shared" si="52"/>
        <v>#DIV/0!</v>
      </c>
      <c r="CK33">
        <f t="shared" si="53"/>
        <v>237.07310751850409</v>
      </c>
      <c r="CL33">
        <f t="shared" si="54"/>
        <v>1241.5384342519026</v>
      </c>
      <c r="CM33">
        <f t="shared" si="55"/>
        <v>429.61912265146225</v>
      </c>
      <c r="CN33">
        <f t="shared" si="56"/>
        <v>3381.3562187590023</v>
      </c>
      <c r="CO33">
        <f t="shared" si="57"/>
        <v>836.43377783204846</v>
      </c>
      <c r="CP33">
        <f t="shared" si="58"/>
        <v>43.744250028775298</v>
      </c>
      <c r="CQ33">
        <f t="shared" si="59"/>
        <v>260.41358699536801</v>
      </c>
    </row>
    <row r="34" spans="1:95">
      <c r="A34">
        <v>3447</v>
      </c>
      <c r="B34">
        <v>0.33336666700000001</v>
      </c>
      <c r="C34">
        <v>0.70766666700000003</v>
      </c>
      <c r="D34">
        <v>2.2966667E-2</v>
      </c>
      <c r="E34">
        <v>1.5666666999999999E-2</v>
      </c>
      <c r="F34">
        <v>0.28623333299999998</v>
      </c>
      <c r="G34">
        <v>0.14749999999999999</v>
      </c>
      <c r="H34">
        <v>0.41853333300000001</v>
      </c>
      <c r="I34">
        <v>115.80803330000001</v>
      </c>
      <c r="J34">
        <v>9.5999999999999992E-3</v>
      </c>
      <c r="K34">
        <v>1.0233333000000001E-2</v>
      </c>
      <c r="L34">
        <v>1.1203000000000001</v>
      </c>
      <c r="M34">
        <v>3.4390333329999998</v>
      </c>
      <c r="N34">
        <v>0.87476666700000005</v>
      </c>
      <c r="O34">
        <v>0.60780000000000001</v>
      </c>
      <c r="P34">
        <v>60.936933330000002</v>
      </c>
      <c r="Q34">
        <v>0.65659999999999996</v>
      </c>
      <c r="R34">
        <v>0.11056666699999999</v>
      </c>
      <c r="S34">
        <v>0.27213333299999998</v>
      </c>
      <c r="T34">
        <v>0.166366667</v>
      </c>
      <c r="U34">
        <v>1.2907333329999999</v>
      </c>
      <c r="V34">
        <v>2.9766667E-2</v>
      </c>
      <c r="W34">
        <v>3.7600000000000001E-2</v>
      </c>
      <c r="Y34">
        <v>3447</v>
      </c>
      <c r="Z34">
        <v>4.3333333000000002E-2</v>
      </c>
      <c r="AA34">
        <v>1.9928999999999999</v>
      </c>
      <c r="AB34">
        <v>1.0266667E-2</v>
      </c>
      <c r="AC34">
        <v>5.6666670000000002E-3</v>
      </c>
      <c r="AD34">
        <v>2.6200000000000001E-2</v>
      </c>
      <c r="AE34">
        <v>1.4500000000000001E-2</v>
      </c>
      <c r="AF34">
        <v>1.0766667000000001E-2</v>
      </c>
      <c r="AG34">
        <v>34.19413333</v>
      </c>
      <c r="AH34">
        <v>3.1666670000000002E-3</v>
      </c>
      <c r="AI34">
        <v>8.9999999999999998E-4</v>
      </c>
      <c r="AJ34">
        <v>2.2866667E-2</v>
      </c>
      <c r="AK34">
        <v>4.4623666670000004</v>
      </c>
      <c r="AL34">
        <v>0</v>
      </c>
      <c r="AM34">
        <v>4.5333333000000003E-2</v>
      </c>
      <c r="AN34">
        <v>0</v>
      </c>
      <c r="AO34">
        <v>0.25236666699999999</v>
      </c>
      <c r="AP34">
        <v>4.333333E-3</v>
      </c>
      <c r="AQ34">
        <v>0.108133333</v>
      </c>
      <c r="AR34">
        <v>1.4666670000000001E-3</v>
      </c>
      <c r="AS34">
        <v>0.228333333</v>
      </c>
      <c r="AT34">
        <v>5.5966666999999998E-2</v>
      </c>
      <c r="AU34">
        <v>2.1700000000000001E-2</v>
      </c>
      <c r="AW34" t="str">
        <f t="shared" si="14"/>
        <v>MATCH</v>
      </c>
      <c r="AX34">
        <f t="shared" si="15"/>
        <v>0.29003333399999998</v>
      </c>
      <c r="AY34">
        <f t="shared" si="16"/>
        <v>-1.2852333329999999</v>
      </c>
      <c r="AZ34">
        <f t="shared" si="17"/>
        <v>1.2699999999999999E-2</v>
      </c>
      <c r="BA34">
        <f t="shared" si="18"/>
        <v>9.9999999999999985E-3</v>
      </c>
      <c r="BB34">
        <f t="shared" si="19"/>
        <v>0.26003333299999998</v>
      </c>
      <c r="BC34">
        <f t="shared" si="20"/>
        <v>0.13299999999999998</v>
      </c>
      <c r="BD34">
        <f t="shared" si="21"/>
        <v>0.407766666</v>
      </c>
      <c r="BE34">
        <f t="shared" si="22"/>
        <v>81.613899970000006</v>
      </c>
      <c r="BF34">
        <f t="shared" si="23"/>
        <v>6.4333329999999994E-3</v>
      </c>
      <c r="BG34">
        <f t="shared" si="24"/>
        <v>9.3333330000000009E-3</v>
      </c>
      <c r="BH34">
        <f t="shared" si="25"/>
        <v>1.0974333330000001</v>
      </c>
      <c r="BI34">
        <f t="shared" si="26"/>
        <v>-1.0233333340000006</v>
      </c>
      <c r="BJ34">
        <f t="shared" si="27"/>
        <v>0.87476666700000005</v>
      </c>
      <c r="BK34">
        <f t="shared" si="28"/>
        <v>0.56246666700000003</v>
      </c>
      <c r="BL34">
        <f t="shared" si="29"/>
        <v>60.936933330000002</v>
      </c>
      <c r="BM34">
        <f t="shared" si="30"/>
        <v>0.40423333299999997</v>
      </c>
      <c r="BN34">
        <f t="shared" si="31"/>
        <v>0.106233334</v>
      </c>
      <c r="BO34">
        <f t="shared" si="32"/>
        <v>0.16399999999999998</v>
      </c>
      <c r="BP34">
        <f t="shared" si="33"/>
        <v>0.16489999999999999</v>
      </c>
      <c r="BQ34">
        <f t="shared" si="34"/>
        <v>1.0624</v>
      </c>
      <c r="BR34">
        <f t="shared" si="35"/>
        <v>-2.6199999999999998E-2</v>
      </c>
      <c r="BS34">
        <f t="shared" si="36"/>
        <v>1.5900000000000001E-2</v>
      </c>
      <c r="BU34" t="str">
        <f t="shared" si="37"/>
        <v>MATCH</v>
      </c>
      <c r="BV34">
        <f t="shared" si="38"/>
        <v>769.30769899467452</v>
      </c>
      <c r="BW34">
        <f t="shared" si="39"/>
        <v>35.509391690501282</v>
      </c>
      <c r="BX34">
        <f t="shared" si="40"/>
        <v>223.7012946850229</v>
      </c>
      <c r="BY34">
        <f t="shared" si="41"/>
        <v>276.47057785467183</v>
      </c>
      <c r="BZ34">
        <f t="shared" si="42"/>
        <v>1092.4936374045799</v>
      </c>
      <c r="CA34">
        <f t="shared" si="43"/>
        <v>1017.2413793103447</v>
      </c>
      <c r="CB34">
        <f t="shared" si="44"/>
        <v>3887.3063781019696</v>
      </c>
      <c r="CC34">
        <f t="shared" si="45"/>
        <v>338.67807726653677</v>
      </c>
      <c r="CD34">
        <f t="shared" si="46"/>
        <v>303.15786282548805</v>
      </c>
      <c r="CE34">
        <f t="shared" si="47"/>
        <v>1137.037</v>
      </c>
      <c r="CF34">
        <f t="shared" si="48"/>
        <v>4899.2710656082936</v>
      </c>
      <c r="CG34">
        <f t="shared" si="49"/>
        <v>77.067475392200876</v>
      </c>
      <c r="CH34" t="e">
        <f t="shared" si="50"/>
        <v>#DIV/0!</v>
      </c>
      <c r="CI34">
        <f t="shared" si="51"/>
        <v>1340.7353039759948</v>
      </c>
      <c r="CJ34" t="e">
        <f t="shared" si="52"/>
        <v>#DIV/0!</v>
      </c>
      <c r="CK34">
        <f t="shared" si="53"/>
        <v>260.17699080679301</v>
      </c>
      <c r="CL34">
        <f t="shared" si="54"/>
        <v>2551.5386655029738</v>
      </c>
      <c r="CM34">
        <f t="shared" si="55"/>
        <v>251.66461205815233</v>
      </c>
      <c r="CN34">
        <f t="shared" si="56"/>
        <v>11343.179262913804</v>
      </c>
      <c r="CO34">
        <f t="shared" si="57"/>
        <v>565.28467221209439</v>
      </c>
      <c r="CP34">
        <f t="shared" si="58"/>
        <v>53.186420767204169</v>
      </c>
      <c r="CQ34">
        <f t="shared" si="59"/>
        <v>173.27188940092165</v>
      </c>
    </row>
    <row r="35" spans="1:95">
      <c r="A35">
        <v>3448</v>
      </c>
      <c r="B35">
        <v>0.34813333299999999</v>
      </c>
      <c r="C35">
        <v>1.0416666670000001</v>
      </c>
      <c r="D35">
        <v>2.5166667E-2</v>
      </c>
      <c r="E35">
        <v>8.7666670000000006E-3</v>
      </c>
      <c r="F35">
        <v>0.33739999999999998</v>
      </c>
      <c r="G35">
        <v>0.11700000000000001</v>
      </c>
      <c r="H35">
        <v>0.41589999999999999</v>
      </c>
      <c r="I35">
        <v>103.2238667</v>
      </c>
      <c r="J35">
        <v>1.04E-2</v>
      </c>
      <c r="K35">
        <v>1.3033332999999999E-2</v>
      </c>
      <c r="L35">
        <v>1.1700666669999999</v>
      </c>
      <c r="M35">
        <v>7.6075999999999997</v>
      </c>
      <c r="N35">
        <v>1.0459000000000001</v>
      </c>
      <c r="O35">
        <v>0.55679999999999996</v>
      </c>
      <c r="P35">
        <v>70.699100000000001</v>
      </c>
      <c r="Q35">
        <v>0.621733333</v>
      </c>
      <c r="R35">
        <v>7.0800000000000002E-2</v>
      </c>
      <c r="S35">
        <v>0.26753333299999998</v>
      </c>
      <c r="T35">
        <v>0.192066667</v>
      </c>
      <c r="U35">
        <v>1.1887333330000001</v>
      </c>
      <c r="V35">
        <v>2.6566666999999999E-2</v>
      </c>
      <c r="W35">
        <v>3.5966667000000001E-2</v>
      </c>
      <c r="Y35">
        <v>3448</v>
      </c>
      <c r="Z35">
        <v>2.4899999999999999E-2</v>
      </c>
      <c r="AA35">
        <v>0.62270000000000003</v>
      </c>
      <c r="AB35">
        <v>4.4999999999999997E-3</v>
      </c>
      <c r="AC35">
        <v>1.1466667E-2</v>
      </c>
      <c r="AD35">
        <v>3.7533333000000002E-2</v>
      </c>
      <c r="AE35">
        <v>0.01</v>
      </c>
      <c r="AF35">
        <v>9.0333329999999993E-3</v>
      </c>
      <c r="AG35">
        <v>38.376899999999999</v>
      </c>
      <c r="AH35">
        <v>4.8333330000000004E-3</v>
      </c>
      <c r="AI35">
        <v>1.2333330000000001E-3</v>
      </c>
      <c r="AJ35">
        <v>3.8600000000000002E-2</v>
      </c>
      <c r="AK35">
        <v>5.0146333329999999</v>
      </c>
      <c r="AL35">
        <v>0.21693333300000001</v>
      </c>
      <c r="AM35">
        <v>2.9233333E-2</v>
      </c>
      <c r="AN35">
        <v>3.6666670000000002E-3</v>
      </c>
      <c r="AO35">
        <v>0.24933333299999999</v>
      </c>
      <c r="AP35">
        <v>2.1466666999999998E-2</v>
      </c>
      <c r="AQ35">
        <v>7.5233332999999999E-2</v>
      </c>
      <c r="AR35">
        <v>1.3333299999999999E-4</v>
      </c>
      <c r="AS35">
        <v>0.12936666699999999</v>
      </c>
      <c r="AT35">
        <v>4.7233333000000002E-2</v>
      </c>
      <c r="AU35">
        <v>2.6966667E-2</v>
      </c>
      <c r="AW35" t="str">
        <f t="shared" si="14"/>
        <v>MATCH</v>
      </c>
      <c r="AX35">
        <f t="shared" si="15"/>
        <v>0.32323333300000001</v>
      </c>
      <c r="AY35">
        <f t="shared" si="16"/>
        <v>0.41896666700000007</v>
      </c>
      <c r="AZ35">
        <f t="shared" si="17"/>
        <v>2.0666667E-2</v>
      </c>
      <c r="BA35">
        <f t="shared" si="18"/>
        <v>-2.6999999999999993E-3</v>
      </c>
      <c r="BB35">
        <f t="shared" si="19"/>
        <v>0.29986666699999998</v>
      </c>
      <c r="BC35">
        <f t="shared" si="20"/>
        <v>0.10700000000000001</v>
      </c>
      <c r="BD35">
        <f t="shared" si="21"/>
        <v>0.40686666700000002</v>
      </c>
      <c r="BE35">
        <f t="shared" si="22"/>
        <v>64.846966699999996</v>
      </c>
      <c r="BF35">
        <f t="shared" si="23"/>
        <v>5.5666669999999991E-3</v>
      </c>
      <c r="BG35">
        <f t="shared" si="24"/>
        <v>1.18E-2</v>
      </c>
      <c r="BH35">
        <f t="shared" si="25"/>
        <v>1.131466667</v>
      </c>
      <c r="BI35">
        <f t="shared" si="26"/>
        <v>2.5929666669999998</v>
      </c>
      <c r="BJ35">
        <f t="shared" si="27"/>
        <v>0.82896666699999999</v>
      </c>
      <c r="BK35">
        <f t="shared" si="28"/>
        <v>0.52756666699999999</v>
      </c>
      <c r="BL35">
        <f t="shared" si="29"/>
        <v>70.695433332999997</v>
      </c>
      <c r="BM35">
        <f t="shared" si="30"/>
        <v>0.37240000000000001</v>
      </c>
      <c r="BN35">
        <f t="shared" si="31"/>
        <v>4.9333333000000007E-2</v>
      </c>
      <c r="BO35">
        <f t="shared" si="32"/>
        <v>0.19229999999999997</v>
      </c>
      <c r="BP35">
        <f t="shared" si="33"/>
        <v>0.19193333399999998</v>
      </c>
      <c r="BQ35">
        <f t="shared" si="34"/>
        <v>1.0593666660000001</v>
      </c>
      <c r="BR35">
        <f t="shared" si="35"/>
        <v>-2.0666666000000004E-2</v>
      </c>
      <c r="BS35">
        <f t="shared" si="36"/>
        <v>9.0000000000000011E-3</v>
      </c>
      <c r="BU35" t="str">
        <f t="shared" si="37"/>
        <v>MATCH</v>
      </c>
      <c r="BV35">
        <f t="shared" si="38"/>
        <v>1398.1258353413655</v>
      </c>
      <c r="BW35">
        <f t="shared" si="39"/>
        <v>167.28226545688133</v>
      </c>
      <c r="BX35">
        <f t="shared" si="40"/>
        <v>559.25926666666669</v>
      </c>
      <c r="BY35">
        <f t="shared" si="41"/>
        <v>76.45348905658463</v>
      </c>
      <c r="BZ35">
        <f t="shared" si="42"/>
        <v>898.93428862286214</v>
      </c>
      <c r="CA35">
        <f t="shared" si="43"/>
        <v>1170</v>
      </c>
      <c r="CB35">
        <f t="shared" si="44"/>
        <v>4604.0592104818897</v>
      </c>
      <c r="CC35">
        <f t="shared" si="45"/>
        <v>268.97395751089846</v>
      </c>
      <c r="CD35">
        <f t="shared" si="46"/>
        <v>215.17242863258127</v>
      </c>
      <c r="CE35">
        <f t="shared" si="47"/>
        <v>1056.7570153397337</v>
      </c>
      <c r="CF35">
        <f t="shared" si="48"/>
        <v>3031.2607953367874</v>
      </c>
      <c r="CG35">
        <f t="shared" si="49"/>
        <v>151.70800125976029</v>
      </c>
      <c r="CH35">
        <f t="shared" si="50"/>
        <v>482.12968728046974</v>
      </c>
      <c r="CI35">
        <f t="shared" si="51"/>
        <v>1904.6750502243449</v>
      </c>
      <c r="CJ35">
        <f t="shared" si="52"/>
        <v>1928157.097440264</v>
      </c>
      <c r="CK35">
        <f t="shared" si="53"/>
        <v>249.35828896973032</v>
      </c>
      <c r="CL35">
        <f t="shared" si="54"/>
        <v>329.81365947494317</v>
      </c>
      <c r="CM35">
        <f t="shared" si="55"/>
        <v>355.60478624547977</v>
      </c>
      <c r="CN35">
        <f t="shared" si="56"/>
        <v>144050.36037590093</v>
      </c>
      <c r="CO35">
        <f t="shared" si="57"/>
        <v>918.88688219817868</v>
      </c>
      <c r="CP35">
        <f t="shared" si="58"/>
        <v>56.245590375762809</v>
      </c>
      <c r="CQ35">
        <f t="shared" si="59"/>
        <v>133.3745360522307</v>
      </c>
    </row>
    <row r="36" spans="1:95">
      <c r="A36">
        <v>3449</v>
      </c>
      <c r="B36">
        <v>0.33950000000000002</v>
      </c>
      <c r="C36">
        <v>0.65059999999999996</v>
      </c>
      <c r="D36">
        <v>2.0799999999999999E-2</v>
      </c>
      <c r="E36">
        <v>8.7333329999999994E-3</v>
      </c>
      <c r="F36">
        <v>0.35870000000000002</v>
      </c>
      <c r="G36">
        <v>0.107333333</v>
      </c>
      <c r="H36">
        <v>0.432233333</v>
      </c>
      <c r="I36">
        <v>90.619866669999993</v>
      </c>
      <c r="J36">
        <v>1.5966667E-2</v>
      </c>
      <c r="K36">
        <v>9.4999999999999998E-3</v>
      </c>
      <c r="L36">
        <v>1.238166667</v>
      </c>
      <c r="M36">
        <v>3.6385999999999998</v>
      </c>
      <c r="N36">
        <v>0.95589999999999997</v>
      </c>
      <c r="O36">
        <v>0.55833333299999999</v>
      </c>
      <c r="P36">
        <v>76.042833329999993</v>
      </c>
      <c r="Q36">
        <v>0.61266666700000005</v>
      </c>
      <c r="R36">
        <v>0.176933333</v>
      </c>
      <c r="S36">
        <v>0.25269999999999998</v>
      </c>
      <c r="T36">
        <v>0.21603333299999999</v>
      </c>
      <c r="U36">
        <v>1.342633333</v>
      </c>
      <c r="V36">
        <v>3.15E-2</v>
      </c>
      <c r="W36">
        <v>3.1699999999999999E-2</v>
      </c>
      <c r="Y36">
        <v>3449</v>
      </c>
      <c r="Z36">
        <v>2.9166667E-2</v>
      </c>
      <c r="AA36">
        <v>0.44913333300000002</v>
      </c>
      <c r="AB36">
        <v>3.8999999999999998E-3</v>
      </c>
      <c r="AC36">
        <v>2.7433333000000001E-2</v>
      </c>
      <c r="AD36">
        <v>3.0599999999999999E-2</v>
      </c>
      <c r="AE36">
        <v>1.26E-2</v>
      </c>
      <c r="AF36">
        <v>6.2666670000000001E-3</v>
      </c>
      <c r="AG36">
        <v>38.845866669999999</v>
      </c>
      <c r="AH36">
        <v>3.833333E-3</v>
      </c>
      <c r="AI36">
        <v>1E-3</v>
      </c>
      <c r="AJ36">
        <v>2.1700000000000001E-2</v>
      </c>
      <c r="AK36">
        <v>4.9724333329999997</v>
      </c>
      <c r="AL36">
        <v>0.16073333300000001</v>
      </c>
      <c r="AM36">
        <v>2.2466666999999999E-2</v>
      </c>
      <c r="AN36">
        <v>0</v>
      </c>
      <c r="AO36">
        <v>0.24843333300000001</v>
      </c>
      <c r="AP36">
        <v>1.5599999999999999E-2</v>
      </c>
      <c r="AQ36">
        <v>7.4399999999999994E-2</v>
      </c>
      <c r="AR36">
        <v>1.5666670000000001E-3</v>
      </c>
      <c r="AS36">
        <v>0.14649999999999999</v>
      </c>
      <c r="AT36">
        <v>7.2400000000000006E-2</v>
      </c>
      <c r="AU36">
        <v>2.5366666999999999E-2</v>
      </c>
      <c r="AW36" t="str">
        <f t="shared" si="14"/>
        <v>MATCH</v>
      </c>
      <c r="AX36">
        <f t="shared" si="15"/>
        <v>0.31033333300000004</v>
      </c>
      <c r="AY36">
        <f t="shared" si="16"/>
        <v>0.20146666699999993</v>
      </c>
      <c r="AZ36">
        <f t="shared" si="17"/>
        <v>1.6899999999999998E-2</v>
      </c>
      <c r="BA36">
        <f t="shared" si="18"/>
        <v>-1.8700000000000001E-2</v>
      </c>
      <c r="BB36">
        <f t="shared" si="19"/>
        <v>0.3281</v>
      </c>
      <c r="BC36">
        <f t="shared" si="20"/>
        <v>9.4733333000000003E-2</v>
      </c>
      <c r="BD36">
        <f t="shared" si="21"/>
        <v>0.42596666599999999</v>
      </c>
      <c r="BE36">
        <f t="shared" si="22"/>
        <v>51.773999999999994</v>
      </c>
      <c r="BF36">
        <f t="shared" si="23"/>
        <v>1.2133334000000001E-2</v>
      </c>
      <c r="BG36">
        <f t="shared" si="24"/>
        <v>8.5000000000000006E-3</v>
      </c>
      <c r="BH36">
        <f t="shared" si="25"/>
        <v>1.2164666669999999</v>
      </c>
      <c r="BI36">
        <f t="shared" si="26"/>
        <v>-1.3338333329999998</v>
      </c>
      <c r="BJ36">
        <f t="shared" si="27"/>
        <v>0.79516666699999994</v>
      </c>
      <c r="BK36">
        <f t="shared" si="28"/>
        <v>0.53586666599999999</v>
      </c>
      <c r="BL36">
        <f t="shared" si="29"/>
        <v>76.042833329999993</v>
      </c>
      <c r="BM36">
        <f t="shared" si="30"/>
        <v>0.36423333400000002</v>
      </c>
      <c r="BN36">
        <f t="shared" si="31"/>
        <v>0.161333333</v>
      </c>
      <c r="BO36">
        <f t="shared" si="32"/>
        <v>0.17829999999999999</v>
      </c>
      <c r="BP36">
        <f t="shared" si="33"/>
        <v>0.214466666</v>
      </c>
      <c r="BQ36">
        <f t="shared" si="34"/>
        <v>1.1961333329999999</v>
      </c>
      <c r="BR36">
        <f t="shared" si="35"/>
        <v>-4.0900000000000006E-2</v>
      </c>
      <c r="BS36">
        <f t="shared" si="36"/>
        <v>6.333333E-3</v>
      </c>
      <c r="BU36" t="str">
        <f t="shared" si="37"/>
        <v>MATCH</v>
      </c>
      <c r="BV36">
        <f t="shared" si="38"/>
        <v>1163.9999866971432</v>
      </c>
      <c r="BW36">
        <f t="shared" si="39"/>
        <v>144.85676127716843</v>
      </c>
      <c r="BX36">
        <f t="shared" si="40"/>
        <v>533.33333333333326</v>
      </c>
      <c r="BY36">
        <f t="shared" si="41"/>
        <v>31.834750083046774</v>
      </c>
      <c r="BZ36">
        <f t="shared" si="42"/>
        <v>1172.2222222222224</v>
      </c>
      <c r="CA36">
        <f t="shared" si="43"/>
        <v>851.85184920634924</v>
      </c>
      <c r="CB36">
        <f t="shared" si="44"/>
        <v>6897.340053332975</v>
      </c>
      <c r="CC36">
        <f t="shared" si="45"/>
        <v>233.28058925760607</v>
      </c>
      <c r="CD36">
        <f t="shared" si="46"/>
        <v>416.52178404537256</v>
      </c>
      <c r="CE36">
        <f t="shared" si="47"/>
        <v>950</v>
      </c>
      <c r="CF36">
        <f t="shared" si="48"/>
        <v>5705.8371751152072</v>
      </c>
      <c r="CG36">
        <f t="shared" si="49"/>
        <v>73.175440600723689</v>
      </c>
      <c r="CH36">
        <f t="shared" si="50"/>
        <v>594.71173910143443</v>
      </c>
      <c r="CI36">
        <f t="shared" si="51"/>
        <v>2485.1631663922381</v>
      </c>
      <c r="CJ36" t="e">
        <f t="shared" si="52"/>
        <v>#DIV/0!</v>
      </c>
      <c r="CK36">
        <f t="shared" si="53"/>
        <v>246.61210297412066</v>
      </c>
      <c r="CL36">
        <f t="shared" si="54"/>
        <v>1134.1880320512821</v>
      </c>
      <c r="CM36">
        <f t="shared" si="55"/>
        <v>339.65053763440858</v>
      </c>
      <c r="CN36">
        <f t="shared" si="56"/>
        <v>13789.358746944947</v>
      </c>
      <c r="CO36">
        <f t="shared" si="57"/>
        <v>916.47326484641644</v>
      </c>
      <c r="CP36">
        <f t="shared" si="58"/>
        <v>43.508287292817677</v>
      </c>
      <c r="CQ36">
        <f t="shared" si="59"/>
        <v>124.96714684668663</v>
      </c>
    </row>
    <row r="37" spans="1:95">
      <c r="A37">
        <v>3455</v>
      </c>
      <c r="B37">
        <v>0.348566667</v>
      </c>
      <c r="C37">
        <v>1.1013333329999999</v>
      </c>
      <c r="D37">
        <v>2.4466667000000001E-2</v>
      </c>
      <c r="E37">
        <v>7.4999999999999997E-3</v>
      </c>
      <c r="F37">
        <v>0.16020000000000001</v>
      </c>
      <c r="G37">
        <v>0.20319999999999999</v>
      </c>
      <c r="H37">
        <v>0.42230000000000001</v>
      </c>
      <c r="I37">
        <v>177.77966670000001</v>
      </c>
      <c r="J37">
        <v>1.26E-2</v>
      </c>
      <c r="K37">
        <v>1.2833333000000001E-2</v>
      </c>
      <c r="L37">
        <v>1.566666667</v>
      </c>
      <c r="M37">
        <v>7.2955666670000001</v>
      </c>
      <c r="N37">
        <v>0.98233333300000003</v>
      </c>
      <c r="O37">
        <v>0.70283333299999995</v>
      </c>
      <c r="P37">
        <v>32.778733330000001</v>
      </c>
      <c r="Q37">
        <v>0.6089</v>
      </c>
      <c r="R37">
        <v>0.158733333</v>
      </c>
      <c r="S37">
        <v>0.47613333299999999</v>
      </c>
      <c r="T37">
        <v>9.8133333000000003E-2</v>
      </c>
      <c r="U37">
        <v>1.2838666670000001</v>
      </c>
      <c r="V37">
        <v>4.1166666999999997E-2</v>
      </c>
      <c r="W37">
        <v>6.7933332999999999E-2</v>
      </c>
      <c r="Y37">
        <v>3455</v>
      </c>
      <c r="Z37">
        <v>3.3166666999999997E-2</v>
      </c>
      <c r="AA37">
        <v>0.64973333300000002</v>
      </c>
      <c r="AB37">
        <v>5.4000000000000003E-3</v>
      </c>
      <c r="AC37">
        <v>6.1000000000000004E-3</v>
      </c>
      <c r="AD37">
        <v>4.9000000000000002E-2</v>
      </c>
      <c r="AE37">
        <v>1.2833333000000001E-2</v>
      </c>
      <c r="AF37">
        <v>7.566667E-3</v>
      </c>
      <c r="AG37">
        <v>38.393733330000003</v>
      </c>
      <c r="AH37">
        <v>3.6333329999999999E-3</v>
      </c>
      <c r="AI37">
        <v>1.2333330000000001E-3</v>
      </c>
      <c r="AJ37">
        <v>2.2433333E-2</v>
      </c>
      <c r="AK37">
        <v>4.7303666670000002</v>
      </c>
      <c r="AL37">
        <v>7.1066667E-2</v>
      </c>
      <c r="AM37">
        <v>4.5666667000000001E-2</v>
      </c>
      <c r="AN37">
        <v>0</v>
      </c>
      <c r="AO37">
        <v>0.24579999999999999</v>
      </c>
      <c r="AP37">
        <v>5.1333330000000003E-3</v>
      </c>
      <c r="AQ37">
        <v>9.1166667000000007E-2</v>
      </c>
      <c r="AR37">
        <v>2.5666669999999999E-3</v>
      </c>
      <c r="AS37">
        <v>0.174433333</v>
      </c>
      <c r="AT37">
        <v>4.8133333E-2</v>
      </c>
      <c r="AU37">
        <v>3.4533332999999999E-2</v>
      </c>
      <c r="AW37" t="str">
        <f t="shared" si="14"/>
        <v>MATCH</v>
      </c>
      <c r="AX37">
        <f t="shared" si="15"/>
        <v>0.31540000000000001</v>
      </c>
      <c r="AY37">
        <f t="shared" si="16"/>
        <v>0.45159999999999989</v>
      </c>
      <c r="AZ37">
        <f t="shared" si="17"/>
        <v>1.9066667000000002E-2</v>
      </c>
      <c r="BA37">
        <f t="shared" si="18"/>
        <v>1.3999999999999993E-3</v>
      </c>
      <c r="BB37">
        <f t="shared" si="19"/>
        <v>0.11120000000000001</v>
      </c>
      <c r="BC37">
        <f t="shared" si="20"/>
        <v>0.19036666699999999</v>
      </c>
      <c r="BD37">
        <f t="shared" si="21"/>
        <v>0.41473333299999998</v>
      </c>
      <c r="BE37">
        <f t="shared" si="22"/>
        <v>139.38593337</v>
      </c>
      <c r="BF37">
        <f t="shared" si="23"/>
        <v>8.9666670000000011E-3</v>
      </c>
      <c r="BG37">
        <f t="shared" si="24"/>
        <v>1.1600000000000001E-2</v>
      </c>
      <c r="BH37">
        <f t="shared" si="25"/>
        <v>1.5442333340000001</v>
      </c>
      <c r="BI37">
        <f t="shared" si="26"/>
        <v>2.5651999999999999</v>
      </c>
      <c r="BJ37">
        <f t="shared" si="27"/>
        <v>0.91126666600000006</v>
      </c>
      <c r="BK37">
        <f t="shared" si="28"/>
        <v>0.65716666599999995</v>
      </c>
      <c r="BL37">
        <f t="shared" si="29"/>
        <v>32.778733330000001</v>
      </c>
      <c r="BM37">
        <f t="shared" si="30"/>
        <v>0.36309999999999998</v>
      </c>
      <c r="BN37">
        <f t="shared" si="31"/>
        <v>0.15360000000000001</v>
      </c>
      <c r="BO37">
        <f t="shared" si="32"/>
        <v>0.38496666599999996</v>
      </c>
      <c r="BP37">
        <f t="shared" si="33"/>
        <v>9.5566666000000008E-2</v>
      </c>
      <c r="BQ37">
        <f t="shared" si="34"/>
        <v>1.109433334</v>
      </c>
      <c r="BR37">
        <f t="shared" si="35"/>
        <v>-6.9666660000000033E-3</v>
      </c>
      <c r="BS37">
        <f t="shared" si="36"/>
        <v>3.3399999999999999E-2</v>
      </c>
      <c r="BU37" t="str">
        <f t="shared" si="37"/>
        <v>MATCH</v>
      </c>
      <c r="BV37">
        <f t="shared" si="38"/>
        <v>1050.9547643120125</v>
      </c>
      <c r="BW37">
        <f t="shared" si="39"/>
        <v>169.50543816412139</v>
      </c>
      <c r="BX37">
        <f t="shared" si="40"/>
        <v>453.08642592592594</v>
      </c>
      <c r="BY37">
        <f t="shared" si="41"/>
        <v>122.95081967213113</v>
      </c>
      <c r="BZ37">
        <f t="shared" si="42"/>
        <v>326.9387755102041</v>
      </c>
      <c r="CA37">
        <f t="shared" si="43"/>
        <v>1583.3766645032899</v>
      </c>
      <c r="CB37">
        <f t="shared" si="44"/>
        <v>5581.057022860924</v>
      </c>
      <c r="CC37">
        <f t="shared" si="45"/>
        <v>463.04344818972567</v>
      </c>
      <c r="CD37">
        <f t="shared" si="46"/>
        <v>346.78902264119478</v>
      </c>
      <c r="CE37">
        <f t="shared" si="47"/>
        <v>1040.5407947407552</v>
      </c>
      <c r="CF37">
        <f t="shared" si="48"/>
        <v>6983.6553801434675</v>
      </c>
      <c r="CG37">
        <f t="shared" si="49"/>
        <v>154.22835438731119</v>
      </c>
      <c r="CH37">
        <f t="shared" si="50"/>
        <v>1382.2701619030481</v>
      </c>
      <c r="CI37">
        <f t="shared" si="51"/>
        <v>1539.0510829266343</v>
      </c>
      <c r="CJ37" t="e">
        <f t="shared" si="52"/>
        <v>#DIV/0!</v>
      </c>
      <c r="CK37">
        <f t="shared" si="53"/>
        <v>247.72172497965826</v>
      </c>
      <c r="CL37">
        <f t="shared" si="54"/>
        <v>3092.2079865070123</v>
      </c>
      <c r="CM37">
        <f t="shared" si="55"/>
        <v>522.26690814527637</v>
      </c>
      <c r="CN37">
        <f t="shared" si="56"/>
        <v>3823.3761138472582</v>
      </c>
      <c r="CO37">
        <f t="shared" si="57"/>
        <v>736.02140423470553</v>
      </c>
      <c r="CP37">
        <f t="shared" si="58"/>
        <v>85.526317074281963</v>
      </c>
      <c r="CQ37">
        <f t="shared" si="59"/>
        <v>196.71814765171959</v>
      </c>
    </row>
    <row r="38" spans="1:95">
      <c r="A38">
        <v>3456</v>
      </c>
      <c r="B38">
        <v>0.32523333300000001</v>
      </c>
      <c r="C38">
        <v>4.2625000000000002</v>
      </c>
      <c r="D38">
        <v>2.35E-2</v>
      </c>
      <c r="E38">
        <v>1.0166667000000001E-2</v>
      </c>
      <c r="F38">
        <v>0.33379999999999999</v>
      </c>
      <c r="G38">
        <v>0.1439</v>
      </c>
      <c r="H38">
        <v>0.43553333300000002</v>
      </c>
      <c r="I38">
        <v>149.52950000000001</v>
      </c>
      <c r="J38">
        <v>1.2166667000000001E-2</v>
      </c>
      <c r="K38">
        <v>1.266667E-3</v>
      </c>
      <c r="L38">
        <v>1.199766667</v>
      </c>
      <c r="M38">
        <v>9.7409333329999992</v>
      </c>
      <c r="N38">
        <v>0.92773333300000005</v>
      </c>
      <c r="O38">
        <v>0.51729999999999998</v>
      </c>
      <c r="P38">
        <v>41.879566670000003</v>
      </c>
      <c r="Q38">
        <v>0.66293333300000001</v>
      </c>
      <c r="R38">
        <v>5.8766667000000002E-2</v>
      </c>
      <c r="S38">
        <v>5.9799999999999999E-2</v>
      </c>
      <c r="T38">
        <v>0.1449</v>
      </c>
      <c r="U38">
        <v>1.062566667</v>
      </c>
      <c r="V38">
        <v>1.7533333000000002E-2</v>
      </c>
      <c r="W38">
        <v>4.6399999999999997E-2</v>
      </c>
      <c r="Y38">
        <v>3456</v>
      </c>
      <c r="Z38">
        <v>3.8566666999999999E-2</v>
      </c>
      <c r="AA38">
        <v>0.72663333299999999</v>
      </c>
      <c r="AB38">
        <v>3.7333330000000001E-3</v>
      </c>
      <c r="AC38">
        <v>1.8499999999999999E-2</v>
      </c>
      <c r="AD38">
        <v>2.4033333E-2</v>
      </c>
      <c r="AE38">
        <v>1.2566667E-2</v>
      </c>
      <c r="AF38">
        <v>6.6333329999999999E-3</v>
      </c>
      <c r="AG38">
        <v>39.489366670000003</v>
      </c>
      <c r="AH38">
        <v>4.2333329999999997E-3</v>
      </c>
      <c r="AI38">
        <v>1E-3</v>
      </c>
      <c r="AJ38">
        <v>2.8033333000000001E-2</v>
      </c>
      <c r="AK38">
        <v>5.1231666669999996</v>
      </c>
      <c r="AL38">
        <v>9.0899999999999995E-2</v>
      </c>
      <c r="AM38">
        <v>2.41E-2</v>
      </c>
      <c r="AN38">
        <v>0</v>
      </c>
      <c r="AO38">
        <v>0.248766667</v>
      </c>
      <c r="AP38">
        <v>7.1666669999999998E-3</v>
      </c>
      <c r="AQ38">
        <v>6.9099999999999995E-2</v>
      </c>
      <c r="AR38">
        <v>3.33333E-4</v>
      </c>
      <c r="AS38">
        <v>0.156966667</v>
      </c>
      <c r="AT38">
        <v>2.8199999999999999E-2</v>
      </c>
      <c r="AU38">
        <v>4.6533333000000003E-2</v>
      </c>
      <c r="AW38" t="str">
        <f t="shared" si="14"/>
        <v>MATCH</v>
      </c>
      <c r="AX38">
        <f t="shared" si="15"/>
        <v>0.28666666600000001</v>
      </c>
      <c r="AY38">
        <f t="shared" si="16"/>
        <v>3.5358666670000001</v>
      </c>
      <c r="AZ38">
        <f t="shared" si="17"/>
        <v>1.9766667000000002E-2</v>
      </c>
      <c r="BA38">
        <f t="shared" si="18"/>
        <v>-8.3333329999999983E-3</v>
      </c>
      <c r="BB38">
        <f t="shared" si="19"/>
        <v>0.309766667</v>
      </c>
      <c r="BC38">
        <f t="shared" si="20"/>
        <v>0.131333333</v>
      </c>
      <c r="BD38">
        <f t="shared" si="21"/>
        <v>0.4289</v>
      </c>
      <c r="BE38">
        <f t="shared" si="22"/>
        <v>110.04013333</v>
      </c>
      <c r="BF38">
        <f t="shared" si="23"/>
        <v>7.9333340000000002E-3</v>
      </c>
      <c r="BG38">
        <f t="shared" si="24"/>
        <v>2.6666699999999995E-4</v>
      </c>
      <c r="BH38">
        <f t="shared" si="25"/>
        <v>1.171733334</v>
      </c>
      <c r="BI38">
        <f t="shared" si="26"/>
        <v>4.6177666659999996</v>
      </c>
      <c r="BJ38">
        <f t="shared" si="27"/>
        <v>0.83683333300000007</v>
      </c>
      <c r="BK38">
        <f t="shared" si="28"/>
        <v>0.49319999999999997</v>
      </c>
      <c r="BL38">
        <f t="shared" si="29"/>
        <v>41.879566670000003</v>
      </c>
      <c r="BM38">
        <f t="shared" si="30"/>
        <v>0.41416666600000002</v>
      </c>
      <c r="BN38">
        <f t="shared" si="31"/>
        <v>5.16E-2</v>
      </c>
      <c r="BO38">
        <f t="shared" si="32"/>
        <v>-9.2999999999999958E-3</v>
      </c>
      <c r="BP38">
        <f t="shared" si="33"/>
        <v>0.14456666700000001</v>
      </c>
      <c r="BQ38">
        <f t="shared" si="34"/>
        <v>0.90559999999999996</v>
      </c>
      <c r="BR38">
        <f t="shared" si="35"/>
        <v>-1.0666666999999998E-2</v>
      </c>
      <c r="BS38">
        <f t="shared" si="36"/>
        <v>-1.3333300000000631E-4</v>
      </c>
      <c r="BU38" t="str">
        <f t="shared" si="37"/>
        <v>MATCH</v>
      </c>
      <c r="BV38">
        <f t="shared" si="38"/>
        <v>843.3016340250507</v>
      </c>
      <c r="BW38">
        <f t="shared" si="39"/>
        <v>586.60947776806711</v>
      </c>
      <c r="BX38">
        <f t="shared" si="40"/>
        <v>629.46434191645903</v>
      </c>
      <c r="BY38">
        <f t="shared" si="41"/>
        <v>54.954956756756765</v>
      </c>
      <c r="BZ38">
        <f t="shared" si="42"/>
        <v>1388.9043188474939</v>
      </c>
      <c r="CA38">
        <f t="shared" si="43"/>
        <v>1145.0928078224717</v>
      </c>
      <c r="CB38">
        <f t="shared" si="44"/>
        <v>6565.8294706446977</v>
      </c>
      <c r="CC38">
        <f t="shared" si="45"/>
        <v>378.65763016553336</v>
      </c>
      <c r="CD38">
        <f t="shared" si="46"/>
        <v>287.40160530721306</v>
      </c>
      <c r="CE38">
        <f t="shared" si="47"/>
        <v>126.66669999999999</v>
      </c>
      <c r="CF38">
        <f t="shared" si="48"/>
        <v>4279.7860211627349</v>
      </c>
      <c r="CG38">
        <f t="shared" si="49"/>
        <v>190.1350076261339</v>
      </c>
      <c r="CH38">
        <f t="shared" si="50"/>
        <v>1020.6087271727174</v>
      </c>
      <c r="CI38">
        <f t="shared" si="51"/>
        <v>2146.4730290456428</v>
      </c>
      <c r="CJ38" t="e">
        <f t="shared" si="52"/>
        <v>#DIV/0!</v>
      </c>
      <c r="CK38">
        <f t="shared" si="53"/>
        <v>266.48800701261155</v>
      </c>
      <c r="CL38">
        <f t="shared" si="54"/>
        <v>819.99996651162951</v>
      </c>
      <c r="CM38">
        <f t="shared" si="55"/>
        <v>86.541244573082494</v>
      </c>
      <c r="CN38">
        <f t="shared" si="56"/>
        <v>43470.043470043471</v>
      </c>
      <c r="CO38">
        <f t="shared" si="57"/>
        <v>676.93777749641583</v>
      </c>
      <c r="CP38">
        <f t="shared" si="58"/>
        <v>62.174939716312061</v>
      </c>
      <c r="CQ38">
        <f t="shared" si="59"/>
        <v>99.713467762990447</v>
      </c>
    </row>
    <row r="39" spans="1:95">
      <c r="A39">
        <v>3457</v>
      </c>
      <c r="B39">
        <v>0.347066667</v>
      </c>
      <c r="C39">
        <v>1.2726999999999999</v>
      </c>
      <c r="D39">
        <v>2.0400000000000001E-2</v>
      </c>
      <c r="E39">
        <v>1.43E-2</v>
      </c>
      <c r="F39">
        <v>0.21959999999999999</v>
      </c>
      <c r="G39">
        <v>0.188733333</v>
      </c>
      <c r="H39">
        <v>0.43003333300000002</v>
      </c>
      <c r="I39">
        <v>165.17896669999999</v>
      </c>
      <c r="J39">
        <v>1.3833333E-2</v>
      </c>
      <c r="K39">
        <v>8.9999999999999993E-3</v>
      </c>
      <c r="L39">
        <v>1.1846333330000001</v>
      </c>
      <c r="M39">
        <v>6.7694000000000001</v>
      </c>
      <c r="N39">
        <v>0.81730000000000003</v>
      </c>
      <c r="O39">
        <v>0.58589999999999998</v>
      </c>
      <c r="P39">
        <v>36.878166669999999</v>
      </c>
      <c r="Q39">
        <v>0.639366667</v>
      </c>
      <c r="R39">
        <v>0.14369999999999999</v>
      </c>
      <c r="S39">
        <v>0.44486666699999999</v>
      </c>
      <c r="T39">
        <v>0.13650000000000001</v>
      </c>
      <c r="U39">
        <v>1.2512666670000001</v>
      </c>
      <c r="V39">
        <v>3.1899999999999998E-2</v>
      </c>
      <c r="W39">
        <v>6.4266667E-2</v>
      </c>
      <c r="Y39">
        <v>3457</v>
      </c>
      <c r="Z39">
        <v>2.9633333000000001E-2</v>
      </c>
      <c r="AA39">
        <v>1.3878666669999999</v>
      </c>
      <c r="AB39">
        <v>4.1666669999999998E-3</v>
      </c>
      <c r="AC39">
        <v>5.8333329999999996E-3</v>
      </c>
      <c r="AD39">
        <v>2.1933332999999999E-2</v>
      </c>
      <c r="AE39">
        <v>1.4200000000000001E-2</v>
      </c>
      <c r="AF39">
        <v>9.7999999999999997E-3</v>
      </c>
      <c r="AG39">
        <v>36.279899999999998</v>
      </c>
      <c r="AH39">
        <v>3.5999999999999999E-3</v>
      </c>
      <c r="AI39">
        <v>8.0000000000000004E-4</v>
      </c>
      <c r="AJ39">
        <v>1.3466667E-2</v>
      </c>
      <c r="AK39">
        <v>4.774666667</v>
      </c>
      <c r="AL39">
        <v>0</v>
      </c>
      <c r="AM39">
        <v>2.8133333E-2</v>
      </c>
      <c r="AN39">
        <v>0</v>
      </c>
      <c r="AO39">
        <v>0.248766667</v>
      </c>
      <c r="AP39">
        <v>3.4333329999999998E-3</v>
      </c>
      <c r="AQ39">
        <v>8.7866666999999996E-2</v>
      </c>
      <c r="AR39">
        <v>1.266667E-3</v>
      </c>
      <c r="AS39">
        <v>0.121</v>
      </c>
      <c r="AT39">
        <v>8.1000000000000003E-2</v>
      </c>
      <c r="AU39">
        <v>3.1600000000000003E-2</v>
      </c>
      <c r="AW39" t="str">
        <f t="shared" si="14"/>
        <v>MATCH</v>
      </c>
      <c r="AX39">
        <f t="shared" si="15"/>
        <v>0.31743333400000001</v>
      </c>
      <c r="AY39">
        <f t="shared" si="16"/>
        <v>-0.115166667</v>
      </c>
      <c r="AZ39">
        <f t="shared" si="17"/>
        <v>1.6233333000000003E-2</v>
      </c>
      <c r="BA39">
        <f t="shared" si="18"/>
        <v>8.4666670000000006E-3</v>
      </c>
      <c r="BB39">
        <f t="shared" si="19"/>
        <v>0.19766666699999999</v>
      </c>
      <c r="BC39">
        <f t="shared" si="20"/>
        <v>0.17453333300000001</v>
      </c>
      <c r="BD39">
        <f t="shared" si="21"/>
        <v>0.42023333300000004</v>
      </c>
      <c r="BE39">
        <f t="shared" si="22"/>
        <v>128.89906669999999</v>
      </c>
      <c r="BF39">
        <f t="shared" si="23"/>
        <v>1.0233333000000001E-2</v>
      </c>
      <c r="BG39">
        <f t="shared" si="24"/>
        <v>8.199999999999999E-3</v>
      </c>
      <c r="BH39">
        <f t="shared" si="25"/>
        <v>1.171166666</v>
      </c>
      <c r="BI39">
        <f t="shared" si="26"/>
        <v>1.9947333330000001</v>
      </c>
      <c r="BJ39">
        <f t="shared" si="27"/>
        <v>0.81730000000000003</v>
      </c>
      <c r="BK39">
        <f t="shared" si="28"/>
        <v>0.55776666699999999</v>
      </c>
      <c r="BL39">
        <f t="shared" si="29"/>
        <v>36.878166669999999</v>
      </c>
      <c r="BM39">
        <f t="shared" si="30"/>
        <v>0.3906</v>
      </c>
      <c r="BN39">
        <f t="shared" si="31"/>
        <v>0.14026666699999998</v>
      </c>
      <c r="BO39">
        <f t="shared" si="32"/>
        <v>0.35699999999999998</v>
      </c>
      <c r="BP39">
        <f t="shared" si="33"/>
        <v>0.13523333300000001</v>
      </c>
      <c r="BQ39">
        <f t="shared" si="34"/>
        <v>1.1302666670000001</v>
      </c>
      <c r="BR39">
        <f t="shared" si="35"/>
        <v>-4.9100000000000005E-2</v>
      </c>
      <c r="BS39">
        <f t="shared" si="36"/>
        <v>3.2666666999999996E-2</v>
      </c>
      <c r="BU39" t="str">
        <f t="shared" si="37"/>
        <v>MATCH</v>
      </c>
      <c r="BV39">
        <f t="shared" si="38"/>
        <v>1171.2036138493095</v>
      </c>
      <c r="BW39">
        <f t="shared" si="39"/>
        <v>91.701892570923746</v>
      </c>
      <c r="BX39">
        <f t="shared" si="40"/>
        <v>489.59996083200326</v>
      </c>
      <c r="BY39">
        <f t="shared" si="41"/>
        <v>245.14287115102124</v>
      </c>
      <c r="BZ39">
        <f t="shared" si="42"/>
        <v>1001.2158206871705</v>
      </c>
      <c r="CA39">
        <f t="shared" si="43"/>
        <v>1329.1079788732393</v>
      </c>
      <c r="CB39">
        <f t="shared" si="44"/>
        <v>4388.0952346938775</v>
      </c>
      <c r="CC39">
        <f t="shared" si="45"/>
        <v>455.29057880534401</v>
      </c>
      <c r="CD39">
        <f t="shared" si="46"/>
        <v>384.25925000000001</v>
      </c>
      <c r="CE39">
        <f t="shared" si="47"/>
        <v>1124.9999999999998</v>
      </c>
      <c r="CF39">
        <f t="shared" si="48"/>
        <v>8796.781958000447</v>
      </c>
      <c r="CG39">
        <f t="shared" si="49"/>
        <v>141.7774364603618</v>
      </c>
      <c r="CH39" t="e">
        <f t="shared" si="50"/>
        <v>#DIV/0!</v>
      </c>
      <c r="CI39">
        <f t="shared" si="51"/>
        <v>2082.5829630637791</v>
      </c>
      <c r="CJ39" t="e">
        <f t="shared" si="52"/>
        <v>#DIV/0!</v>
      </c>
      <c r="CK39">
        <f t="shared" si="53"/>
        <v>257.01460517618301</v>
      </c>
      <c r="CL39">
        <f t="shared" si="54"/>
        <v>4185.4372995570193</v>
      </c>
      <c r="CM39">
        <f t="shared" si="55"/>
        <v>506.29741879249843</v>
      </c>
      <c r="CN39">
        <f t="shared" si="56"/>
        <v>10776.312953601855</v>
      </c>
      <c r="CO39">
        <f t="shared" si="57"/>
        <v>1034.1046834710746</v>
      </c>
      <c r="CP39">
        <f t="shared" si="58"/>
        <v>39.382716049382708</v>
      </c>
      <c r="CQ39">
        <f t="shared" si="59"/>
        <v>203.37552848101262</v>
      </c>
    </row>
    <row r="40" spans="1:95">
      <c r="A40">
        <v>3458</v>
      </c>
      <c r="B40">
        <v>0.31086666699999999</v>
      </c>
      <c r="C40">
        <v>0.77536666700000001</v>
      </c>
      <c r="D40">
        <v>1.8366667E-2</v>
      </c>
      <c r="E40">
        <v>2.1633333000000001E-2</v>
      </c>
      <c r="F40">
        <v>0.19063333299999999</v>
      </c>
      <c r="G40">
        <v>0.16576666700000001</v>
      </c>
      <c r="H40">
        <v>0.39876666700000002</v>
      </c>
      <c r="I40">
        <v>149.3838667</v>
      </c>
      <c r="J40">
        <v>9.3666670000000004E-3</v>
      </c>
      <c r="K40">
        <v>8.3666669999999995E-3</v>
      </c>
      <c r="L40">
        <v>1.0608</v>
      </c>
      <c r="M40">
        <v>6.1798666669999998</v>
      </c>
      <c r="N40">
        <v>0.97236666699999996</v>
      </c>
      <c r="O40">
        <v>0.60603333299999995</v>
      </c>
      <c r="P40">
        <v>35.989666669999998</v>
      </c>
      <c r="Q40">
        <v>0.61909999999999998</v>
      </c>
      <c r="R40">
        <v>0.164533333</v>
      </c>
      <c r="S40">
        <v>0.34813333299999999</v>
      </c>
      <c r="T40">
        <v>0.112633333</v>
      </c>
      <c r="U40">
        <v>1.2225333330000001</v>
      </c>
      <c r="V40">
        <v>3.04E-2</v>
      </c>
      <c r="W40">
        <v>3.2966666999999998E-2</v>
      </c>
      <c r="Y40">
        <v>3458</v>
      </c>
      <c r="Z40">
        <v>3.8766666999999998E-2</v>
      </c>
      <c r="AA40">
        <v>0.76766666699999997</v>
      </c>
      <c r="AB40">
        <v>4.3E-3</v>
      </c>
      <c r="AC40">
        <v>1.6333332999999998E-2</v>
      </c>
      <c r="AD40">
        <v>4.36E-2</v>
      </c>
      <c r="AE40">
        <v>1.9633332999999999E-2</v>
      </c>
      <c r="AF40">
        <v>8.7333329999999994E-3</v>
      </c>
      <c r="AG40">
        <v>35.046300000000002</v>
      </c>
      <c r="AH40">
        <v>3.833333E-3</v>
      </c>
      <c r="AI40">
        <v>6.9999999999999999E-4</v>
      </c>
      <c r="AJ40">
        <v>1.5566666999999999E-2</v>
      </c>
      <c r="AK40">
        <v>4.7908666670000004</v>
      </c>
      <c r="AL40">
        <v>8.9433333000000004E-2</v>
      </c>
      <c r="AM40">
        <v>5.4033333000000003E-2</v>
      </c>
      <c r="AN40">
        <v>0</v>
      </c>
      <c r="AO40">
        <v>0.24186666700000001</v>
      </c>
      <c r="AP40">
        <v>5.4000000000000003E-3</v>
      </c>
      <c r="AQ40">
        <v>8.9266666999999994E-2</v>
      </c>
      <c r="AR40">
        <v>2.1333329999999998E-3</v>
      </c>
      <c r="AS40">
        <v>0.1057</v>
      </c>
      <c r="AT40">
        <v>3.8699999999999998E-2</v>
      </c>
      <c r="AU40">
        <v>2.58E-2</v>
      </c>
      <c r="AW40" t="str">
        <f t="shared" si="14"/>
        <v>MATCH</v>
      </c>
      <c r="AX40">
        <f t="shared" si="15"/>
        <v>0.27210000000000001</v>
      </c>
      <c r="AY40">
        <f t="shared" si="16"/>
        <v>7.7000000000000401E-3</v>
      </c>
      <c r="AZ40">
        <f t="shared" si="17"/>
        <v>1.4066667E-2</v>
      </c>
      <c r="BA40">
        <f t="shared" si="18"/>
        <v>5.3000000000000026E-3</v>
      </c>
      <c r="BB40">
        <f t="shared" si="19"/>
        <v>0.14703333299999999</v>
      </c>
      <c r="BC40">
        <f t="shared" si="20"/>
        <v>0.146133334</v>
      </c>
      <c r="BD40">
        <f t="shared" si="21"/>
        <v>0.39003333400000001</v>
      </c>
      <c r="BE40">
        <f t="shared" si="22"/>
        <v>114.3375667</v>
      </c>
      <c r="BF40">
        <f t="shared" si="23"/>
        <v>5.5333340000000009E-3</v>
      </c>
      <c r="BG40">
        <f t="shared" si="24"/>
        <v>7.6666669999999994E-3</v>
      </c>
      <c r="BH40">
        <f t="shared" si="25"/>
        <v>1.0452333329999999</v>
      </c>
      <c r="BI40">
        <f t="shared" si="26"/>
        <v>1.3889999999999993</v>
      </c>
      <c r="BJ40">
        <f t="shared" si="27"/>
        <v>0.88293333399999996</v>
      </c>
      <c r="BK40">
        <f t="shared" si="28"/>
        <v>0.55199999999999994</v>
      </c>
      <c r="BL40">
        <f t="shared" si="29"/>
        <v>35.989666669999998</v>
      </c>
      <c r="BM40">
        <f t="shared" si="30"/>
        <v>0.37723333299999995</v>
      </c>
      <c r="BN40">
        <f t="shared" si="31"/>
        <v>0.15913333300000002</v>
      </c>
      <c r="BO40">
        <f t="shared" si="32"/>
        <v>0.25886666599999997</v>
      </c>
      <c r="BP40">
        <f t="shared" si="33"/>
        <v>0.1105</v>
      </c>
      <c r="BQ40">
        <f t="shared" si="34"/>
        <v>1.1168333330000002</v>
      </c>
      <c r="BR40">
        <f t="shared" si="35"/>
        <v>-8.2999999999999984E-3</v>
      </c>
      <c r="BS40">
        <f t="shared" si="36"/>
        <v>7.1666669999999981E-3</v>
      </c>
      <c r="BU40" t="str">
        <f t="shared" si="37"/>
        <v>MATCH</v>
      </c>
      <c r="BV40">
        <f t="shared" si="38"/>
        <v>801.89165346610787</v>
      </c>
      <c r="BW40">
        <f t="shared" si="39"/>
        <v>101.00303951324227</v>
      </c>
      <c r="BX40">
        <f t="shared" si="40"/>
        <v>427.13179069767443</v>
      </c>
      <c r="BY40">
        <f t="shared" si="41"/>
        <v>132.44898025406084</v>
      </c>
      <c r="BZ40">
        <f t="shared" si="42"/>
        <v>437.23241513761462</v>
      </c>
      <c r="CA40">
        <f t="shared" si="43"/>
        <v>844.31240992041444</v>
      </c>
      <c r="CB40">
        <f t="shared" si="44"/>
        <v>4566.0307124439205</v>
      </c>
      <c r="CC40">
        <f t="shared" si="45"/>
        <v>426.24718358286032</v>
      </c>
      <c r="CD40">
        <f t="shared" si="46"/>
        <v>244.34785603024838</v>
      </c>
      <c r="CE40">
        <f t="shared" si="47"/>
        <v>1195.2381428571427</v>
      </c>
      <c r="CF40">
        <f t="shared" si="48"/>
        <v>6814.5608819151848</v>
      </c>
      <c r="CG40">
        <f t="shared" si="49"/>
        <v>128.99266659971104</v>
      </c>
      <c r="CH40">
        <f t="shared" si="50"/>
        <v>1087.2530793412341</v>
      </c>
      <c r="CI40">
        <f t="shared" si="51"/>
        <v>1121.5916164194423</v>
      </c>
      <c r="CJ40" t="e">
        <f t="shared" si="52"/>
        <v>#DIV/0!</v>
      </c>
      <c r="CK40">
        <f t="shared" si="53"/>
        <v>255.96747484017709</v>
      </c>
      <c r="CL40">
        <f t="shared" si="54"/>
        <v>3046.9135740740739</v>
      </c>
      <c r="CM40">
        <f t="shared" si="55"/>
        <v>389.99252991040879</v>
      </c>
      <c r="CN40">
        <f t="shared" si="56"/>
        <v>5279.6883093262995</v>
      </c>
      <c r="CO40">
        <f t="shared" si="57"/>
        <v>1156.606748344371</v>
      </c>
      <c r="CP40">
        <f t="shared" si="58"/>
        <v>78.552971576227392</v>
      </c>
      <c r="CQ40">
        <f t="shared" si="59"/>
        <v>127.77777906976743</v>
      </c>
    </row>
    <row r="41" spans="1:95">
      <c r="A41">
        <v>3460</v>
      </c>
      <c r="B41">
        <v>0.35420000000000001</v>
      </c>
      <c r="C41">
        <v>0.824866667</v>
      </c>
      <c r="D41">
        <v>2.35E-2</v>
      </c>
      <c r="E41">
        <v>4.6966666999999997E-2</v>
      </c>
      <c r="F41">
        <v>0.37836666699999999</v>
      </c>
      <c r="G41">
        <v>0.12846666700000001</v>
      </c>
      <c r="H41">
        <v>0.45639999999999997</v>
      </c>
      <c r="I41">
        <v>132.2719333</v>
      </c>
      <c r="J41">
        <v>1.1633332999999999E-2</v>
      </c>
      <c r="K41">
        <v>1.0333333E-2</v>
      </c>
      <c r="L41">
        <v>1.260166667</v>
      </c>
      <c r="M41">
        <v>7.0910333330000004</v>
      </c>
      <c r="N41">
        <v>0.95930000000000004</v>
      </c>
      <c r="O41">
        <v>0.54593333300000002</v>
      </c>
      <c r="P41">
        <v>58.663200000000003</v>
      </c>
      <c r="Q41">
        <v>0.60666666700000005</v>
      </c>
      <c r="R41">
        <v>0.19753333300000001</v>
      </c>
      <c r="S41">
        <v>0.31096666699999997</v>
      </c>
      <c r="T41">
        <v>0.20453333300000001</v>
      </c>
      <c r="U41">
        <v>1.2261333329999999</v>
      </c>
      <c r="V41">
        <v>3.0933333E-2</v>
      </c>
      <c r="W41">
        <v>2.7799999999999998E-2</v>
      </c>
      <c r="Y41">
        <v>3460</v>
      </c>
      <c r="Z41">
        <v>3.5533333E-2</v>
      </c>
      <c r="AA41">
        <v>0.46666666699999998</v>
      </c>
      <c r="AB41">
        <v>5.1333330000000003E-3</v>
      </c>
      <c r="AC41">
        <v>1.2166667000000001E-2</v>
      </c>
      <c r="AD41">
        <v>2.4166666999999999E-2</v>
      </c>
      <c r="AE41">
        <v>1.5266666999999999E-2</v>
      </c>
      <c r="AF41">
        <v>1.0333333E-2</v>
      </c>
      <c r="AG41">
        <v>30.61856667</v>
      </c>
      <c r="AH41">
        <v>4.4999999999999997E-3</v>
      </c>
      <c r="AI41">
        <v>1.1000000000000001E-3</v>
      </c>
      <c r="AJ41">
        <v>1.7833333E-2</v>
      </c>
      <c r="AK41">
        <v>5.2911666669999997</v>
      </c>
      <c r="AL41">
        <v>3.6766667000000003E-2</v>
      </c>
      <c r="AM41">
        <v>3.7333333000000003E-2</v>
      </c>
      <c r="AN41">
        <v>0</v>
      </c>
      <c r="AO41">
        <v>0.218466667</v>
      </c>
      <c r="AP41">
        <v>5.566667E-3</v>
      </c>
      <c r="AQ41">
        <v>8.7466666999999998E-2</v>
      </c>
      <c r="AR41">
        <v>2.7199999999999998E-2</v>
      </c>
      <c r="AS41">
        <v>9.1066667000000004E-2</v>
      </c>
      <c r="AT41">
        <v>2.0400000000000001E-2</v>
      </c>
      <c r="AU41">
        <v>1.1900000000000001E-2</v>
      </c>
      <c r="AW41" t="str">
        <f t="shared" si="14"/>
        <v>MATCH</v>
      </c>
      <c r="AX41">
        <f t="shared" si="15"/>
        <v>0.31866666700000001</v>
      </c>
      <c r="AY41">
        <f t="shared" si="16"/>
        <v>0.35820000000000002</v>
      </c>
      <c r="AZ41">
        <f t="shared" si="17"/>
        <v>1.8366667E-2</v>
      </c>
      <c r="BA41">
        <f t="shared" si="18"/>
        <v>3.4799999999999998E-2</v>
      </c>
      <c r="BB41">
        <f t="shared" si="19"/>
        <v>0.35420000000000001</v>
      </c>
      <c r="BC41">
        <f t="shared" si="20"/>
        <v>0.11320000000000001</v>
      </c>
      <c r="BD41">
        <f t="shared" si="21"/>
        <v>0.44606666699999997</v>
      </c>
      <c r="BE41">
        <f t="shared" si="22"/>
        <v>101.65336662999999</v>
      </c>
      <c r="BF41">
        <f t="shared" si="23"/>
        <v>7.1333329999999995E-3</v>
      </c>
      <c r="BG41">
        <f t="shared" si="24"/>
        <v>9.2333329999999998E-3</v>
      </c>
      <c r="BH41">
        <f t="shared" si="25"/>
        <v>1.242333334</v>
      </c>
      <c r="BI41">
        <f t="shared" si="26"/>
        <v>1.7998666660000007</v>
      </c>
      <c r="BJ41">
        <f t="shared" si="27"/>
        <v>0.92253333300000007</v>
      </c>
      <c r="BK41">
        <f t="shared" si="28"/>
        <v>0.50860000000000005</v>
      </c>
      <c r="BL41">
        <f t="shared" si="29"/>
        <v>58.663200000000003</v>
      </c>
      <c r="BM41">
        <f t="shared" si="30"/>
        <v>0.38820000000000005</v>
      </c>
      <c r="BN41">
        <f t="shared" si="31"/>
        <v>0.19196666600000001</v>
      </c>
      <c r="BO41">
        <f t="shared" si="32"/>
        <v>0.22349999999999998</v>
      </c>
      <c r="BP41">
        <f t="shared" si="33"/>
        <v>0.17733333300000001</v>
      </c>
      <c r="BQ41">
        <f t="shared" si="34"/>
        <v>1.1350666659999999</v>
      </c>
      <c r="BR41">
        <f t="shared" si="35"/>
        <v>1.0533332999999999E-2</v>
      </c>
      <c r="BS41">
        <f t="shared" si="36"/>
        <v>1.5899999999999997E-2</v>
      </c>
      <c r="BU41" t="str">
        <f t="shared" si="37"/>
        <v>MATCH</v>
      </c>
      <c r="BV41">
        <f t="shared" si="38"/>
        <v>996.81051591754704</v>
      </c>
      <c r="BW41">
        <f t="shared" si="39"/>
        <v>176.75714280231634</v>
      </c>
      <c r="BX41">
        <f t="shared" si="40"/>
        <v>457.79223751897644</v>
      </c>
      <c r="BY41">
        <f t="shared" si="41"/>
        <v>386.0273894239071</v>
      </c>
      <c r="BZ41">
        <f t="shared" si="42"/>
        <v>1565.6551521978599</v>
      </c>
      <c r="CA41">
        <f t="shared" si="43"/>
        <v>841.48469996758308</v>
      </c>
      <c r="CB41">
        <f t="shared" si="44"/>
        <v>4416.7743360249779</v>
      </c>
      <c r="CC41">
        <f t="shared" si="45"/>
        <v>431.99910278491166</v>
      </c>
      <c r="CD41">
        <f t="shared" si="46"/>
        <v>258.51851111111108</v>
      </c>
      <c r="CE41">
        <f t="shared" si="47"/>
        <v>939.39390909090901</v>
      </c>
      <c r="CF41">
        <f t="shared" si="48"/>
        <v>7066.3552741374815</v>
      </c>
      <c r="CG41">
        <f t="shared" si="49"/>
        <v>134.01644248376124</v>
      </c>
      <c r="CH41">
        <f t="shared" si="50"/>
        <v>2609.1568213131745</v>
      </c>
      <c r="CI41">
        <f t="shared" si="51"/>
        <v>1462.3214407350129</v>
      </c>
      <c r="CJ41" t="e">
        <f t="shared" si="52"/>
        <v>#DIV/0!</v>
      </c>
      <c r="CK41">
        <f t="shared" si="53"/>
        <v>277.69301163000762</v>
      </c>
      <c r="CL41">
        <f t="shared" si="54"/>
        <v>3548.5027755387564</v>
      </c>
      <c r="CM41">
        <f t="shared" si="55"/>
        <v>355.52591366034329</v>
      </c>
      <c r="CN41">
        <f t="shared" si="56"/>
        <v>751.96078308823542</v>
      </c>
      <c r="CO41">
        <f t="shared" si="57"/>
        <v>1346.4128790394841</v>
      </c>
      <c r="CP41">
        <f t="shared" si="58"/>
        <v>151.63398529411765</v>
      </c>
      <c r="CQ41">
        <f t="shared" si="59"/>
        <v>233.61344537815123</v>
      </c>
    </row>
    <row r="42" spans="1:95">
      <c r="A42">
        <v>3461</v>
      </c>
      <c r="B42">
        <v>0.30220000000000002</v>
      </c>
      <c r="C42">
        <v>0.72496666700000001</v>
      </c>
      <c r="D42">
        <v>2.47E-2</v>
      </c>
      <c r="E42">
        <v>0.326833333</v>
      </c>
      <c r="F42">
        <v>0.39156666699999998</v>
      </c>
      <c r="G42">
        <v>0.18333333299999999</v>
      </c>
      <c r="H42">
        <v>0.36076666699999999</v>
      </c>
      <c r="I42">
        <v>56.517699999999998</v>
      </c>
      <c r="J42">
        <v>0.20546666699999999</v>
      </c>
      <c r="K42">
        <v>1.4E-2</v>
      </c>
      <c r="L42">
        <v>16.628366669999998</v>
      </c>
      <c r="M42">
        <v>4.7637</v>
      </c>
      <c r="N42">
        <v>0.76213333299999997</v>
      </c>
      <c r="O42">
        <v>0.41370000000000001</v>
      </c>
      <c r="P42">
        <v>75.152299999999997</v>
      </c>
      <c r="Q42">
        <v>0.48383333299999998</v>
      </c>
      <c r="R42">
        <v>0.110633333</v>
      </c>
      <c r="S42">
        <v>9.4500000000000001E-2</v>
      </c>
      <c r="T42">
        <v>0.246966667</v>
      </c>
      <c r="U42">
        <v>1.1418999999999999</v>
      </c>
      <c r="V42">
        <v>2.07E-2</v>
      </c>
      <c r="W42">
        <v>2.1866666999999999E-2</v>
      </c>
      <c r="Y42">
        <v>3461</v>
      </c>
      <c r="Z42">
        <v>2.9966666999999999E-2</v>
      </c>
      <c r="AA42">
        <v>0.535033333</v>
      </c>
      <c r="AB42">
        <v>2.5000000000000001E-3</v>
      </c>
      <c r="AC42">
        <v>2.3433333000000001E-2</v>
      </c>
      <c r="AD42">
        <v>3.0066666999999998E-2</v>
      </c>
      <c r="AE42">
        <v>1.26E-2</v>
      </c>
      <c r="AF42">
        <v>8.6E-3</v>
      </c>
      <c r="AG42">
        <v>35.523766670000001</v>
      </c>
      <c r="AH42">
        <v>2.6666670000000002E-3</v>
      </c>
      <c r="AI42">
        <v>6.6666700000000002E-4</v>
      </c>
      <c r="AJ42">
        <v>4.9133333000000001E-2</v>
      </c>
      <c r="AK42">
        <v>5.4370333329999996</v>
      </c>
      <c r="AL42">
        <v>0.21329999999999999</v>
      </c>
      <c r="AM42">
        <v>3.1099999999999999E-2</v>
      </c>
      <c r="AN42">
        <v>0</v>
      </c>
      <c r="AO42">
        <v>0.25423333300000001</v>
      </c>
      <c r="AP42">
        <v>9.2999999999999992E-3</v>
      </c>
      <c r="AQ42">
        <v>8.1433332999999997E-2</v>
      </c>
      <c r="AR42">
        <v>2.1666670000000002E-3</v>
      </c>
      <c r="AS42">
        <v>0.1085</v>
      </c>
      <c r="AT42">
        <v>5.3133332999999998E-2</v>
      </c>
      <c r="AU42">
        <v>1.9133332999999999E-2</v>
      </c>
      <c r="AW42" t="str">
        <f t="shared" si="14"/>
        <v>MATCH</v>
      </c>
      <c r="AX42">
        <f t="shared" si="15"/>
        <v>0.27223333300000002</v>
      </c>
      <c r="AY42">
        <f t="shared" si="16"/>
        <v>0.18993333400000001</v>
      </c>
      <c r="AZ42">
        <f t="shared" si="17"/>
        <v>2.2200000000000001E-2</v>
      </c>
      <c r="BA42">
        <f t="shared" si="18"/>
        <v>0.3034</v>
      </c>
      <c r="BB42">
        <f t="shared" si="19"/>
        <v>0.36149999999999999</v>
      </c>
      <c r="BC42">
        <f t="shared" si="20"/>
        <v>0.17073333299999999</v>
      </c>
      <c r="BD42">
        <f t="shared" si="21"/>
        <v>0.35216666699999999</v>
      </c>
      <c r="BE42">
        <f t="shared" si="22"/>
        <v>20.993933329999997</v>
      </c>
      <c r="BF42">
        <f t="shared" si="23"/>
        <v>0.20279999999999998</v>
      </c>
      <c r="BG42">
        <f t="shared" si="24"/>
        <v>1.3333333000000001E-2</v>
      </c>
      <c r="BH42">
        <f t="shared" si="25"/>
        <v>16.579233336999998</v>
      </c>
      <c r="BI42">
        <f t="shared" si="26"/>
        <v>-0.67333333299999953</v>
      </c>
      <c r="BJ42">
        <f t="shared" si="27"/>
        <v>0.54883333299999992</v>
      </c>
      <c r="BK42">
        <f t="shared" si="28"/>
        <v>0.3826</v>
      </c>
      <c r="BL42">
        <f t="shared" si="29"/>
        <v>75.152299999999997</v>
      </c>
      <c r="BM42">
        <f t="shared" si="30"/>
        <v>0.22959999999999997</v>
      </c>
      <c r="BN42">
        <f t="shared" si="31"/>
        <v>0.101333333</v>
      </c>
      <c r="BO42">
        <f t="shared" si="32"/>
        <v>1.3066667000000004E-2</v>
      </c>
      <c r="BP42">
        <f t="shared" si="33"/>
        <v>0.24479999999999999</v>
      </c>
      <c r="BQ42">
        <f t="shared" si="34"/>
        <v>1.0333999999999999</v>
      </c>
      <c r="BR42">
        <f t="shared" si="35"/>
        <v>-3.2433332999999995E-2</v>
      </c>
      <c r="BS42">
        <f t="shared" si="36"/>
        <v>2.7333340000000005E-3</v>
      </c>
      <c r="BU42" t="str">
        <f t="shared" si="37"/>
        <v>MATCH</v>
      </c>
      <c r="BV42">
        <f t="shared" si="38"/>
        <v>1008.453826379824</v>
      </c>
      <c r="BW42">
        <f t="shared" si="39"/>
        <v>135.49934598186988</v>
      </c>
      <c r="BX42">
        <f t="shared" si="40"/>
        <v>987.99999999999989</v>
      </c>
      <c r="BY42">
        <f t="shared" si="41"/>
        <v>1394.7368605225727</v>
      </c>
      <c r="BZ42">
        <f t="shared" si="42"/>
        <v>1302.3281463156525</v>
      </c>
      <c r="CA42">
        <f t="shared" si="43"/>
        <v>1455.0264523809522</v>
      </c>
      <c r="CB42">
        <f t="shared" si="44"/>
        <v>4194.9612441860463</v>
      </c>
      <c r="CC42">
        <f t="shared" si="45"/>
        <v>159.09827503660944</v>
      </c>
      <c r="CD42">
        <f t="shared" si="46"/>
        <v>7704.9990493751184</v>
      </c>
      <c r="CE42">
        <f t="shared" si="47"/>
        <v>2099.9989500005249</v>
      </c>
      <c r="CF42">
        <f t="shared" si="48"/>
        <v>33843.351661081077</v>
      </c>
      <c r="CG42">
        <f t="shared" si="49"/>
        <v>87.61579538397875</v>
      </c>
      <c r="CH42">
        <f t="shared" si="50"/>
        <v>357.30582887951243</v>
      </c>
      <c r="CI42">
        <f t="shared" si="51"/>
        <v>1330.2250803858522</v>
      </c>
      <c r="CJ42" t="e">
        <f t="shared" si="52"/>
        <v>#DIV/0!</v>
      </c>
      <c r="CK42">
        <f t="shared" si="53"/>
        <v>190.3107382854474</v>
      </c>
      <c r="CL42">
        <f t="shared" si="54"/>
        <v>1189.6057311827958</v>
      </c>
      <c r="CM42">
        <f t="shared" si="55"/>
        <v>116.04584574722001</v>
      </c>
      <c r="CN42">
        <f t="shared" si="56"/>
        <v>11398.459800236953</v>
      </c>
      <c r="CO42">
        <f t="shared" si="57"/>
        <v>1052.4423963133638</v>
      </c>
      <c r="CP42">
        <f t="shared" si="58"/>
        <v>38.958594974646147</v>
      </c>
      <c r="CQ42">
        <f t="shared" si="59"/>
        <v>114.28571801891496</v>
      </c>
    </row>
    <row r="43" spans="1:95">
      <c r="A43">
        <v>3462</v>
      </c>
      <c r="B43">
        <v>0.32076666700000001</v>
      </c>
      <c r="C43">
        <v>0.72143333300000001</v>
      </c>
      <c r="D43">
        <v>1.7433332999999999E-2</v>
      </c>
      <c r="E43">
        <v>7.0466666999999997E-2</v>
      </c>
      <c r="F43">
        <v>0.34279999999999999</v>
      </c>
      <c r="G43">
        <v>0.104566667</v>
      </c>
      <c r="H43">
        <v>0.41160000000000002</v>
      </c>
      <c r="I43">
        <v>102.0083667</v>
      </c>
      <c r="J43">
        <v>7.7000000000000002E-3</v>
      </c>
      <c r="K43">
        <v>8.4666670000000006E-3</v>
      </c>
      <c r="L43">
        <v>1.0307333329999999</v>
      </c>
      <c r="M43">
        <v>4.4285666670000001</v>
      </c>
      <c r="N43">
        <v>0.88573333300000001</v>
      </c>
      <c r="O43">
        <v>0.55483333300000004</v>
      </c>
      <c r="P43">
        <v>62.754766670000002</v>
      </c>
      <c r="Q43">
        <v>0.59433333300000002</v>
      </c>
      <c r="R43">
        <v>0.16500000000000001</v>
      </c>
      <c r="S43">
        <v>0.21063333300000001</v>
      </c>
      <c r="T43">
        <v>0.16266666699999999</v>
      </c>
      <c r="U43">
        <v>1.0410999999999999</v>
      </c>
      <c r="V43">
        <v>2.5333333E-2</v>
      </c>
      <c r="W43">
        <v>1.2833333000000001E-2</v>
      </c>
      <c r="Y43">
        <v>3462</v>
      </c>
      <c r="Z43">
        <v>3.1133332999999999E-2</v>
      </c>
      <c r="AA43">
        <v>0.58176666700000002</v>
      </c>
      <c r="AB43">
        <v>4.9333329999999998E-3</v>
      </c>
      <c r="AC43">
        <v>1.9199999999999998E-2</v>
      </c>
      <c r="AD43">
        <v>2.8166666999999999E-2</v>
      </c>
      <c r="AE43">
        <v>1.37E-2</v>
      </c>
      <c r="AF43">
        <v>8.6E-3</v>
      </c>
      <c r="AG43">
        <v>36.616199999999999</v>
      </c>
      <c r="AH43">
        <v>3.8999999999999998E-3</v>
      </c>
      <c r="AI43">
        <v>9.6666700000000005E-4</v>
      </c>
      <c r="AJ43">
        <v>2.1866666999999999E-2</v>
      </c>
      <c r="AK43">
        <v>5.4982333329999999</v>
      </c>
      <c r="AL43">
        <v>0.219733333</v>
      </c>
      <c r="AM43">
        <v>3.3000000000000002E-2</v>
      </c>
      <c r="AN43">
        <v>0</v>
      </c>
      <c r="AO43">
        <v>0.25433333299999999</v>
      </c>
      <c r="AP43">
        <v>1.2166667000000001E-2</v>
      </c>
      <c r="AQ43">
        <v>8.3766667000000003E-2</v>
      </c>
      <c r="AR43">
        <v>2.1333329999999998E-3</v>
      </c>
      <c r="AS43">
        <v>0.12633333299999999</v>
      </c>
      <c r="AT43">
        <v>6.6933332999999998E-2</v>
      </c>
      <c r="AU43">
        <v>2.2233333000000001E-2</v>
      </c>
      <c r="AW43" t="str">
        <f t="shared" si="14"/>
        <v>MATCH</v>
      </c>
      <c r="AX43">
        <f t="shared" si="15"/>
        <v>0.28963333400000002</v>
      </c>
      <c r="AY43">
        <f t="shared" si="16"/>
        <v>0.13966666599999999</v>
      </c>
      <c r="AZ43">
        <f t="shared" si="17"/>
        <v>1.2499999999999999E-2</v>
      </c>
      <c r="BA43">
        <f t="shared" si="18"/>
        <v>5.1266667000000002E-2</v>
      </c>
      <c r="BB43">
        <f t="shared" si="19"/>
        <v>0.31463333300000002</v>
      </c>
      <c r="BC43">
        <f t="shared" si="20"/>
        <v>9.0866666999999998E-2</v>
      </c>
      <c r="BD43">
        <f t="shared" si="21"/>
        <v>0.40300000000000002</v>
      </c>
      <c r="BE43">
        <f t="shared" si="22"/>
        <v>65.39216669999999</v>
      </c>
      <c r="BF43">
        <f t="shared" si="23"/>
        <v>3.8000000000000004E-3</v>
      </c>
      <c r="BG43">
        <f t="shared" si="24"/>
        <v>7.5000000000000006E-3</v>
      </c>
      <c r="BH43">
        <f t="shared" si="25"/>
        <v>1.0088666659999999</v>
      </c>
      <c r="BI43">
        <f t="shared" si="26"/>
        <v>-1.0696666659999998</v>
      </c>
      <c r="BJ43">
        <f t="shared" si="27"/>
        <v>0.66600000000000004</v>
      </c>
      <c r="BK43">
        <f t="shared" si="28"/>
        <v>0.52183333300000001</v>
      </c>
      <c r="BL43">
        <f t="shared" si="29"/>
        <v>62.754766670000002</v>
      </c>
      <c r="BM43">
        <f t="shared" si="30"/>
        <v>0.34</v>
      </c>
      <c r="BN43">
        <f t="shared" si="31"/>
        <v>0.15283333300000002</v>
      </c>
      <c r="BO43">
        <f t="shared" si="32"/>
        <v>0.12686666600000002</v>
      </c>
      <c r="BP43">
        <f t="shared" si="33"/>
        <v>0.160533334</v>
      </c>
      <c r="BQ43">
        <f t="shared" si="34"/>
        <v>0.91476666699999987</v>
      </c>
      <c r="BR43">
        <f t="shared" si="35"/>
        <v>-4.1599999999999998E-2</v>
      </c>
      <c r="BS43">
        <f t="shared" si="36"/>
        <v>-9.4000000000000004E-3</v>
      </c>
      <c r="BU43" t="str">
        <f t="shared" si="37"/>
        <v>MATCH</v>
      </c>
      <c r="BV43">
        <f t="shared" si="38"/>
        <v>1030.2997979689487</v>
      </c>
      <c r="BW43">
        <f t="shared" si="39"/>
        <v>124.00733385434748</v>
      </c>
      <c r="BX43">
        <f t="shared" si="40"/>
        <v>353.37839549854027</v>
      </c>
      <c r="BY43">
        <f t="shared" si="41"/>
        <v>367.01389062499999</v>
      </c>
      <c r="BZ43">
        <f t="shared" si="42"/>
        <v>1217.0414057154862</v>
      </c>
      <c r="CA43">
        <f t="shared" si="43"/>
        <v>763.26034306569341</v>
      </c>
      <c r="CB43">
        <f t="shared" si="44"/>
        <v>4786.0465116279074</v>
      </c>
      <c r="CC43">
        <f t="shared" si="45"/>
        <v>278.5880749504318</v>
      </c>
      <c r="CD43">
        <f t="shared" si="46"/>
        <v>197.43589743589746</v>
      </c>
      <c r="CE43">
        <f t="shared" si="47"/>
        <v>875.86180142696503</v>
      </c>
      <c r="CF43">
        <f t="shared" si="48"/>
        <v>4713.719438815252</v>
      </c>
      <c r="CG43">
        <f t="shared" si="49"/>
        <v>80.545266066102769</v>
      </c>
      <c r="CH43">
        <f t="shared" si="50"/>
        <v>403.0946606539664</v>
      </c>
      <c r="CI43">
        <f t="shared" si="51"/>
        <v>1681.3131303030304</v>
      </c>
      <c r="CJ43" t="e">
        <f t="shared" si="52"/>
        <v>#DIV/0!</v>
      </c>
      <c r="CK43">
        <f t="shared" si="53"/>
        <v>233.68283110574421</v>
      </c>
      <c r="CL43">
        <f t="shared" si="54"/>
        <v>1356.1643464064564</v>
      </c>
      <c r="CM43">
        <f t="shared" si="55"/>
        <v>251.4524458756369</v>
      </c>
      <c r="CN43">
        <f t="shared" si="56"/>
        <v>7625.0012070314388</v>
      </c>
      <c r="CO43">
        <f t="shared" si="57"/>
        <v>824.08971193691207</v>
      </c>
      <c r="CP43">
        <f t="shared" si="58"/>
        <v>37.848605268170346</v>
      </c>
      <c r="CQ43">
        <f t="shared" si="59"/>
        <v>57.72113879641887</v>
      </c>
    </row>
    <row r="44" spans="1:95">
      <c r="A44">
        <v>3467</v>
      </c>
      <c r="B44">
        <v>0.32823333300000002</v>
      </c>
      <c r="C44">
        <v>0.77853333300000005</v>
      </c>
      <c r="D44">
        <v>2.0866666999999998E-2</v>
      </c>
      <c r="E44">
        <v>4.5433332999999999E-2</v>
      </c>
      <c r="F44">
        <v>5.2066666999999997E-2</v>
      </c>
      <c r="G44">
        <v>0.21783333299999999</v>
      </c>
      <c r="H44">
        <v>0.46256666699999999</v>
      </c>
      <c r="I44">
        <v>201.0963667</v>
      </c>
      <c r="J44">
        <v>1.1766667E-2</v>
      </c>
      <c r="K44">
        <v>1.1933333000000001E-2</v>
      </c>
      <c r="L44">
        <v>2.9264000000000001</v>
      </c>
      <c r="M44">
        <v>6.2218333330000002</v>
      </c>
      <c r="N44">
        <v>0.99243333300000003</v>
      </c>
      <c r="O44">
        <v>0.61846666699999997</v>
      </c>
      <c r="P44">
        <v>31.984100000000002</v>
      </c>
      <c r="Q44">
        <v>0.59886666700000002</v>
      </c>
      <c r="R44">
        <v>0.124733333</v>
      </c>
      <c r="S44">
        <v>0.42449999999999999</v>
      </c>
      <c r="T44">
        <v>5.7866666999999997E-2</v>
      </c>
      <c r="U44">
        <v>1.0840000000000001</v>
      </c>
      <c r="V44">
        <v>3.5999999999999997E-2</v>
      </c>
      <c r="W44">
        <v>5.7599999999999998E-2</v>
      </c>
      <c r="Y44">
        <v>3467</v>
      </c>
      <c r="Z44">
        <v>2.92E-2</v>
      </c>
      <c r="AA44">
        <v>1.1007</v>
      </c>
      <c r="AB44">
        <v>4.9666670000000001E-3</v>
      </c>
      <c r="AC44">
        <v>1.4133333E-2</v>
      </c>
      <c r="AD44">
        <v>2.3966667000000001E-2</v>
      </c>
      <c r="AE44">
        <v>1.3899999999999999E-2</v>
      </c>
      <c r="AF44">
        <v>1.1299999999999999E-2</v>
      </c>
      <c r="AG44">
        <v>37.548999999999999</v>
      </c>
      <c r="AH44">
        <v>4.6666670000000002E-3</v>
      </c>
      <c r="AI44">
        <v>1.6666669999999999E-3</v>
      </c>
      <c r="AJ44">
        <v>2.0966667000000001E-2</v>
      </c>
      <c r="AK44">
        <v>4.4172000000000002</v>
      </c>
      <c r="AL44">
        <v>0</v>
      </c>
      <c r="AM44">
        <v>3.4833333000000001E-2</v>
      </c>
      <c r="AN44">
        <v>0</v>
      </c>
      <c r="AO44">
        <v>0.249766667</v>
      </c>
      <c r="AP44">
        <v>3.8999999999999998E-3</v>
      </c>
      <c r="AQ44">
        <v>8.1166666999999998E-2</v>
      </c>
      <c r="AR44">
        <v>6.0366666999999999E-2</v>
      </c>
      <c r="AS44">
        <v>0.16876666700000001</v>
      </c>
      <c r="AT44">
        <v>8.3766667000000003E-2</v>
      </c>
      <c r="AU44">
        <v>2.8666667E-2</v>
      </c>
      <c r="AW44" t="str">
        <f t="shared" si="14"/>
        <v>MATCH</v>
      </c>
      <c r="AX44">
        <f t="shared" si="15"/>
        <v>0.29903333300000001</v>
      </c>
      <c r="AY44">
        <f t="shared" si="16"/>
        <v>-0.32216666699999996</v>
      </c>
      <c r="AZ44">
        <f t="shared" si="17"/>
        <v>1.5899999999999997E-2</v>
      </c>
      <c r="BA44">
        <f t="shared" si="18"/>
        <v>3.1300000000000001E-2</v>
      </c>
      <c r="BB44">
        <f t="shared" si="19"/>
        <v>2.8099999999999997E-2</v>
      </c>
      <c r="BC44">
        <f t="shared" si="20"/>
        <v>0.20393333299999999</v>
      </c>
      <c r="BD44">
        <f t="shared" si="21"/>
        <v>0.45126666700000001</v>
      </c>
      <c r="BE44">
        <f t="shared" si="22"/>
        <v>163.5473667</v>
      </c>
      <c r="BF44">
        <f t="shared" si="23"/>
        <v>7.0999999999999995E-3</v>
      </c>
      <c r="BG44">
        <f t="shared" si="24"/>
        <v>1.0266666000000001E-2</v>
      </c>
      <c r="BH44">
        <f t="shared" si="25"/>
        <v>2.905433333</v>
      </c>
      <c r="BI44">
        <f t="shared" si="26"/>
        <v>1.804633333</v>
      </c>
      <c r="BJ44">
        <f t="shared" si="27"/>
        <v>0.99243333300000003</v>
      </c>
      <c r="BK44">
        <f t="shared" si="28"/>
        <v>0.58363333399999995</v>
      </c>
      <c r="BL44">
        <f t="shared" si="29"/>
        <v>31.984100000000002</v>
      </c>
      <c r="BM44">
        <f t="shared" si="30"/>
        <v>0.34910000000000002</v>
      </c>
      <c r="BN44">
        <f t="shared" si="31"/>
        <v>0.120833333</v>
      </c>
      <c r="BO44">
        <f t="shared" si="32"/>
        <v>0.34333333300000002</v>
      </c>
      <c r="BP44">
        <f t="shared" si="33"/>
        <v>-2.5000000000000022E-3</v>
      </c>
      <c r="BQ44">
        <f t="shared" si="34"/>
        <v>0.91523333300000009</v>
      </c>
      <c r="BR44">
        <f t="shared" si="35"/>
        <v>-4.7766667000000006E-2</v>
      </c>
      <c r="BS44">
        <f t="shared" si="36"/>
        <v>2.8933332999999999E-2</v>
      </c>
      <c r="BU44" t="str">
        <f t="shared" si="37"/>
        <v>MATCH</v>
      </c>
      <c r="BV44">
        <f t="shared" si="38"/>
        <v>1124.0867568493152</v>
      </c>
      <c r="BW44">
        <f t="shared" si="39"/>
        <v>70.730747070046334</v>
      </c>
      <c r="BX44">
        <f t="shared" si="40"/>
        <v>420.13420670240225</v>
      </c>
      <c r="BY44">
        <f t="shared" si="41"/>
        <v>321.46226937411012</v>
      </c>
      <c r="BZ44">
        <f t="shared" si="42"/>
        <v>217.24617361270967</v>
      </c>
      <c r="CA44">
        <f t="shared" si="43"/>
        <v>1567.1462805755395</v>
      </c>
      <c r="CB44">
        <f t="shared" si="44"/>
        <v>4093.5103274336284</v>
      </c>
      <c r="CC44">
        <f t="shared" si="45"/>
        <v>535.55718314735407</v>
      </c>
      <c r="CD44">
        <f t="shared" si="46"/>
        <v>252.14284627551095</v>
      </c>
      <c r="CE44">
        <f t="shared" si="47"/>
        <v>715.99983680003265</v>
      </c>
      <c r="CF44">
        <f t="shared" si="48"/>
        <v>13957.392464906319</v>
      </c>
      <c r="CG44">
        <f t="shared" si="49"/>
        <v>140.85468923752603</v>
      </c>
      <c r="CH44" t="e">
        <f t="shared" si="50"/>
        <v>#DIV/0!</v>
      </c>
      <c r="CI44">
        <f t="shared" si="51"/>
        <v>1775.5024102918887</v>
      </c>
      <c r="CJ44" t="e">
        <f t="shared" si="52"/>
        <v>#DIV/0!</v>
      </c>
      <c r="CK44">
        <f t="shared" si="53"/>
        <v>239.77045223572611</v>
      </c>
      <c r="CL44">
        <f t="shared" si="54"/>
        <v>3198.2905897435899</v>
      </c>
      <c r="CM44">
        <f t="shared" si="55"/>
        <v>522.99794446407418</v>
      </c>
      <c r="CN44">
        <f t="shared" si="56"/>
        <v>95.858641657323901</v>
      </c>
      <c r="CO44">
        <f t="shared" si="57"/>
        <v>642.3069313799981</v>
      </c>
      <c r="CP44">
        <f t="shared" si="58"/>
        <v>42.976521914140378</v>
      </c>
      <c r="CQ44">
        <f t="shared" si="59"/>
        <v>200.93023022174151</v>
      </c>
    </row>
    <row r="45" spans="1:95">
      <c r="A45">
        <v>3470</v>
      </c>
      <c r="B45">
        <v>0.32876666700000001</v>
      </c>
      <c r="C45">
        <v>9.2766666999999997E-2</v>
      </c>
      <c r="D45">
        <v>0.334933333</v>
      </c>
      <c r="E45">
        <v>9.3433332999999993E-2</v>
      </c>
      <c r="F45">
        <v>0.47186666700000002</v>
      </c>
      <c r="G45">
        <v>0.118833333</v>
      </c>
      <c r="H45">
        <v>0.3921</v>
      </c>
      <c r="I45">
        <v>66.209933329999998</v>
      </c>
      <c r="J45">
        <v>0.3821</v>
      </c>
      <c r="K45">
        <v>1.6899999999999998E-2</v>
      </c>
      <c r="L45">
        <v>2.9241999999999999</v>
      </c>
      <c r="M45">
        <v>1.322466667</v>
      </c>
      <c r="N45">
        <v>0.97203333300000005</v>
      </c>
      <c r="O45">
        <v>0.123833333</v>
      </c>
      <c r="P45">
        <v>71.714399999999998</v>
      </c>
      <c r="Q45">
        <v>0.68343333299999998</v>
      </c>
      <c r="R45">
        <v>7.0999999999999994E-2</v>
      </c>
      <c r="S45">
        <v>0.20573333299999999</v>
      </c>
      <c r="T45">
        <v>0.14473333299999999</v>
      </c>
      <c r="U45">
        <v>1.2792333330000001</v>
      </c>
      <c r="V45">
        <v>1.6199999999999999E-2</v>
      </c>
      <c r="W45">
        <v>2.9633333000000001E-2</v>
      </c>
      <c r="Y45">
        <v>3470</v>
      </c>
      <c r="Z45">
        <v>1.5299999999999999E-2</v>
      </c>
      <c r="AA45">
        <v>1.024066667</v>
      </c>
      <c r="AB45">
        <v>7.3000000000000001E-3</v>
      </c>
      <c r="AC45">
        <v>5.7333330000000002E-3</v>
      </c>
      <c r="AD45">
        <v>2.0299999999999999E-2</v>
      </c>
      <c r="AE45">
        <v>1.3633332999999999E-2</v>
      </c>
      <c r="AF45">
        <v>8.3999999999999995E-3</v>
      </c>
      <c r="AG45">
        <v>38.46683333</v>
      </c>
      <c r="AH45">
        <v>2.8666669999999998E-3</v>
      </c>
      <c r="AI45">
        <v>1.5E-3</v>
      </c>
      <c r="AJ45">
        <v>2.7400000000000001E-2</v>
      </c>
      <c r="AK45">
        <v>4.6362333329999998</v>
      </c>
      <c r="AL45">
        <v>3.5200000000000002E-2</v>
      </c>
      <c r="AM45">
        <v>7.1733332999999996E-2</v>
      </c>
      <c r="AN45">
        <v>0</v>
      </c>
      <c r="AO45">
        <v>0.24906666699999999</v>
      </c>
      <c r="AP45">
        <v>6.9333329999999999E-3</v>
      </c>
      <c r="AQ45">
        <v>7.5366666999999998E-2</v>
      </c>
      <c r="AR45">
        <v>8.5566666999999999E-2</v>
      </c>
      <c r="AS45">
        <v>0.16120000000000001</v>
      </c>
      <c r="AT45">
        <v>5.8966667E-2</v>
      </c>
      <c r="AU45">
        <v>2.87E-2</v>
      </c>
      <c r="AW45" t="str">
        <f t="shared" si="14"/>
        <v>MATCH</v>
      </c>
      <c r="AX45">
        <f t="shared" si="15"/>
        <v>0.31346666700000003</v>
      </c>
      <c r="AY45">
        <f t="shared" si="16"/>
        <v>-0.93130000000000002</v>
      </c>
      <c r="AZ45">
        <f t="shared" si="17"/>
        <v>0.32763333300000003</v>
      </c>
      <c r="BA45">
        <f t="shared" si="18"/>
        <v>8.77E-2</v>
      </c>
      <c r="BB45">
        <f t="shared" si="19"/>
        <v>0.45156666700000003</v>
      </c>
      <c r="BC45">
        <f t="shared" si="20"/>
        <v>0.1052</v>
      </c>
      <c r="BD45">
        <f t="shared" si="21"/>
        <v>0.38369999999999999</v>
      </c>
      <c r="BE45">
        <f t="shared" si="22"/>
        <v>27.743099999999998</v>
      </c>
      <c r="BF45">
        <f t="shared" si="23"/>
        <v>0.37923333300000001</v>
      </c>
      <c r="BG45">
        <f t="shared" si="24"/>
        <v>1.5399999999999999E-2</v>
      </c>
      <c r="BH45">
        <f t="shared" si="25"/>
        <v>2.8967999999999998</v>
      </c>
      <c r="BI45">
        <f t="shared" si="26"/>
        <v>-3.3137666659999998</v>
      </c>
      <c r="BJ45">
        <f t="shared" si="27"/>
        <v>0.93683333300000005</v>
      </c>
      <c r="BK45">
        <f t="shared" si="28"/>
        <v>5.2100000000000007E-2</v>
      </c>
      <c r="BL45">
        <f t="shared" si="29"/>
        <v>71.714399999999998</v>
      </c>
      <c r="BM45">
        <f t="shared" si="30"/>
        <v>0.43436666599999996</v>
      </c>
      <c r="BN45">
        <f t="shared" si="31"/>
        <v>6.4066666999999994E-2</v>
      </c>
      <c r="BO45">
        <f t="shared" si="32"/>
        <v>0.13036666599999999</v>
      </c>
      <c r="BP45">
        <f t="shared" si="33"/>
        <v>5.9166665999999993E-2</v>
      </c>
      <c r="BQ45">
        <f t="shared" si="34"/>
        <v>1.1180333330000001</v>
      </c>
      <c r="BR45">
        <f t="shared" si="35"/>
        <v>-4.2766667000000001E-2</v>
      </c>
      <c r="BS45">
        <f t="shared" si="36"/>
        <v>9.3333300000000147E-4</v>
      </c>
      <c r="BU45" t="str">
        <f t="shared" si="37"/>
        <v>MATCH</v>
      </c>
      <c r="BV45">
        <f t="shared" si="38"/>
        <v>2148.8017450980392</v>
      </c>
      <c r="BW45">
        <f t="shared" si="39"/>
        <v>9.0586550650808348</v>
      </c>
      <c r="BX45">
        <f t="shared" si="40"/>
        <v>4588.1278493150685</v>
      </c>
      <c r="BY45">
        <f t="shared" si="41"/>
        <v>1629.6512517239098</v>
      </c>
      <c r="BZ45">
        <f t="shared" si="42"/>
        <v>2324.466339901478</v>
      </c>
      <c r="CA45">
        <f t="shared" si="43"/>
        <v>871.63816067574976</v>
      </c>
      <c r="CB45">
        <f t="shared" si="44"/>
        <v>4667.8571428571431</v>
      </c>
      <c r="CC45">
        <f t="shared" si="45"/>
        <v>172.12213119285636</v>
      </c>
      <c r="CD45">
        <f t="shared" si="46"/>
        <v>13329.068217550208</v>
      </c>
      <c r="CE45">
        <f t="shared" si="47"/>
        <v>1126.6666666666665</v>
      </c>
      <c r="CF45">
        <f t="shared" si="48"/>
        <v>10672.262773722628</v>
      </c>
      <c r="CG45">
        <f t="shared" si="49"/>
        <v>28.524592530468311</v>
      </c>
      <c r="CH45">
        <f t="shared" si="50"/>
        <v>2761.458332386364</v>
      </c>
      <c r="CI45">
        <f t="shared" si="51"/>
        <v>172.63011186166409</v>
      </c>
      <c r="CJ45" t="e">
        <f t="shared" si="52"/>
        <v>#DIV/0!</v>
      </c>
      <c r="CK45">
        <f t="shared" si="53"/>
        <v>274.39775110492809</v>
      </c>
      <c r="CL45">
        <f t="shared" si="54"/>
        <v>1024.0385107710822</v>
      </c>
      <c r="CM45">
        <f t="shared" si="55"/>
        <v>272.97655739506166</v>
      </c>
      <c r="CN45">
        <f t="shared" si="56"/>
        <v>169.14686299514273</v>
      </c>
      <c r="CO45">
        <f t="shared" si="57"/>
        <v>793.56906513647641</v>
      </c>
      <c r="CP45">
        <f t="shared" si="58"/>
        <v>27.473148516262587</v>
      </c>
      <c r="CQ45">
        <f t="shared" si="59"/>
        <v>103.25203135888503</v>
      </c>
    </row>
    <row r="46" spans="1:95">
      <c r="A46">
        <v>3471</v>
      </c>
      <c r="B46">
        <v>0.33963333299999998</v>
      </c>
      <c r="C46">
        <v>0.73933333300000004</v>
      </c>
      <c r="D46">
        <v>2.3933333000000001E-2</v>
      </c>
      <c r="E46">
        <v>3.3566667000000001E-2</v>
      </c>
      <c r="F46">
        <v>9.6166666999999997E-2</v>
      </c>
      <c r="G46">
        <v>0.20630000000000001</v>
      </c>
      <c r="H46">
        <v>0.44890000000000002</v>
      </c>
      <c r="I46">
        <v>205.8625667</v>
      </c>
      <c r="J46">
        <v>8.4666670000000006E-3</v>
      </c>
      <c r="K46">
        <v>1.3299999999999999E-2</v>
      </c>
      <c r="L46">
        <v>1.122833333</v>
      </c>
      <c r="M46">
        <v>6.3977333329999997</v>
      </c>
      <c r="N46">
        <v>1.0778666669999999</v>
      </c>
      <c r="O46">
        <v>0.82279999999999998</v>
      </c>
      <c r="P46">
        <v>18.720866669999999</v>
      </c>
      <c r="Q46">
        <v>0.65286666699999996</v>
      </c>
      <c r="R46">
        <v>0.12643333300000001</v>
      </c>
      <c r="S46">
        <v>0.47463333299999999</v>
      </c>
      <c r="T46">
        <v>5.0333333000000001E-2</v>
      </c>
      <c r="U46">
        <v>1.022</v>
      </c>
      <c r="V46">
        <v>4.1700000000000001E-2</v>
      </c>
      <c r="W46">
        <v>5.4566666999999999E-2</v>
      </c>
      <c r="Y46">
        <v>3471</v>
      </c>
      <c r="Z46">
        <v>3.8366667E-2</v>
      </c>
      <c r="AA46">
        <v>0.44626666700000001</v>
      </c>
      <c r="AB46">
        <v>7.0333330000000001E-3</v>
      </c>
      <c r="AC46">
        <v>1.4766667000000001E-2</v>
      </c>
      <c r="AD46">
        <v>6.2366667000000001E-2</v>
      </c>
      <c r="AE46">
        <v>1.55E-2</v>
      </c>
      <c r="AF46">
        <v>9.2666669999999993E-3</v>
      </c>
      <c r="AG46">
        <v>39.186300000000003</v>
      </c>
      <c r="AH46">
        <v>3.0666669999999999E-3</v>
      </c>
      <c r="AI46">
        <v>1.1000000000000001E-3</v>
      </c>
      <c r="AJ46">
        <v>2.3400000000000001E-2</v>
      </c>
      <c r="AK46">
        <v>4.526166667</v>
      </c>
      <c r="AL46">
        <v>0.14729999999999999</v>
      </c>
      <c r="AM46">
        <v>6.6133333000000002E-2</v>
      </c>
      <c r="AN46">
        <v>0</v>
      </c>
      <c r="AO46">
        <v>0.25086666699999999</v>
      </c>
      <c r="AP46">
        <v>1.0366667E-2</v>
      </c>
      <c r="AQ46">
        <v>9.7933332999999997E-2</v>
      </c>
      <c r="AR46">
        <v>6.25E-2</v>
      </c>
      <c r="AS46">
        <v>0.14903333299999999</v>
      </c>
      <c r="AT46">
        <v>1.4133333E-2</v>
      </c>
      <c r="AU46">
        <v>2.64E-2</v>
      </c>
      <c r="AW46" t="str">
        <f t="shared" si="14"/>
        <v>MATCH</v>
      </c>
      <c r="AX46">
        <f t="shared" si="15"/>
        <v>0.30126666599999996</v>
      </c>
      <c r="AY46">
        <f t="shared" si="16"/>
        <v>0.29306666600000003</v>
      </c>
      <c r="AZ46">
        <f t="shared" si="17"/>
        <v>1.6900000000000002E-2</v>
      </c>
      <c r="BA46">
        <f t="shared" si="18"/>
        <v>1.8800000000000001E-2</v>
      </c>
      <c r="BB46">
        <f t="shared" si="19"/>
        <v>3.3799999999999997E-2</v>
      </c>
      <c r="BC46">
        <f t="shared" si="20"/>
        <v>0.19080000000000003</v>
      </c>
      <c r="BD46">
        <f t="shared" si="21"/>
        <v>0.43963333300000002</v>
      </c>
      <c r="BE46">
        <f t="shared" si="22"/>
        <v>166.67626669999999</v>
      </c>
      <c r="BF46">
        <f t="shared" si="23"/>
        <v>5.4000000000000003E-3</v>
      </c>
      <c r="BG46">
        <f t="shared" si="24"/>
        <v>1.2199999999999999E-2</v>
      </c>
      <c r="BH46">
        <f t="shared" si="25"/>
        <v>1.0994333329999999</v>
      </c>
      <c r="BI46">
        <f t="shared" si="26"/>
        <v>1.8715666659999997</v>
      </c>
      <c r="BJ46">
        <f t="shared" si="27"/>
        <v>0.9305666669999999</v>
      </c>
      <c r="BK46">
        <f t="shared" si="28"/>
        <v>0.75666666699999996</v>
      </c>
      <c r="BL46">
        <f t="shared" si="29"/>
        <v>18.720866669999999</v>
      </c>
      <c r="BM46">
        <f t="shared" si="30"/>
        <v>0.40199999999999997</v>
      </c>
      <c r="BN46">
        <f t="shared" si="31"/>
        <v>0.11606666600000001</v>
      </c>
      <c r="BO46">
        <f t="shared" si="32"/>
        <v>0.37669999999999998</v>
      </c>
      <c r="BP46">
        <f t="shared" si="33"/>
        <v>-1.2166666999999999E-2</v>
      </c>
      <c r="BQ46">
        <f t="shared" si="34"/>
        <v>0.87296666700000003</v>
      </c>
      <c r="BR46">
        <f t="shared" si="35"/>
        <v>2.7566667000000003E-2</v>
      </c>
      <c r="BS46">
        <f t="shared" si="36"/>
        <v>2.8166666999999999E-2</v>
      </c>
      <c r="BU46" t="str">
        <f t="shared" si="37"/>
        <v>MATCH</v>
      </c>
      <c r="BV46">
        <f t="shared" si="38"/>
        <v>885.23022601885123</v>
      </c>
      <c r="BW46">
        <f t="shared" si="39"/>
        <v>165.6707497268668</v>
      </c>
      <c r="BX46">
        <f t="shared" si="40"/>
        <v>340.28437157745839</v>
      </c>
      <c r="BY46">
        <f t="shared" si="41"/>
        <v>227.31376687779306</v>
      </c>
      <c r="BZ46">
        <f t="shared" si="42"/>
        <v>154.19561702728157</v>
      </c>
      <c r="CA46">
        <f t="shared" si="43"/>
        <v>1330.9677419354839</v>
      </c>
      <c r="CB46">
        <f t="shared" si="44"/>
        <v>4844.2444300631505</v>
      </c>
      <c r="CC46">
        <f t="shared" si="45"/>
        <v>525.34321102017793</v>
      </c>
      <c r="CD46">
        <f t="shared" si="46"/>
        <v>276.08693738185468</v>
      </c>
      <c r="CE46">
        <f t="shared" si="47"/>
        <v>1209.090909090909</v>
      </c>
      <c r="CF46">
        <f t="shared" si="48"/>
        <v>4798.433047008547</v>
      </c>
      <c r="CG46">
        <f t="shared" si="49"/>
        <v>141.34992817753434</v>
      </c>
      <c r="CH46">
        <f t="shared" si="50"/>
        <v>731.74926476578412</v>
      </c>
      <c r="CI46">
        <f t="shared" si="51"/>
        <v>1244.1532320773852</v>
      </c>
      <c r="CJ46" t="e">
        <f t="shared" si="52"/>
        <v>#DIV/0!</v>
      </c>
      <c r="CK46">
        <f t="shared" si="53"/>
        <v>260.24448556969907</v>
      </c>
      <c r="CL46">
        <f t="shared" si="54"/>
        <v>1219.6141054786463</v>
      </c>
      <c r="CM46">
        <f t="shared" si="55"/>
        <v>484.64942268430713</v>
      </c>
      <c r="CN46">
        <f t="shared" si="56"/>
        <v>80.533332799999997</v>
      </c>
      <c r="CO46">
        <f t="shared" si="57"/>
        <v>685.75262958119583</v>
      </c>
      <c r="CP46">
        <f t="shared" si="58"/>
        <v>295.04717676998058</v>
      </c>
      <c r="CQ46">
        <f t="shared" si="59"/>
        <v>206.69192045454548</v>
      </c>
    </row>
    <row r="47" spans="1:95">
      <c r="A47">
        <v>3472</v>
      </c>
      <c r="B47">
        <v>0.35326666699999998</v>
      </c>
      <c r="C47">
        <v>0.87856666699999997</v>
      </c>
      <c r="D47">
        <v>2.1966666999999999E-2</v>
      </c>
      <c r="E47">
        <v>1.0733332999999999E-2</v>
      </c>
      <c r="F47">
        <v>0.2276</v>
      </c>
      <c r="G47">
        <v>0.13993333299999999</v>
      </c>
      <c r="H47">
        <v>0.44183333299999999</v>
      </c>
      <c r="I47">
        <v>137.08286670000001</v>
      </c>
      <c r="J47">
        <v>8.3666669999999995E-3</v>
      </c>
      <c r="K47">
        <v>9.7999999999999997E-3</v>
      </c>
      <c r="L47">
        <v>1.1348</v>
      </c>
      <c r="M47">
        <v>7.4142333330000003</v>
      </c>
      <c r="N47">
        <v>1.1220000000000001</v>
      </c>
      <c r="O47">
        <v>0.77969999999999995</v>
      </c>
      <c r="P47">
        <v>50.220833329999998</v>
      </c>
      <c r="Q47">
        <v>0.60119999999999996</v>
      </c>
      <c r="R47">
        <v>0.17026666700000001</v>
      </c>
      <c r="S47">
        <v>0.43146666700000003</v>
      </c>
      <c r="T47">
        <v>0.126233333</v>
      </c>
      <c r="U47">
        <v>1.030033333</v>
      </c>
      <c r="V47">
        <v>2.8199999999999999E-2</v>
      </c>
      <c r="W47">
        <v>1.6400000000000001E-2</v>
      </c>
      <c r="Y47">
        <v>3472</v>
      </c>
      <c r="Z47">
        <v>3.6299999999999999E-2</v>
      </c>
      <c r="AA47">
        <v>0.53196666699999995</v>
      </c>
      <c r="AB47">
        <v>5.7333330000000002E-3</v>
      </c>
      <c r="AC47">
        <v>5.9333329999999998E-3</v>
      </c>
      <c r="AD47">
        <v>5.4666667000000002E-2</v>
      </c>
      <c r="AE47">
        <v>1.49E-2</v>
      </c>
      <c r="AF47">
        <v>9.3666670000000004E-3</v>
      </c>
      <c r="AG47">
        <v>38.51863333</v>
      </c>
      <c r="AH47">
        <v>3.833333E-3</v>
      </c>
      <c r="AI47">
        <v>8.9999999999999998E-4</v>
      </c>
      <c r="AJ47">
        <v>2.0899999999999998E-2</v>
      </c>
      <c r="AK47">
        <v>4.8224333330000002</v>
      </c>
      <c r="AL47">
        <v>0.21129999999999999</v>
      </c>
      <c r="AM47">
        <v>6.0466667000000002E-2</v>
      </c>
      <c r="AN47">
        <v>0</v>
      </c>
      <c r="AO47">
        <v>0.24790000000000001</v>
      </c>
      <c r="AP47">
        <v>1.4833333000000001E-2</v>
      </c>
      <c r="AQ47">
        <v>9.5799999999999996E-2</v>
      </c>
      <c r="AR47">
        <v>3.0866667E-2</v>
      </c>
      <c r="AS47">
        <v>0.16039999999999999</v>
      </c>
      <c r="AT47">
        <v>7.3333333000000001E-2</v>
      </c>
      <c r="AU47">
        <v>3.8699999999999998E-2</v>
      </c>
      <c r="AW47" t="str">
        <f t="shared" si="14"/>
        <v>MATCH</v>
      </c>
      <c r="AX47">
        <f t="shared" si="15"/>
        <v>0.31696666699999998</v>
      </c>
      <c r="AY47">
        <f t="shared" si="16"/>
        <v>0.34660000000000002</v>
      </c>
      <c r="AZ47">
        <f t="shared" si="17"/>
        <v>1.6233333999999999E-2</v>
      </c>
      <c r="BA47">
        <f t="shared" si="18"/>
        <v>4.7999999999999996E-3</v>
      </c>
      <c r="BB47">
        <f t="shared" si="19"/>
        <v>0.17293333299999999</v>
      </c>
      <c r="BC47">
        <f t="shared" si="20"/>
        <v>0.125033333</v>
      </c>
      <c r="BD47">
        <f t="shared" si="21"/>
        <v>0.432466666</v>
      </c>
      <c r="BE47">
        <f t="shared" si="22"/>
        <v>98.564233370000011</v>
      </c>
      <c r="BF47">
        <f t="shared" si="23"/>
        <v>4.533334E-3</v>
      </c>
      <c r="BG47">
        <f t="shared" si="24"/>
        <v>8.8999999999999999E-3</v>
      </c>
      <c r="BH47">
        <f t="shared" si="25"/>
        <v>1.1139000000000001</v>
      </c>
      <c r="BI47">
        <f t="shared" si="26"/>
        <v>2.5918000000000001</v>
      </c>
      <c r="BJ47">
        <f t="shared" si="27"/>
        <v>0.91070000000000007</v>
      </c>
      <c r="BK47">
        <f t="shared" si="28"/>
        <v>0.71923333299999992</v>
      </c>
      <c r="BL47">
        <f t="shared" si="29"/>
        <v>50.220833329999998</v>
      </c>
      <c r="BM47">
        <f t="shared" si="30"/>
        <v>0.35329999999999995</v>
      </c>
      <c r="BN47">
        <f t="shared" si="31"/>
        <v>0.15543333400000001</v>
      </c>
      <c r="BO47">
        <f t="shared" si="32"/>
        <v>0.33566666700000003</v>
      </c>
      <c r="BP47">
        <f t="shared" si="33"/>
        <v>9.5366666000000003E-2</v>
      </c>
      <c r="BQ47">
        <f t="shared" si="34"/>
        <v>0.86963333300000001</v>
      </c>
      <c r="BR47">
        <f t="shared" si="35"/>
        <v>-4.5133332999999998E-2</v>
      </c>
      <c r="BS47">
        <f t="shared" si="36"/>
        <v>-2.2299999999999997E-2</v>
      </c>
      <c r="BU47" t="str">
        <f t="shared" si="37"/>
        <v>MATCH</v>
      </c>
      <c r="BV47">
        <f t="shared" si="38"/>
        <v>973.18641046831954</v>
      </c>
      <c r="BW47">
        <f t="shared" si="39"/>
        <v>165.15445825856605</v>
      </c>
      <c r="BX47">
        <f t="shared" si="40"/>
        <v>383.1395629732304</v>
      </c>
      <c r="BY47">
        <f t="shared" si="41"/>
        <v>180.89888094937535</v>
      </c>
      <c r="BZ47">
        <f t="shared" si="42"/>
        <v>416.34146087596673</v>
      </c>
      <c r="CA47">
        <f t="shared" si="43"/>
        <v>939.14988590604014</v>
      </c>
      <c r="CB47">
        <f t="shared" si="44"/>
        <v>4717.081679107413</v>
      </c>
      <c r="CC47">
        <f t="shared" si="45"/>
        <v>355.88715083832909</v>
      </c>
      <c r="CD47">
        <f t="shared" si="46"/>
        <v>218.26089724007801</v>
      </c>
      <c r="CE47">
        <f t="shared" si="47"/>
        <v>1088.8888888888889</v>
      </c>
      <c r="CF47">
        <f t="shared" si="48"/>
        <v>5429.665071770336</v>
      </c>
      <c r="CG47">
        <f t="shared" si="49"/>
        <v>153.74465173555154</v>
      </c>
      <c r="CH47">
        <f t="shared" si="50"/>
        <v>530.99858021770001</v>
      </c>
      <c r="CI47">
        <f t="shared" si="51"/>
        <v>1289.4707756920022</v>
      </c>
      <c r="CJ47" t="e">
        <f t="shared" si="52"/>
        <v>#DIV/0!</v>
      </c>
      <c r="CK47">
        <f t="shared" si="53"/>
        <v>242.51714400968129</v>
      </c>
      <c r="CL47">
        <f t="shared" si="54"/>
        <v>1147.8651965812403</v>
      </c>
      <c r="CM47">
        <f t="shared" si="55"/>
        <v>450.38274217119005</v>
      </c>
      <c r="CN47">
        <f t="shared" si="56"/>
        <v>408.96327744100131</v>
      </c>
      <c r="CO47">
        <f t="shared" si="57"/>
        <v>642.16541957605989</v>
      </c>
      <c r="CP47">
        <f t="shared" si="58"/>
        <v>38.454545629338845</v>
      </c>
      <c r="CQ47">
        <f t="shared" si="59"/>
        <v>42.377260981912151</v>
      </c>
    </row>
    <row r="48" spans="1:95">
      <c r="A48">
        <v>3486</v>
      </c>
      <c r="B48">
        <v>0.35539999999999999</v>
      </c>
      <c r="C48">
        <v>1.558633333</v>
      </c>
      <c r="D48">
        <v>2.0333332999999999E-2</v>
      </c>
      <c r="E48">
        <v>7.566667E-3</v>
      </c>
      <c r="F48">
        <v>0.228366667</v>
      </c>
      <c r="G48">
        <v>0.142366667</v>
      </c>
      <c r="H48">
        <v>0.43149999999999999</v>
      </c>
      <c r="I48">
        <v>142.05636670000001</v>
      </c>
      <c r="J48">
        <v>1.1433333E-2</v>
      </c>
      <c r="K48">
        <v>1.2200000000000001E-2</v>
      </c>
      <c r="L48">
        <v>1.5458666670000001</v>
      </c>
      <c r="M48">
        <v>7.4289333329999998</v>
      </c>
      <c r="N48">
        <v>1.0424</v>
      </c>
      <c r="O48">
        <v>0.72726666699999998</v>
      </c>
      <c r="P48">
        <v>50.82363333</v>
      </c>
      <c r="Q48">
        <v>0.60313333300000005</v>
      </c>
      <c r="R48">
        <v>0.11206666699999999</v>
      </c>
      <c r="S48">
        <v>0.41573333299999998</v>
      </c>
      <c r="T48">
        <v>0.13343333299999999</v>
      </c>
      <c r="U48">
        <v>1.405133333</v>
      </c>
      <c r="V48">
        <v>2.6933333E-2</v>
      </c>
      <c r="W48">
        <v>4.9000000000000002E-2</v>
      </c>
      <c r="Y48">
        <v>3486</v>
      </c>
      <c r="Z48">
        <v>3.5700000000000003E-2</v>
      </c>
      <c r="AA48">
        <v>0.6613</v>
      </c>
      <c r="AB48">
        <v>6.3666670000000003E-3</v>
      </c>
      <c r="AC48">
        <v>1.5333332999999999E-2</v>
      </c>
      <c r="AD48">
        <v>4.3433332999999998E-2</v>
      </c>
      <c r="AE48">
        <v>1.3599999999999999E-2</v>
      </c>
      <c r="AF48">
        <v>8.3333330000000001E-3</v>
      </c>
      <c r="AG48">
        <v>37.947866670000003</v>
      </c>
      <c r="AH48">
        <v>2.766667E-3</v>
      </c>
      <c r="AI48">
        <v>1.033333E-3</v>
      </c>
      <c r="AJ48">
        <v>1.1599999999999999E-2</v>
      </c>
      <c r="AK48">
        <v>5.2673333329999998</v>
      </c>
      <c r="AL48">
        <v>0.12356666700000001</v>
      </c>
      <c r="AM48">
        <v>4.7166667000000002E-2</v>
      </c>
      <c r="AN48">
        <v>0</v>
      </c>
      <c r="AO48">
        <v>0.2487</v>
      </c>
      <c r="AP48">
        <v>6.1000000000000004E-3</v>
      </c>
      <c r="AQ48">
        <v>8.4466666999999995E-2</v>
      </c>
      <c r="AR48">
        <v>6.2799999999999995E-2</v>
      </c>
      <c r="AS48">
        <v>0.1368</v>
      </c>
      <c r="AT48">
        <v>6.0633332999999998E-2</v>
      </c>
      <c r="AU48">
        <v>4.4633332999999997E-2</v>
      </c>
      <c r="AW48" t="str">
        <f t="shared" si="14"/>
        <v>MATCH</v>
      </c>
      <c r="AX48">
        <f t="shared" si="15"/>
        <v>0.31969999999999998</v>
      </c>
      <c r="AY48">
        <f t="shared" si="16"/>
        <v>0.89733333299999996</v>
      </c>
      <c r="AZ48">
        <f t="shared" si="17"/>
        <v>1.3966665999999999E-2</v>
      </c>
      <c r="BA48">
        <f t="shared" si="18"/>
        <v>-7.7666659999999993E-3</v>
      </c>
      <c r="BB48">
        <f t="shared" si="19"/>
        <v>0.184933334</v>
      </c>
      <c r="BC48">
        <f t="shared" si="20"/>
        <v>0.128766667</v>
      </c>
      <c r="BD48">
        <f t="shared" si="21"/>
        <v>0.423166667</v>
      </c>
      <c r="BE48">
        <f t="shared" si="22"/>
        <v>104.10850003000002</v>
      </c>
      <c r="BF48">
        <f t="shared" si="23"/>
        <v>8.666666E-3</v>
      </c>
      <c r="BG48">
        <f t="shared" si="24"/>
        <v>1.1166667000000002E-2</v>
      </c>
      <c r="BH48">
        <f t="shared" si="25"/>
        <v>1.534266667</v>
      </c>
      <c r="BI48">
        <f t="shared" si="26"/>
        <v>2.1616</v>
      </c>
      <c r="BJ48">
        <f t="shared" si="27"/>
        <v>0.91883333300000003</v>
      </c>
      <c r="BK48">
        <f t="shared" si="28"/>
        <v>0.68009999999999993</v>
      </c>
      <c r="BL48">
        <f t="shared" si="29"/>
        <v>50.82363333</v>
      </c>
      <c r="BM48">
        <f t="shared" si="30"/>
        <v>0.35443333300000002</v>
      </c>
      <c r="BN48">
        <f t="shared" si="31"/>
        <v>0.105966667</v>
      </c>
      <c r="BO48">
        <f t="shared" si="32"/>
        <v>0.33126666599999999</v>
      </c>
      <c r="BP48">
        <f t="shared" si="33"/>
        <v>7.0633332999999993E-2</v>
      </c>
      <c r="BQ48">
        <f t="shared" si="34"/>
        <v>1.268333333</v>
      </c>
      <c r="BR48">
        <f t="shared" si="35"/>
        <v>-3.3699999999999994E-2</v>
      </c>
      <c r="BS48">
        <f t="shared" si="36"/>
        <v>4.3666670000000046E-3</v>
      </c>
      <c r="BU48" t="str">
        <f t="shared" si="37"/>
        <v>MATCH</v>
      </c>
      <c r="BV48">
        <f t="shared" si="38"/>
        <v>995.51820728291295</v>
      </c>
      <c r="BW48">
        <f t="shared" si="39"/>
        <v>235.69232315136853</v>
      </c>
      <c r="BX48">
        <f t="shared" si="40"/>
        <v>319.37170579205724</v>
      </c>
      <c r="BY48">
        <f t="shared" si="41"/>
        <v>49.34782933364847</v>
      </c>
      <c r="BZ48">
        <f t="shared" si="42"/>
        <v>525.78665100373485</v>
      </c>
      <c r="CA48">
        <f t="shared" si="43"/>
        <v>1046.8137279411765</v>
      </c>
      <c r="CB48">
        <f t="shared" si="44"/>
        <v>5178.0002071200079</v>
      </c>
      <c r="CC48">
        <f t="shared" si="45"/>
        <v>374.34612052198401</v>
      </c>
      <c r="CD48">
        <f t="shared" si="46"/>
        <v>413.25295021048794</v>
      </c>
      <c r="CE48">
        <f t="shared" si="47"/>
        <v>1180.6455421437233</v>
      </c>
      <c r="CF48">
        <f t="shared" si="48"/>
        <v>13326.436784482761</v>
      </c>
      <c r="CG48">
        <f t="shared" si="49"/>
        <v>141.03784331357031</v>
      </c>
      <c r="CH48">
        <f t="shared" si="50"/>
        <v>843.59319977449911</v>
      </c>
      <c r="CI48">
        <f t="shared" si="51"/>
        <v>1541.9081170183172</v>
      </c>
      <c r="CJ48" t="e">
        <f t="shared" si="52"/>
        <v>#DIV/0!</v>
      </c>
      <c r="CK48">
        <f t="shared" si="53"/>
        <v>242.51440812223564</v>
      </c>
      <c r="CL48">
        <f t="shared" si="54"/>
        <v>1837.1584754098358</v>
      </c>
      <c r="CM48">
        <f t="shared" si="55"/>
        <v>492.1862644349398</v>
      </c>
      <c r="CN48">
        <f t="shared" si="56"/>
        <v>212.47346019108281</v>
      </c>
      <c r="CO48">
        <f t="shared" si="57"/>
        <v>1027.1442492690057</v>
      </c>
      <c r="CP48">
        <f t="shared" si="58"/>
        <v>44.420010689499783</v>
      </c>
      <c r="CQ48">
        <f t="shared" si="59"/>
        <v>109.78342128292324</v>
      </c>
    </row>
    <row r="49" spans="1:95">
      <c r="A49">
        <v>3487</v>
      </c>
      <c r="B49">
        <v>0.34463333299999999</v>
      </c>
      <c r="C49">
        <v>1.4936666670000001</v>
      </c>
      <c r="D49">
        <v>2.2499999999999999E-2</v>
      </c>
      <c r="E49">
        <v>5.7333330000000002E-3</v>
      </c>
      <c r="F49">
        <v>0.129766667</v>
      </c>
      <c r="G49">
        <v>0.161066667</v>
      </c>
      <c r="H49">
        <v>0.43586666699999999</v>
      </c>
      <c r="I49">
        <v>175.74646670000001</v>
      </c>
      <c r="J49">
        <v>1.2333333E-2</v>
      </c>
      <c r="K49">
        <v>1.0200000000000001E-2</v>
      </c>
      <c r="L49">
        <v>3.8100999999999998</v>
      </c>
      <c r="M49">
        <v>6.1801000000000004</v>
      </c>
      <c r="N49">
        <v>0.97240000000000004</v>
      </c>
      <c r="O49">
        <v>0.66446666700000001</v>
      </c>
      <c r="P49">
        <v>24.925933329999999</v>
      </c>
      <c r="Q49">
        <v>0.60640000000000005</v>
      </c>
      <c r="R49">
        <v>8.5800000000000001E-2</v>
      </c>
      <c r="S49">
        <v>0.4405</v>
      </c>
      <c r="T49">
        <v>9.0933333000000005E-2</v>
      </c>
      <c r="U49">
        <v>1.1072333329999999</v>
      </c>
      <c r="V49">
        <v>2.9366666999999999E-2</v>
      </c>
      <c r="W49">
        <v>3.9233333000000002E-2</v>
      </c>
      <c r="Y49">
        <v>3487</v>
      </c>
      <c r="Z49">
        <v>3.5799999999999998E-2</v>
      </c>
      <c r="AA49">
        <v>1.0025333329999999</v>
      </c>
      <c r="AB49">
        <v>6.0333330000000001E-3</v>
      </c>
      <c r="AC49">
        <v>2.8899999999999999E-2</v>
      </c>
      <c r="AD49">
        <v>4.4233333E-2</v>
      </c>
      <c r="AE49">
        <v>1.4833333000000001E-2</v>
      </c>
      <c r="AF49">
        <v>1.18E-2</v>
      </c>
      <c r="AG49">
        <v>36.246633330000002</v>
      </c>
      <c r="AH49">
        <v>4.8666669999999999E-3</v>
      </c>
      <c r="AI49">
        <v>1.366667E-3</v>
      </c>
      <c r="AJ49">
        <v>1.4266667E-2</v>
      </c>
      <c r="AK49">
        <v>4.3089000000000004</v>
      </c>
      <c r="AL49">
        <v>0</v>
      </c>
      <c r="AM49">
        <v>5.2766667000000003E-2</v>
      </c>
      <c r="AN49">
        <v>0</v>
      </c>
      <c r="AO49">
        <v>0.245</v>
      </c>
      <c r="AP49">
        <v>4.2333329999999997E-3</v>
      </c>
      <c r="AQ49">
        <v>0.104866667</v>
      </c>
      <c r="AR49">
        <v>5.4233333000000002E-2</v>
      </c>
      <c r="AS49">
        <v>0.120866667</v>
      </c>
      <c r="AT49">
        <v>3.8966667000000003E-2</v>
      </c>
      <c r="AU49">
        <v>2.6533332999999999E-2</v>
      </c>
      <c r="AW49" t="str">
        <f t="shared" si="14"/>
        <v>MATCH</v>
      </c>
      <c r="AX49">
        <f t="shared" si="15"/>
        <v>0.30883333299999999</v>
      </c>
      <c r="AY49">
        <f t="shared" si="16"/>
        <v>0.49113333400000014</v>
      </c>
      <c r="AZ49">
        <f t="shared" si="17"/>
        <v>1.6466666999999997E-2</v>
      </c>
      <c r="BA49">
        <f t="shared" si="18"/>
        <v>-2.3166666999999998E-2</v>
      </c>
      <c r="BB49">
        <f t="shared" si="19"/>
        <v>8.5533334000000003E-2</v>
      </c>
      <c r="BC49">
        <f t="shared" si="20"/>
        <v>0.14623333399999999</v>
      </c>
      <c r="BD49">
        <f t="shared" si="21"/>
        <v>0.42406666700000001</v>
      </c>
      <c r="BE49">
        <f t="shared" si="22"/>
        <v>139.49983337</v>
      </c>
      <c r="BF49">
        <f t="shared" si="23"/>
        <v>7.4666660000000003E-3</v>
      </c>
      <c r="BG49">
        <f t="shared" si="24"/>
        <v>8.8333330000000005E-3</v>
      </c>
      <c r="BH49">
        <f t="shared" si="25"/>
        <v>3.795833333</v>
      </c>
      <c r="BI49">
        <f t="shared" si="26"/>
        <v>1.8712</v>
      </c>
      <c r="BJ49">
        <f t="shared" si="27"/>
        <v>0.97240000000000004</v>
      </c>
      <c r="BK49">
        <f t="shared" si="28"/>
        <v>0.61170000000000002</v>
      </c>
      <c r="BL49">
        <f t="shared" si="29"/>
        <v>24.925933329999999</v>
      </c>
      <c r="BM49">
        <f t="shared" si="30"/>
        <v>0.36140000000000005</v>
      </c>
      <c r="BN49">
        <f t="shared" si="31"/>
        <v>8.1566666999999995E-2</v>
      </c>
      <c r="BO49">
        <f t="shared" si="32"/>
        <v>0.33563333299999998</v>
      </c>
      <c r="BP49">
        <f t="shared" si="33"/>
        <v>3.6700000000000003E-2</v>
      </c>
      <c r="BQ49">
        <f t="shared" si="34"/>
        <v>0.98636666599999989</v>
      </c>
      <c r="BR49">
        <f t="shared" si="35"/>
        <v>-9.6000000000000044E-3</v>
      </c>
      <c r="BS49">
        <f t="shared" si="36"/>
        <v>1.2700000000000003E-2</v>
      </c>
      <c r="BU49" t="str">
        <f t="shared" si="37"/>
        <v>MATCH</v>
      </c>
      <c r="BV49">
        <f t="shared" si="38"/>
        <v>962.66294134078214</v>
      </c>
      <c r="BW49">
        <f t="shared" si="39"/>
        <v>148.98922737364987</v>
      </c>
      <c r="BX49">
        <f t="shared" si="40"/>
        <v>372.92819739934788</v>
      </c>
      <c r="BY49">
        <f t="shared" si="41"/>
        <v>19.838522491349483</v>
      </c>
      <c r="BZ49">
        <f t="shared" si="42"/>
        <v>293.36850334113416</v>
      </c>
      <c r="CA49">
        <f t="shared" si="43"/>
        <v>1085.8427232773645</v>
      </c>
      <c r="CB49">
        <f t="shared" si="44"/>
        <v>3693.7853135593223</v>
      </c>
      <c r="CC49">
        <f t="shared" si="45"/>
        <v>484.86287015942287</v>
      </c>
      <c r="CD49">
        <f t="shared" si="46"/>
        <v>253.42463332707993</v>
      </c>
      <c r="CE49">
        <f t="shared" si="47"/>
        <v>746.34128138017536</v>
      </c>
      <c r="CF49">
        <f t="shared" si="48"/>
        <v>26706.307787235794</v>
      </c>
      <c r="CG49">
        <f t="shared" si="49"/>
        <v>143.42639652811621</v>
      </c>
      <c r="CH49" t="e">
        <f t="shared" si="50"/>
        <v>#DIV/0!</v>
      </c>
      <c r="CI49">
        <f t="shared" si="51"/>
        <v>1259.2545725884108</v>
      </c>
      <c r="CJ49" t="e">
        <f t="shared" si="52"/>
        <v>#DIV/0!</v>
      </c>
      <c r="CK49">
        <f t="shared" si="53"/>
        <v>247.51020408163268</v>
      </c>
      <c r="CL49">
        <f t="shared" si="54"/>
        <v>2026.771813131639</v>
      </c>
      <c r="CM49">
        <f t="shared" si="55"/>
        <v>420.05721417655053</v>
      </c>
      <c r="CN49">
        <f t="shared" si="56"/>
        <v>167.6705597275388</v>
      </c>
      <c r="CO49">
        <f t="shared" si="57"/>
        <v>916.07832041897871</v>
      </c>
      <c r="CP49">
        <f t="shared" si="58"/>
        <v>75.363558807839524</v>
      </c>
      <c r="CQ49">
        <f t="shared" si="59"/>
        <v>147.8643222093508</v>
      </c>
    </row>
    <row r="50" spans="1:95">
      <c r="A50">
        <v>3612</v>
      </c>
      <c r="B50">
        <v>0.33226666700000002</v>
      </c>
      <c r="C50">
        <v>22.692799999999998</v>
      </c>
      <c r="D50">
        <v>7.6033332999999995E-2</v>
      </c>
      <c r="E50">
        <v>1.4666667E-2</v>
      </c>
      <c r="F50">
        <v>0.34389999999999998</v>
      </c>
      <c r="G50">
        <v>0.17253333300000001</v>
      </c>
      <c r="H50">
        <v>0.50163333300000001</v>
      </c>
      <c r="I50">
        <v>135.10223329999999</v>
      </c>
      <c r="J50">
        <v>7.6733333000000001E-2</v>
      </c>
      <c r="K50">
        <v>1.5566666999999999E-2</v>
      </c>
      <c r="L50">
        <v>1.6535</v>
      </c>
      <c r="M50">
        <v>7.6638333330000004</v>
      </c>
      <c r="N50">
        <v>0.74839999999999995</v>
      </c>
      <c r="O50">
        <v>0.82683333299999995</v>
      </c>
      <c r="P50">
        <v>53.241666670000001</v>
      </c>
      <c r="Q50">
        <v>0.62713333299999996</v>
      </c>
      <c r="R50">
        <v>0.10023333299999999</v>
      </c>
      <c r="S50">
        <v>9.1300000000000006E-2</v>
      </c>
      <c r="T50">
        <v>0.20353333300000001</v>
      </c>
      <c r="U50">
        <v>1.5863</v>
      </c>
      <c r="V50">
        <v>0.22869999999999999</v>
      </c>
      <c r="W50">
        <v>7.9533332999999998E-2</v>
      </c>
      <c r="Y50">
        <v>3612</v>
      </c>
      <c r="Z50">
        <v>2.2433333E-2</v>
      </c>
      <c r="AA50">
        <v>1.04E-2</v>
      </c>
      <c r="AB50">
        <v>4.9333329999999998E-3</v>
      </c>
      <c r="AC50">
        <v>9.1333330000000004E-3</v>
      </c>
      <c r="AD50">
        <v>0.12813333299999999</v>
      </c>
      <c r="AE50">
        <v>2.4899999999999999E-2</v>
      </c>
      <c r="AF50">
        <v>8.8333330000000005E-3</v>
      </c>
      <c r="AG50">
        <v>36.212466669999998</v>
      </c>
      <c r="AH50">
        <v>4.8999999999999998E-3</v>
      </c>
      <c r="AI50">
        <v>1.7333330000000001E-3</v>
      </c>
      <c r="AJ50">
        <v>4.7800000000000002E-2</v>
      </c>
      <c r="AK50">
        <v>5.5732666670000004</v>
      </c>
      <c r="AL50">
        <v>3.2800000000000003E-2</v>
      </c>
      <c r="AM50">
        <v>9.4299999999999995E-2</v>
      </c>
      <c r="AN50">
        <v>0</v>
      </c>
      <c r="AO50">
        <v>0.24533333299999999</v>
      </c>
      <c r="AP50">
        <v>1.8266667E-2</v>
      </c>
      <c r="AQ50">
        <v>0.18406666699999999</v>
      </c>
      <c r="AR50">
        <v>1.8333329999999999E-3</v>
      </c>
      <c r="AS50">
        <v>0.14176666700000001</v>
      </c>
      <c r="AT50">
        <v>3.7166667E-2</v>
      </c>
      <c r="AU50">
        <v>2.8833332999999999E-2</v>
      </c>
      <c r="AW50" t="str">
        <f t="shared" si="14"/>
        <v>MATCH</v>
      </c>
      <c r="AX50">
        <f t="shared" si="15"/>
        <v>0.30983333400000002</v>
      </c>
      <c r="AY50">
        <f t="shared" si="16"/>
        <v>22.682399999999998</v>
      </c>
      <c r="AZ50">
        <f t="shared" si="17"/>
        <v>7.1099999999999997E-2</v>
      </c>
      <c r="BA50">
        <f t="shared" si="18"/>
        <v>5.5333339999999991E-3</v>
      </c>
      <c r="BB50">
        <f t="shared" si="19"/>
        <v>0.215766667</v>
      </c>
      <c r="BC50">
        <f t="shared" si="20"/>
        <v>0.14763333300000001</v>
      </c>
      <c r="BD50">
        <f t="shared" si="21"/>
        <v>0.49280000000000002</v>
      </c>
      <c r="BE50">
        <f t="shared" si="22"/>
        <v>98.889766629999997</v>
      </c>
      <c r="BF50">
        <f t="shared" si="23"/>
        <v>7.1833332999999999E-2</v>
      </c>
      <c r="BG50">
        <f t="shared" si="24"/>
        <v>1.3833333999999999E-2</v>
      </c>
      <c r="BH50">
        <f t="shared" si="25"/>
        <v>1.6056999999999999</v>
      </c>
      <c r="BI50">
        <f t="shared" si="26"/>
        <v>2.090566666</v>
      </c>
      <c r="BJ50">
        <f t="shared" si="27"/>
        <v>0.7155999999999999</v>
      </c>
      <c r="BK50">
        <f t="shared" si="28"/>
        <v>0.7325333329999999</v>
      </c>
      <c r="BL50">
        <f t="shared" si="29"/>
        <v>53.241666670000001</v>
      </c>
      <c r="BM50">
        <f t="shared" si="30"/>
        <v>0.38179999999999997</v>
      </c>
      <c r="BN50">
        <f t="shared" si="31"/>
        <v>8.1966665999999994E-2</v>
      </c>
      <c r="BO50">
        <f t="shared" si="32"/>
        <v>-9.2766666999999983E-2</v>
      </c>
      <c r="BP50">
        <f t="shared" si="33"/>
        <v>0.20170000000000002</v>
      </c>
      <c r="BQ50">
        <f t="shared" si="34"/>
        <v>1.4445333330000001</v>
      </c>
      <c r="BR50">
        <f t="shared" si="35"/>
        <v>0.19153333299999997</v>
      </c>
      <c r="BS50">
        <f t="shared" si="36"/>
        <v>5.0699999999999995E-2</v>
      </c>
      <c r="BU50" t="str">
        <f t="shared" si="37"/>
        <v>MATCH</v>
      </c>
      <c r="BV50">
        <f t="shared" si="38"/>
        <v>1481.1292954105393</v>
      </c>
      <c r="BW50">
        <f t="shared" si="39"/>
        <v>218200</v>
      </c>
      <c r="BX50">
        <f t="shared" si="40"/>
        <v>1541.2163135956969</v>
      </c>
      <c r="BY50">
        <f t="shared" si="41"/>
        <v>160.58395111620257</v>
      </c>
      <c r="BZ50">
        <f t="shared" si="42"/>
        <v>268.3923003860362</v>
      </c>
      <c r="CA50">
        <f t="shared" si="43"/>
        <v>692.90495180722905</v>
      </c>
      <c r="CB50">
        <f t="shared" si="44"/>
        <v>5678.8681350516281</v>
      </c>
      <c r="CC50">
        <f t="shared" si="45"/>
        <v>373.08210603594324</v>
      </c>
      <c r="CD50">
        <f t="shared" si="46"/>
        <v>1565.9863877551022</v>
      </c>
      <c r="CE50">
        <f t="shared" si="47"/>
        <v>898.07711501482981</v>
      </c>
      <c r="CF50">
        <f t="shared" si="48"/>
        <v>3459.2050209205022</v>
      </c>
      <c r="CG50">
        <f t="shared" si="49"/>
        <v>137.51061614149029</v>
      </c>
      <c r="CH50">
        <f t="shared" si="50"/>
        <v>2281.7073170731701</v>
      </c>
      <c r="CI50">
        <f t="shared" si="51"/>
        <v>876.81159384941679</v>
      </c>
      <c r="CJ50" t="e">
        <f t="shared" si="52"/>
        <v>#DIV/0!</v>
      </c>
      <c r="CK50">
        <f t="shared" si="53"/>
        <v>255.62500021144703</v>
      </c>
      <c r="CL50">
        <f t="shared" si="54"/>
        <v>548.72261589922232</v>
      </c>
      <c r="CM50">
        <f t="shared" si="55"/>
        <v>49.601593535672599</v>
      </c>
      <c r="CN50">
        <f t="shared" si="56"/>
        <v>11101.820182149124</v>
      </c>
      <c r="CO50">
        <f t="shared" si="57"/>
        <v>1118.9513258430488</v>
      </c>
      <c r="CP50">
        <f t="shared" si="58"/>
        <v>615.33631735124379</v>
      </c>
      <c r="CQ50">
        <f t="shared" si="59"/>
        <v>275.83815232182832</v>
      </c>
    </row>
    <row r="51" spans="1:95">
      <c r="A51">
        <v>3630</v>
      </c>
      <c r="B51">
        <v>0.31509999999999999</v>
      </c>
      <c r="C51">
        <v>0.89657500000000001</v>
      </c>
      <c r="D51">
        <v>1.8275E-2</v>
      </c>
      <c r="E51">
        <v>3.125E-2</v>
      </c>
      <c r="F51">
        <v>6.6924999999999998E-2</v>
      </c>
      <c r="G51">
        <v>0.24274999999999999</v>
      </c>
      <c r="H51">
        <v>0.43164999999999998</v>
      </c>
      <c r="I51">
        <v>231.8604</v>
      </c>
      <c r="J51">
        <v>1.0500000000000001E-2</v>
      </c>
      <c r="K51">
        <v>1.345E-2</v>
      </c>
      <c r="L51">
        <v>1.2245250000000001</v>
      </c>
      <c r="M51">
        <v>5.0438000000000001</v>
      </c>
      <c r="N51">
        <v>0.86124999999999996</v>
      </c>
      <c r="O51">
        <v>0.69072500000000003</v>
      </c>
      <c r="P51">
        <v>13.617274999999999</v>
      </c>
      <c r="Q51">
        <v>0.63987499999999997</v>
      </c>
      <c r="R51">
        <v>0.41875000000000001</v>
      </c>
      <c r="S51">
        <v>0.34417500000000001</v>
      </c>
      <c r="T51">
        <v>6.3399999999999998E-2</v>
      </c>
      <c r="U51">
        <v>1.2057500000000001</v>
      </c>
      <c r="V51">
        <v>5.0775000000000001E-2</v>
      </c>
      <c r="W51">
        <v>6.7074999999999996E-2</v>
      </c>
      <c r="Y51">
        <v>3630</v>
      </c>
      <c r="Z51">
        <v>2.0566667E-2</v>
      </c>
      <c r="AA51">
        <v>0.315766667</v>
      </c>
      <c r="AB51">
        <v>3.0000000000000001E-3</v>
      </c>
      <c r="AC51">
        <v>2.7333330000000001E-3</v>
      </c>
      <c r="AD51">
        <v>2.6733333000000001E-2</v>
      </c>
      <c r="AE51">
        <v>1.1466667E-2</v>
      </c>
      <c r="AF51">
        <v>1.4266667E-2</v>
      </c>
      <c r="AG51">
        <v>14.4222</v>
      </c>
      <c r="AH51">
        <v>1.7133333000000001E-2</v>
      </c>
      <c r="AI51">
        <v>6.3333300000000003E-4</v>
      </c>
      <c r="AJ51">
        <v>2.4666667E-2</v>
      </c>
      <c r="AK51">
        <v>3.0385</v>
      </c>
      <c r="AL51">
        <v>6.6166666999999998E-2</v>
      </c>
      <c r="AM51">
        <v>2.1100000000000001E-2</v>
      </c>
      <c r="AN51">
        <v>3.6666670000000002E-3</v>
      </c>
      <c r="AO51">
        <v>0.158533333</v>
      </c>
      <c r="AP51">
        <v>6.2333329999999998E-3</v>
      </c>
      <c r="AQ51">
        <v>1.1633332999999999E-2</v>
      </c>
      <c r="AR51">
        <v>3.4666666999999998E-2</v>
      </c>
      <c r="AS51">
        <v>3.3733332999999997E-2</v>
      </c>
      <c r="AT51">
        <v>1.3666667E-2</v>
      </c>
      <c r="AU51">
        <v>7.6533332999999995E-2</v>
      </c>
      <c r="AW51" t="str">
        <f t="shared" si="14"/>
        <v>MATCH</v>
      </c>
      <c r="AX51">
        <f t="shared" si="15"/>
        <v>0.29453333300000001</v>
      </c>
      <c r="AY51">
        <f t="shared" si="16"/>
        <v>0.58080833300000001</v>
      </c>
      <c r="AZ51">
        <f t="shared" si="17"/>
        <v>1.5275E-2</v>
      </c>
      <c r="BA51">
        <f t="shared" si="18"/>
        <v>2.8516666999999999E-2</v>
      </c>
      <c r="BB51">
        <f t="shared" si="19"/>
        <v>4.0191667E-2</v>
      </c>
      <c r="BC51">
        <f t="shared" si="20"/>
        <v>0.23128333299999998</v>
      </c>
      <c r="BD51">
        <f t="shared" si="21"/>
        <v>0.41738333299999997</v>
      </c>
      <c r="BE51">
        <f t="shared" si="22"/>
        <v>217.43819999999999</v>
      </c>
      <c r="BF51">
        <f t="shared" si="23"/>
        <v>-6.6333329999999999E-3</v>
      </c>
      <c r="BG51">
        <f t="shared" si="24"/>
        <v>1.2816667E-2</v>
      </c>
      <c r="BH51">
        <f t="shared" si="25"/>
        <v>1.1998583330000001</v>
      </c>
      <c r="BI51">
        <f t="shared" si="26"/>
        <v>2.0053000000000001</v>
      </c>
      <c r="BJ51">
        <f t="shared" si="27"/>
        <v>0.795083333</v>
      </c>
      <c r="BK51">
        <f t="shared" si="28"/>
        <v>0.66962500000000003</v>
      </c>
      <c r="BL51">
        <f t="shared" si="29"/>
        <v>13.613608333</v>
      </c>
      <c r="BM51">
        <f t="shared" si="30"/>
        <v>0.48134166699999997</v>
      </c>
      <c r="BN51">
        <f t="shared" si="31"/>
        <v>0.412516667</v>
      </c>
      <c r="BO51">
        <f t="shared" si="32"/>
        <v>0.33254166699999999</v>
      </c>
      <c r="BP51">
        <f t="shared" si="33"/>
        <v>2.8733333E-2</v>
      </c>
      <c r="BQ51">
        <f t="shared" si="34"/>
        <v>1.1720166670000001</v>
      </c>
      <c r="BR51">
        <f t="shared" si="35"/>
        <v>3.7108333E-2</v>
      </c>
      <c r="BS51">
        <f t="shared" si="36"/>
        <v>-9.4583329999999993E-3</v>
      </c>
      <c r="BU51" t="str">
        <f t="shared" si="37"/>
        <v>MATCH</v>
      </c>
      <c r="BV51">
        <f t="shared" si="38"/>
        <v>1532.0907369191127</v>
      </c>
      <c r="BW51">
        <f t="shared" si="39"/>
        <v>283.93592285027347</v>
      </c>
      <c r="BX51">
        <f t="shared" si="40"/>
        <v>609.16666666666663</v>
      </c>
      <c r="BY51">
        <f t="shared" si="41"/>
        <v>1143.2928223527831</v>
      </c>
      <c r="BZ51">
        <f t="shared" si="42"/>
        <v>250.3428958895623</v>
      </c>
      <c r="CA51">
        <f t="shared" si="43"/>
        <v>2117.0057524126237</v>
      </c>
      <c r="CB51">
        <f t="shared" si="44"/>
        <v>3025.5840414583167</v>
      </c>
      <c r="CC51">
        <f t="shared" si="45"/>
        <v>1607.6631859217041</v>
      </c>
      <c r="CD51">
        <f t="shared" si="46"/>
        <v>61.284047884903657</v>
      </c>
      <c r="CE51">
        <f t="shared" si="47"/>
        <v>2123.6853282554357</v>
      </c>
      <c r="CF51">
        <f t="shared" si="48"/>
        <v>4964.2904734555341</v>
      </c>
      <c r="CG51">
        <f t="shared" si="49"/>
        <v>165.99637979266086</v>
      </c>
      <c r="CH51">
        <f t="shared" si="50"/>
        <v>1301.6372730396106</v>
      </c>
      <c r="CI51">
        <f t="shared" si="51"/>
        <v>3273.5781990521323</v>
      </c>
      <c r="CJ51">
        <f t="shared" si="52"/>
        <v>371380.19351089146</v>
      </c>
      <c r="CK51">
        <f t="shared" si="53"/>
        <v>403.62174180744688</v>
      </c>
      <c r="CL51">
        <f t="shared" si="54"/>
        <v>6717.9147977494549</v>
      </c>
      <c r="CM51">
        <f t="shared" si="55"/>
        <v>2958.5244400723336</v>
      </c>
      <c r="CN51">
        <f t="shared" si="56"/>
        <v>182.88461362610948</v>
      </c>
      <c r="CO51">
        <f t="shared" si="57"/>
        <v>3574.3577428296226</v>
      </c>
      <c r="CP51">
        <f t="shared" si="58"/>
        <v>371.52438118233215</v>
      </c>
      <c r="CQ51">
        <f t="shared" si="59"/>
        <v>87.641550904362148</v>
      </c>
    </row>
    <row r="112" spans="44:44">
      <c r="AR112" s="2"/>
    </row>
    <row r="125" spans="40:40">
      <c r="AN125" s="2"/>
    </row>
    <row r="146" spans="44:44">
      <c r="AR146" s="2"/>
    </row>
    <row r="150" spans="44:44">
      <c r="AR150" s="2"/>
    </row>
    <row r="314" spans="44:44">
      <c r="AR314" s="2"/>
    </row>
  </sheetData>
  <sortState xmlns:xlrd2="http://schemas.microsoft.com/office/spreadsheetml/2017/richdata2" ref="Y2:AU365">
    <sortCondition ref="Y2:Y365"/>
  </sortState>
  <conditionalFormatting sqref="A1:A1048576 Y1:Y1048576">
    <cfRule type="duplicateValues" dxfId="9" priority="4"/>
  </conditionalFormatting>
  <conditionalFormatting sqref="AX2:BS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:CQ1048576 BU1:C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37F3-BC93-42A1-8768-F518C13DF8E3}">
  <dimension ref="A1:Z3373"/>
  <sheetViews>
    <sheetView topLeftCell="L1" zoomScale="110" zoomScaleNormal="110" workbookViewId="0">
      <selection activeCell="N1" sqref="N1:N1048576"/>
    </sheetView>
  </sheetViews>
  <sheetFormatPr defaultRowHeight="14.4"/>
  <cols>
    <col min="1" max="1" width="11.21875" customWidth="1"/>
    <col min="2" max="2" width="25" customWidth="1"/>
    <col min="9" max="9" width="22.21875" bestFit="1" customWidth="1"/>
    <col min="14" max="14" width="36.21875" bestFit="1" customWidth="1"/>
  </cols>
  <sheetData>
    <row r="1" spans="1:26">
      <c r="A1" s="3" t="s">
        <v>46</v>
      </c>
      <c r="B1" s="3" t="s">
        <v>44</v>
      </c>
      <c r="H1" t="s">
        <v>802</v>
      </c>
      <c r="I1" t="s">
        <v>803</v>
      </c>
      <c r="L1" t="s">
        <v>808</v>
      </c>
      <c r="M1" t="s">
        <v>804</v>
      </c>
      <c r="N1" t="s">
        <v>44</v>
      </c>
      <c r="O1" t="s">
        <v>809</v>
      </c>
      <c r="P1" t="s">
        <v>810</v>
      </c>
      <c r="S1" t="s">
        <v>804</v>
      </c>
      <c r="T1" t="s">
        <v>814</v>
      </c>
      <c r="U1" t="s">
        <v>44</v>
      </c>
      <c r="W1" t="s">
        <v>809</v>
      </c>
      <c r="X1" t="s">
        <v>810</v>
      </c>
      <c r="Z1" t="s">
        <v>817</v>
      </c>
    </row>
    <row r="2" spans="1:26">
      <c r="A2" s="4">
        <v>1</v>
      </c>
      <c r="B2" s="5" t="s">
        <v>47</v>
      </c>
      <c r="H2">
        <v>232</v>
      </c>
      <c r="I2">
        <v>232</v>
      </c>
      <c r="L2" t="s">
        <v>806</v>
      </c>
      <c r="M2">
        <v>1</v>
      </c>
      <c r="N2" t="str">
        <f>VLOOKUP(M2,A:B, 2,)</f>
        <v>Candida famata var. famata</v>
      </c>
      <c r="O2" t="str">
        <f>IF(OR($L2="YNB",$L2="BOTH"),"YES","NO")</f>
        <v>YES</v>
      </c>
      <c r="P2" t="str">
        <f>IF(OR($L2="Malt",$L2="BOTH"),"YES","NO")</f>
        <v>NO</v>
      </c>
      <c r="S2">
        <v>1</v>
      </c>
      <c r="T2" t="s">
        <v>816</v>
      </c>
      <c r="U2" t="s">
        <v>47</v>
      </c>
      <c r="V2" t="s">
        <v>815</v>
      </c>
      <c r="W2" t="s">
        <v>812</v>
      </c>
      <c r="X2" t="s">
        <v>813</v>
      </c>
    </row>
    <row r="3" spans="1:26">
      <c r="A3" s="4">
        <v>2</v>
      </c>
      <c r="B3" s="5" t="s">
        <v>48</v>
      </c>
      <c r="H3">
        <v>235</v>
      </c>
      <c r="I3">
        <v>235</v>
      </c>
      <c r="L3" t="s">
        <v>806</v>
      </c>
      <c r="M3">
        <v>2</v>
      </c>
      <c r="N3" t="str">
        <f t="shared" ref="N3:N66" si="0">VLOOKUP(M3,A:B, 2,)</f>
        <v xml:space="preserve">Dekkera anomala           </v>
      </c>
      <c r="O3" t="str">
        <f t="shared" ref="O3:O66" si="1">IF(OR($L3="YNB",$L3="BOTH"),"YES","NO")</f>
        <v>YES</v>
      </c>
      <c r="P3" t="str">
        <f t="shared" ref="P3:P66" si="2">IF(OR($L3="Malt",$L3="BOTH"),"YES","NO")</f>
        <v>NO</v>
      </c>
      <c r="S3">
        <v>2</v>
      </c>
      <c r="T3" t="s">
        <v>816</v>
      </c>
      <c r="U3" t="s">
        <v>48</v>
      </c>
      <c r="V3" t="s">
        <v>815</v>
      </c>
      <c r="W3" t="s">
        <v>812</v>
      </c>
      <c r="X3" t="s">
        <v>813</v>
      </c>
    </row>
    <row r="4" spans="1:26">
      <c r="A4" s="4">
        <v>4</v>
      </c>
      <c r="B4" s="5" t="s">
        <v>49</v>
      </c>
      <c r="H4">
        <v>360</v>
      </c>
      <c r="I4">
        <v>360</v>
      </c>
      <c r="L4" t="s">
        <v>806</v>
      </c>
      <c r="M4">
        <v>4</v>
      </c>
      <c r="N4" t="str">
        <f t="shared" si="0"/>
        <v xml:space="preserve">Candida tropicalis        </v>
      </c>
      <c r="O4" t="str">
        <f t="shared" si="1"/>
        <v>YES</v>
      </c>
      <c r="P4" t="str">
        <f t="shared" si="2"/>
        <v>NO</v>
      </c>
      <c r="S4">
        <v>4</v>
      </c>
      <c r="T4" t="s">
        <v>816</v>
      </c>
      <c r="U4" t="s">
        <v>49</v>
      </c>
      <c r="V4" t="s">
        <v>815</v>
      </c>
      <c r="W4" t="s">
        <v>812</v>
      </c>
      <c r="X4" t="s">
        <v>813</v>
      </c>
    </row>
    <row r="5" spans="1:26">
      <c r="A5" s="4">
        <v>6</v>
      </c>
      <c r="B5" s="5" t="s">
        <v>50</v>
      </c>
      <c r="H5">
        <v>361</v>
      </c>
      <c r="I5">
        <v>361</v>
      </c>
      <c r="L5" t="s">
        <v>806</v>
      </c>
      <c r="M5">
        <v>6</v>
      </c>
      <c r="N5" t="str">
        <f t="shared" si="0"/>
        <v xml:space="preserve">Candida kefyr             </v>
      </c>
      <c r="O5" t="str">
        <f t="shared" si="1"/>
        <v>YES</v>
      </c>
      <c r="P5" t="str">
        <f t="shared" si="2"/>
        <v>NO</v>
      </c>
      <c r="S5">
        <v>6</v>
      </c>
      <c r="T5" t="s">
        <v>816</v>
      </c>
      <c r="U5" t="s">
        <v>50</v>
      </c>
      <c r="V5" t="s">
        <v>815</v>
      </c>
      <c r="W5" t="s">
        <v>812</v>
      </c>
      <c r="X5" t="s">
        <v>813</v>
      </c>
    </row>
    <row r="6" spans="1:26">
      <c r="A6" s="4">
        <v>8</v>
      </c>
      <c r="B6" s="5" t="s">
        <v>51</v>
      </c>
      <c r="H6">
        <v>505</v>
      </c>
      <c r="I6">
        <v>505</v>
      </c>
      <c r="L6" t="s">
        <v>806</v>
      </c>
      <c r="M6">
        <v>8</v>
      </c>
      <c r="N6" t="str">
        <f t="shared" si="0"/>
        <v xml:space="preserve">Debaryomyces hansenii      </v>
      </c>
      <c r="O6" t="str">
        <f t="shared" si="1"/>
        <v>YES</v>
      </c>
      <c r="P6" t="str">
        <f t="shared" si="2"/>
        <v>NO</v>
      </c>
      <c r="S6">
        <v>8</v>
      </c>
      <c r="T6" t="s">
        <v>816</v>
      </c>
      <c r="U6" t="s">
        <v>51</v>
      </c>
      <c r="V6" t="s">
        <v>815</v>
      </c>
      <c r="W6" t="s">
        <v>812</v>
      </c>
      <c r="X6" t="s">
        <v>813</v>
      </c>
    </row>
    <row r="7" spans="1:26">
      <c r="A7" s="4">
        <v>9</v>
      </c>
      <c r="B7" s="5" t="s">
        <v>52</v>
      </c>
      <c r="H7">
        <v>667</v>
      </c>
      <c r="I7">
        <v>667</v>
      </c>
      <c r="L7" t="s">
        <v>806</v>
      </c>
      <c r="M7">
        <v>9</v>
      </c>
      <c r="N7" t="str">
        <f t="shared" si="0"/>
        <v xml:space="preserve">Debaryomyces hansenii     </v>
      </c>
      <c r="O7" t="str">
        <f t="shared" si="1"/>
        <v>YES</v>
      </c>
      <c r="P7" t="str">
        <f t="shared" si="2"/>
        <v>NO</v>
      </c>
      <c r="S7">
        <v>9</v>
      </c>
      <c r="T7" t="s">
        <v>816</v>
      </c>
      <c r="U7" t="s">
        <v>52</v>
      </c>
      <c r="V7" t="s">
        <v>815</v>
      </c>
      <c r="W7" t="s">
        <v>812</v>
      </c>
      <c r="X7" t="s">
        <v>813</v>
      </c>
    </row>
    <row r="8" spans="1:26">
      <c r="A8" s="4">
        <v>10</v>
      </c>
      <c r="B8" s="5" t="s">
        <v>53</v>
      </c>
      <c r="H8">
        <v>695</v>
      </c>
      <c r="I8">
        <v>695</v>
      </c>
      <c r="L8" t="s">
        <v>806</v>
      </c>
      <c r="M8">
        <v>10</v>
      </c>
      <c r="N8" t="str">
        <f t="shared" si="0"/>
        <v xml:space="preserve">Debaryomyces hansenii  </v>
      </c>
      <c r="O8" t="str">
        <f t="shared" si="1"/>
        <v>YES</v>
      </c>
      <c r="P8" t="str">
        <f t="shared" si="2"/>
        <v>NO</v>
      </c>
      <c r="S8">
        <v>10</v>
      </c>
      <c r="T8" t="s">
        <v>816</v>
      </c>
      <c r="U8" t="s">
        <v>53</v>
      </c>
      <c r="V8" t="s">
        <v>815</v>
      </c>
      <c r="W8" t="s">
        <v>812</v>
      </c>
      <c r="X8" t="s">
        <v>813</v>
      </c>
    </row>
    <row r="9" spans="1:26">
      <c r="A9" s="4">
        <v>16</v>
      </c>
      <c r="B9" s="5" t="s">
        <v>54</v>
      </c>
      <c r="H9">
        <v>1006</v>
      </c>
      <c r="I9">
        <v>1006</v>
      </c>
      <c r="L9" t="s">
        <v>806</v>
      </c>
      <c r="M9">
        <v>16</v>
      </c>
      <c r="N9" t="str">
        <f t="shared" si="0"/>
        <v>Pichia subpelliculosa</v>
      </c>
      <c r="O9" t="str">
        <f t="shared" si="1"/>
        <v>YES</v>
      </c>
      <c r="P9" t="str">
        <f t="shared" si="2"/>
        <v>NO</v>
      </c>
      <c r="S9">
        <v>16</v>
      </c>
      <c r="T9" t="s">
        <v>816</v>
      </c>
      <c r="U9" t="s">
        <v>54</v>
      </c>
      <c r="V9" t="s">
        <v>815</v>
      </c>
      <c r="W9" t="s">
        <v>812</v>
      </c>
      <c r="X9" t="s">
        <v>813</v>
      </c>
    </row>
    <row r="10" spans="1:26">
      <c r="A10" s="4">
        <v>17</v>
      </c>
      <c r="B10" s="5" t="s">
        <v>55</v>
      </c>
      <c r="H10">
        <v>1026</v>
      </c>
      <c r="I10">
        <v>1026</v>
      </c>
      <c r="L10" t="s">
        <v>806</v>
      </c>
      <c r="M10">
        <v>17</v>
      </c>
      <c r="N10" t="str">
        <f t="shared" si="0"/>
        <v>Hanseniaspora valbyensis</v>
      </c>
      <c r="O10" t="str">
        <f t="shared" si="1"/>
        <v>YES</v>
      </c>
      <c r="P10" t="str">
        <f t="shared" si="2"/>
        <v>NO</v>
      </c>
      <c r="S10">
        <v>17</v>
      </c>
      <c r="T10" t="s">
        <v>816</v>
      </c>
      <c r="U10" t="s">
        <v>55</v>
      </c>
      <c r="V10" t="s">
        <v>815</v>
      </c>
      <c r="W10" t="s">
        <v>812</v>
      </c>
      <c r="X10" t="s">
        <v>813</v>
      </c>
    </row>
    <row r="11" spans="1:26">
      <c r="A11" s="4">
        <v>18</v>
      </c>
      <c r="B11" s="5" t="s">
        <v>56</v>
      </c>
      <c r="H11">
        <v>1064</v>
      </c>
      <c r="I11">
        <v>1064</v>
      </c>
      <c r="L11" t="s">
        <v>806</v>
      </c>
      <c r="M11">
        <v>18</v>
      </c>
      <c r="N11" t="str">
        <f t="shared" si="0"/>
        <v>Pichia anomala</v>
      </c>
      <c r="O11" t="str">
        <f t="shared" si="1"/>
        <v>YES</v>
      </c>
      <c r="P11" t="str">
        <f t="shared" si="2"/>
        <v>NO</v>
      </c>
      <c r="S11">
        <v>18</v>
      </c>
      <c r="T11" t="s">
        <v>816</v>
      </c>
      <c r="U11" t="s">
        <v>56</v>
      </c>
      <c r="V11" t="s">
        <v>815</v>
      </c>
      <c r="W11" t="s">
        <v>812</v>
      </c>
      <c r="X11" t="s">
        <v>813</v>
      </c>
    </row>
    <row r="12" spans="1:26">
      <c r="A12" s="4">
        <v>20</v>
      </c>
      <c r="B12" s="5" t="s">
        <v>56</v>
      </c>
      <c r="H12">
        <v>1151</v>
      </c>
      <c r="I12">
        <v>1151</v>
      </c>
      <c r="L12" t="s">
        <v>806</v>
      </c>
      <c r="M12">
        <v>20</v>
      </c>
      <c r="N12" t="str">
        <f t="shared" si="0"/>
        <v>Pichia anomala</v>
      </c>
      <c r="O12" t="str">
        <f t="shared" si="1"/>
        <v>YES</v>
      </c>
      <c r="P12" t="str">
        <f t="shared" si="2"/>
        <v>NO</v>
      </c>
      <c r="S12">
        <v>20</v>
      </c>
      <c r="T12" t="s">
        <v>816</v>
      </c>
      <c r="U12" t="s">
        <v>56</v>
      </c>
      <c r="V12" t="s">
        <v>815</v>
      </c>
      <c r="W12" t="s">
        <v>812</v>
      </c>
      <c r="X12" t="s">
        <v>813</v>
      </c>
    </row>
    <row r="13" spans="1:26">
      <c r="A13" s="4">
        <v>21</v>
      </c>
      <c r="B13" s="5" t="s">
        <v>57</v>
      </c>
      <c r="H13">
        <v>1228</v>
      </c>
      <c r="I13">
        <v>1228</v>
      </c>
      <c r="L13" t="s">
        <v>806</v>
      </c>
      <c r="M13">
        <v>21</v>
      </c>
      <c r="N13" t="str">
        <f t="shared" si="0"/>
        <v>Pichia membranifaciens</v>
      </c>
      <c r="O13" t="str">
        <f t="shared" si="1"/>
        <v>YES</v>
      </c>
      <c r="P13" t="str">
        <f t="shared" si="2"/>
        <v>NO</v>
      </c>
      <c r="S13">
        <v>21</v>
      </c>
      <c r="T13" t="s">
        <v>816</v>
      </c>
      <c r="U13" t="s">
        <v>57</v>
      </c>
      <c r="V13" t="s">
        <v>815</v>
      </c>
      <c r="W13" t="s">
        <v>812</v>
      </c>
      <c r="X13" t="s">
        <v>813</v>
      </c>
    </row>
    <row r="14" spans="1:26" ht="28.8">
      <c r="A14" s="4">
        <v>22</v>
      </c>
      <c r="B14" s="5" t="s">
        <v>58</v>
      </c>
      <c r="H14">
        <v>1245</v>
      </c>
      <c r="I14">
        <v>1245</v>
      </c>
      <c r="L14" t="s">
        <v>806</v>
      </c>
      <c r="M14">
        <v>22</v>
      </c>
      <c r="N14" t="str">
        <f t="shared" si="0"/>
        <v>Williopsis saturnus var. saturnus</v>
      </c>
      <c r="O14" t="str">
        <f t="shared" si="1"/>
        <v>YES</v>
      </c>
      <c r="P14" t="str">
        <f t="shared" si="2"/>
        <v>NO</v>
      </c>
      <c r="S14">
        <v>22</v>
      </c>
      <c r="T14" t="s">
        <v>816</v>
      </c>
      <c r="U14" t="s">
        <v>58</v>
      </c>
      <c r="V14" t="s">
        <v>815</v>
      </c>
      <c r="W14" t="s">
        <v>812</v>
      </c>
      <c r="X14" t="s">
        <v>813</v>
      </c>
    </row>
    <row r="15" spans="1:26" ht="28.8">
      <c r="A15" s="4">
        <v>23</v>
      </c>
      <c r="B15" s="5" t="s">
        <v>58</v>
      </c>
      <c r="H15">
        <v>1337</v>
      </c>
      <c r="I15">
        <v>1337</v>
      </c>
      <c r="L15" t="s">
        <v>806</v>
      </c>
      <c r="M15">
        <v>23</v>
      </c>
      <c r="N15" t="str">
        <f t="shared" si="0"/>
        <v>Williopsis saturnus var. saturnus</v>
      </c>
      <c r="O15" t="str">
        <f t="shared" si="1"/>
        <v>YES</v>
      </c>
      <c r="P15" t="str">
        <f t="shared" si="2"/>
        <v>NO</v>
      </c>
      <c r="S15">
        <v>23</v>
      </c>
      <c r="T15" t="s">
        <v>816</v>
      </c>
      <c r="U15" t="s">
        <v>58</v>
      </c>
      <c r="V15" t="s">
        <v>815</v>
      </c>
      <c r="W15" t="s">
        <v>812</v>
      </c>
      <c r="X15" t="s">
        <v>813</v>
      </c>
    </row>
    <row r="16" spans="1:26">
      <c r="A16" s="4">
        <v>26</v>
      </c>
      <c r="B16" s="5" t="s">
        <v>59</v>
      </c>
      <c r="H16">
        <v>1444</v>
      </c>
      <c r="I16">
        <v>1444</v>
      </c>
      <c r="L16" t="s">
        <v>806</v>
      </c>
      <c r="M16">
        <v>26</v>
      </c>
      <c r="N16" t="str">
        <f t="shared" si="0"/>
        <v xml:space="preserve">Kloeckera africana         </v>
      </c>
      <c r="O16" t="str">
        <f t="shared" si="1"/>
        <v>YES</v>
      </c>
      <c r="P16" t="str">
        <f t="shared" si="2"/>
        <v>NO</v>
      </c>
      <c r="S16">
        <v>26</v>
      </c>
      <c r="T16" t="s">
        <v>816</v>
      </c>
      <c r="U16" t="s">
        <v>59</v>
      </c>
      <c r="V16" t="s">
        <v>815</v>
      </c>
      <c r="W16" t="s">
        <v>812</v>
      </c>
      <c r="X16" t="s">
        <v>813</v>
      </c>
    </row>
    <row r="17" spans="1:24">
      <c r="A17" s="4">
        <v>31</v>
      </c>
      <c r="B17" s="5" t="s">
        <v>60</v>
      </c>
      <c r="H17">
        <v>1603</v>
      </c>
      <c r="I17">
        <v>1603</v>
      </c>
      <c r="L17" t="s">
        <v>806</v>
      </c>
      <c r="M17">
        <v>31</v>
      </c>
      <c r="N17" t="str">
        <f t="shared" si="0"/>
        <v>Kloeckera corticis</v>
      </c>
      <c r="O17" t="str">
        <f t="shared" si="1"/>
        <v>YES</v>
      </c>
      <c r="P17" t="str">
        <f t="shared" si="2"/>
        <v>NO</v>
      </c>
      <c r="S17">
        <v>31</v>
      </c>
      <c r="T17" t="s">
        <v>816</v>
      </c>
      <c r="U17" t="s">
        <v>60</v>
      </c>
      <c r="V17" t="s">
        <v>815</v>
      </c>
      <c r="W17" t="s">
        <v>812</v>
      </c>
      <c r="X17" t="s">
        <v>813</v>
      </c>
    </row>
    <row r="18" spans="1:24">
      <c r="A18" s="4">
        <v>36</v>
      </c>
      <c r="B18" s="5" t="s">
        <v>61</v>
      </c>
      <c r="H18">
        <v>2397</v>
      </c>
      <c r="I18">
        <v>2397</v>
      </c>
      <c r="L18" t="s">
        <v>806</v>
      </c>
      <c r="M18">
        <v>36</v>
      </c>
      <c r="N18" t="str">
        <f t="shared" si="0"/>
        <v>Hanseniaspora vineae</v>
      </c>
      <c r="O18" t="str">
        <f t="shared" si="1"/>
        <v>YES</v>
      </c>
      <c r="P18" t="str">
        <f t="shared" si="2"/>
        <v>NO</v>
      </c>
      <c r="S18">
        <v>36</v>
      </c>
      <c r="T18" t="s">
        <v>816</v>
      </c>
      <c r="U18" t="s">
        <v>61</v>
      </c>
      <c r="V18" t="s">
        <v>815</v>
      </c>
      <c r="W18" t="s">
        <v>812</v>
      </c>
      <c r="X18" t="s">
        <v>813</v>
      </c>
    </row>
    <row r="19" spans="1:24">
      <c r="A19" s="4">
        <v>39</v>
      </c>
      <c r="B19" s="5" t="s">
        <v>62</v>
      </c>
      <c r="H19">
        <v>2592</v>
      </c>
      <c r="I19">
        <v>2592</v>
      </c>
      <c r="L19" t="s">
        <v>806</v>
      </c>
      <c r="M19">
        <v>39</v>
      </c>
      <c r="N19" t="str">
        <f t="shared" si="0"/>
        <v xml:space="preserve">Candida catenulata       </v>
      </c>
      <c r="O19" t="str">
        <f t="shared" si="1"/>
        <v>YES</v>
      </c>
      <c r="P19" t="str">
        <f t="shared" si="2"/>
        <v>NO</v>
      </c>
      <c r="S19">
        <v>39</v>
      </c>
      <c r="T19" t="s">
        <v>816</v>
      </c>
      <c r="U19" t="s">
        <v>62</v>
      </c>
      <c r="V19" t="s">
        <v>815</v>
      </c>
      <c r="W19" t="s">
        <v>812</v>
      </c>
      <c r="X19" t="s">
        <v>813</v>
      </c>
    </row>
    <row r="20" spans="1:24">
      <c r="A20" s="4">
        <v>40</v>
      </c>
      <c r="B20" s="5" t="s">
        <v>63</v>
      </c>
      <c r="H20">
        <v>2733</v>
      </c>
      <c r="I20">
        <v>2733</v>
      </c>
      <c r="L20" t="s">
        <v>806</v>
      </c>
      <c r="M20">
        <v>40</v>
      </c>
      <c r="N20" t="str">
        <f t="shared" si="0"/>
        <v>Guilliermondella selenospora</v>
      </c>
      <c r="O20" t="str">
        <f t="shared" si="1"/>
        <v>YES</v>
      </c>
      <c r="P20" t="str">
        <f t="shared" si="2"/>
        <v>NO</v>
      </c>
      <c r="S20">
        <v>40</v>
      </c>
      <c r="T20" t="s">
        <v>816</v>
      </c>
      <c r="U20" t="s">
        <v>63</v>
      </c>
      <c r="V20" t="s">
        <v>815</v>
      </c>
      <c r="W20" t="s">
        <v>812</v>
      </c>
      <c r="X20" t="s">
        <v>813</v>
      </c>
    </row>
    <row r="21" spans="1:24">
      <c r="A21" s="4">
        <v>43</v>
      </c>
      <c r="B21" s="5" t="s">
        <v>64</v>
      </c>
      <c r="H21">
        <v>2737</v>
      </c>
      <c r="I21">
        <v>2737</v>
      </c>
      <c r="L21" t="s">
        <v>806</v>
      </c>
      <c r="M21">
        <v>43</v>
      </c>
      <c r="N21" t="str">
        <f t="shared" si="0"/>
        <v xml:space="preserve">Candida krusei           </v>
      </c>
      <c r="O21" t="str">
        <f t="shared" si="1"/>
        <v>YES</v>
      </c>
      <c r="P21" t="str">
        <f t="shared" si="2"/>
        <v>NO</v>
      </c>
      <c r="S21">
        <v>43</v>
      </c>
      <c r="T21" t="s">
        <v>816</v>
      </c>
      <c r="U21" t="s">
        <v>64</v>
      </c>
      <c r="V21" t="s">
        <v>815</v>
      </c>
      <c r="W21" t="s">
        <v>812</v>
      </c>
      <c r="X21" t="s">
        <v>813</v>
      </c>
    </row>
    <row r="22" spans="1:24">
      <c r="A22" s="4">
        <v>44</v>
      </c>
      <c r="B22" s="5" t="s">
        <v>57</v>
      </c>
      <c r="H22">
        <v>2945</v>
      </c>
      <c r="I22">
        <v>2945</v>
      </c>
      <c r="L22" t="s">
        <v>806</v>
      </c>
      <c r="M22">
        <v>44</v>
      </c>
      <c r="N22" t="str">
        <f t="shared" si="0"/>
        <v>Pichia membranifaciens</v>
      </c>
      <c r="O22" t="str">
        <f t="shared" si="1"/>
        <v>YES</v>
      </c>
      <c r="P22" t="str">
        <f t="shared" si="2"/>
        <v>NO</v>
      </c>
      <c r="S22">
        <v>44</v>
      </c>
      <c r="T22" t="s">
        <v>816</v>
      </c>
      <c r="U22" t="s">
        <v>57</v>
      </c>
      <c r="V22" t="s">
        <v>815</v>
      </c>
      <c r="W22" t="s">
        <v>812</v>
      </c>
      <c r="X22" t="s">
        <v>813</v>
      </c>
    </row>
    <row r="23" spans="1:24">
      <c r="A23" s="4">
        <v>45</v>
      </c>
      <c r="B23" s="5" t="s">
        <v>65</v>
      </c>
      <c r="H23">
        <v>2948</v>
      </c>
      <c r="I23">
        <v>2948</v>
      </c>
      <c r="L23" t="s">
        <v>806</v>
      </c>
      <c r="M23">
        <v>45</v>
      </c>
      <c r="N23" t="str">
        <f t="shared" si="0"/>
        <v>Candida krusei</v>
      </c>
      <c r="O23" t="str">
        <f t="shared" si="1"/>
        <v>YES</v>
      </c>
      <c r="P23" t="str">
        <f t="shared" si="2"/>
        <v>NO</v>
      </c>
      <c r="S23">
        <v>45</v>
      </c>
      <c r="T23" t="s">
        <v>816</v>
      </c>
      <c r="U23" t="s">
        <v>65</v>
      </c>
      <c r="V23" t="s">
        <v>815</v>
      </c>
      <c r="W23" t="s">
        <v>812</v>
      </c>
      <c r="X23" t="s">
        <v>813</v>
      </c>
    </row>
    <row r="24" spans="1:24" ht="28.8">
      <c r="A24" s="4">
        <v>46</v>
      </c>
      <c r="B24" s="5" t="s">
        <v>66</v>
      </c>
      <c r="H24">
        <v>3265</v>
      </c>
      <c r="I24">
        <v>3265</v>
      </c>
      <c r="L24" t="s">
        <v>806</v>
      </c>
      <c r="M24">
        <v>46</v>
      </c>
      <c r="N24" t="str">
        <f t="shared" si="0"/>
        <v>Nadsonia fulvescens Var.  fulvescens</v>
      </c>
      <c r="O24" t="str">
        <f t="shared" si="1"/>
        <v>YES</v>
      </c>
      <c r="P24" t="str">
        <f t="shared" si="2"/>
        <v>NO</v>
      </c>
      <c r="S24">
        <v>46</v>
      </c>
      <c r="T24" t="s">
        <v>816</v>
      </c>
      <c r="U24" t="s">
        <v>66</v>
      </c>
      <c r="V24" t="s">
        <v>815</v>
      </c>
      <c r="W24" t="s">
        <v>812</v>
      </c>
      <c r="X24" t="s">
        <v>813</v>
      </c>
    </row>
    <row r="25" spans="1:24">
      <c r="A25" s="4">
        <v>49</v>
      </c>
      <c r="B25" s="5" t="s">
        <v>67</v>
      </c>
      <c r="H25">
        <v>3266</v>
      </c>
      <c r="I25">
        <v>3266</v>
      </c>
      <c r="L25" t="s">
        <v>806</v>
      </c>
      <c r="M25">
        <v>49</v>
      </c>
      <c r="N25" t="str">
        <f t="shared" si="0"/>
        <v>Geotrichum candidum</v>
      </c>
      <c r="O25" t="str">
        <f t="shared" si="1"/>
        <v>YES</v>
      </c>
      <c r="P25" t="str">
        <f t="shared" si="2"/>
        <v>NO</v>
      </c>
      <c r="S25">
        <v>49</v>
      </c>
      <c r="T25" t="s">
        <v>816</v>
      </c>
      <c r="U25" t="s">
        <v>67</v>
      </c>
      <c r="V25" t="s">
        <v>815</v>
      </c>
      <c r="W25" t="s">
        <v>812</v>
      </c>
      <c r="X25" t="s">
        <v>813</v>
      </c>
    </row>
    <row r="26" spans="1:24">
      <c r="A26" s="4">
        <v>51</v>
      </c>
      <c r="B26" s="5" t="s">
        <v>57</v>
      </c>
      <c r="H26">
        <v>3311</v>
      </c>
      <c r="I26">
        <v>3311</v>
      </c>
      <c r="L26" t="s">
        <v>806</v>
      </c>
      <c r="M26">
        <v>51</v>
      </c>
      <c r="N26" t="str">
        <f t="shared" si="0"/>
        <v>Pichia membranifaciens</v>
      </c>
      <c r="O26" t="str">
        <f t="shared" si="1"/>
        <v>YES</v>
      </c>
      <c r="P26" t="str">
        <f t="shared" si="2"/>
        <v>NO</v>
      </c>
      <c r="S26">
        <v>51</v>
      </c>
      <c r="T26" t="s">
        <v>816</v>
      </c>
      <c r="U26" t="s">
        <v>57</v>
      </c>
      <c r="V26" t="s">
        <v>815</v>
      </c>
      <c r="W26" t="s">
        <v>812</v>
      </c>
      <c r="X26" t="s">
        <v>813</v>
      </c>
    </row>
    <row r="27" spans="1:24">
      <c r="A27" s="4">
        <v>52</v>
      </c>
      <c r="B27" s="5" t="s">
        <v>57</v>
      </c>
      <c r="H27">
        <v>3313</v>
      </c>
      <c r="I27">
        <v>3313</v>
      </c>
      <c r="L27" t="s">
        <v>806</v>
      </c>
      <c r="M27">
        <v>52</v>
      </c>
      <c r="N27" t="str">
        <f t="shared" si="0"/>
        <v>Pichia membranifaciens</v>
      </c>
      <c r="O27" t="str">
        <f t="shared" si="1"/>
        <v>YES</v>
      </c>
      <c r="P27" t="str">
        <f t="shared" si="2"/>
        <v>NO</v>
      </c>
      <c r="S27">
        <v>52</v>
      </c>
      <c r="T27" t="s">
        <v>816</v>
      </c>
      <c r="U27" t="s">
        <v>57</v>
      </c>
      <c r="V27" t="s">
        <v>815</v>
      </c>
      <c r="W27" t="s">
        <v>812</v>
      </c>
      <c r="X27" t="s">
        <v>813</v>
      </c>
    </row>
    <row r="28" spans="1:24">
      <c r="A28" s="4">
        <v>54</v>
      </c>
      <c r="B28" s="5" t="s">
        <v>57</v>
      </c>
      <c r="H28">
        <v>3314</v>
      </c>
      <c r="I28">
        <v>3314</v>
      </c>
      <c r="L28" t="s">
        <v>806</v>
      </c>
      <c r="M28">
        <v>54</v>
      </c>
      <c r="N28" t="str">
        <f t="shared" si="0"/>
        <v>Pichia membranifaciens</v>
      </c>
      <c r="O28" t="str">
        <f t="shared" si="1"/>
        <v>YES</v>
      </c>
      <c r="P28" t="str">
        <f t="shared" si="2"/>
        <v>NO</v>
      </c>
      <c r="S28">
        <v>54</v>
      </c>
      <c r="T28" t="s">
        <v>816</v>
      </c>
      <c r="U28" t="s">
        <v>57</v>
      </c>
      <c r="V28" t="s">
        <v>815</v>
      </c>
      <c r="W28" t="s">
        <v>812</v>
      </c>
      <c r="X28" t="s">
        <v>813</v>
      </c>
    </row>
    <row r="29" spans="1:24">
      <c r="A29" s="4">
        <v>55</v>
      </c>
      <c r="B29" s="5" t="s">
        <v>57</v>
      </c>
      <c r="H29">
        <v>3315</v>
      </c>
      <c r="I29">
        <v>3315</v>
      </c>
      <c r="L29" t="s">
        <v>806</v>
      </c>
      <c r="M29">
        <v>55</v>
      </c>
      <c r="N29" t="str">
        <f t="shared" si="0"/>
        <v>Pichia membranifaciens</v>
      </c>
      <c r="O29" t="str">
        <f t="shared" si="1"/>
        <v>YES</v>
      </c>
      <c r="P29" t="str">
        <f t="shared" si="2"/>
        <v>NO</v>
      </c>
      <c r="S29">
        <v>55</v>
      </c>
      <c r="T29" t="s">
        <v>816</v>
      </c>
      <c r="U29" t="s">
        <v>57</v>
      </c>
      <c r="V29" t="s">
        <v>815</v>
      </c>
      <c r="W29" t="s">
        <v>812</v>
      </c>
      <c r="X29" t="s">
        <v>813</v>
      </c>
    </row>
    <row r="30" spans="1:24">
      <c r="A30" s="4">
        <v>56</v>
      </c>
      <c r="B30" s="5" t="s">
        <v>68</v>
      </c>
      <c r="H30">
        <v>3318</v>
      </c>
      <c r="I30">
        <v>3318</v>
      </c>
      <c r="L30" t="s">
        <v>806</v>
      </c>
      <c r="M30">
        <v>57</v>
      </c>
      <c r="N30" t="str">
        <f t="shared" si="0"/>
        <v>Williopsis saturnus var. saturnus</v>
      </c>
      <c r="O30" t="str">
        <f t="shared" si="1"/>
        <v>YES</v>
      </c>
      <c r="P30" t="str">
        <f t="shared" si="2"/>
        <v>NO</v>
      </c>
      <c r="S30">
        <v>57</v>
      </c>
      <c r="T30" t="s">
        <v>816</v>
      </c>
      <c r="U30" t="s">
        <v>58</v>
      </c>
      <c r="V30" t="s">
        <v>815</v>
      </c>
      <c r="W30" t="s">
        <v>812</v>
      </c>
      <c r="X30" t="s">
        <v>813</v>
      </c>
    </row>
    <row r="31" spans="1:24" ht="28.8">
      <c r="A31" s="4">
        <v>57</v>
      </c>
      <c r="B31" s="5" t="s">
        <v>58</v>
      </c>
      <c r="H31">
        <v>3319</v>
      </c>
      <c r="I31">
        <v>3319</v>
      </c>
      <c r="L31" t="s">
        <v>806</v>
      </c>
      <c r="M31">
        <v>58</v>
      </c>
      <c r="N31" t="str">
        <f t="shared" si="0"/>
        <v>Kloeckera africana</v>
      </c>
      <c r="O31" t="str">
        <f t="shared" si="1"/>
        <v>YES</v>
      </c>
      <c r="P31" t="str">
        <f t="shared" si="2"/>
        <v>NO</v>
      </c>
      <c r="S31">
        <v>58</v>
      </c>
      <c r="T31" t="s">
        <v>816</v>
      </c>
      <c r="U31" t="s">
        <v>69</v>
      </c>
      <c r="V31" t="s">
        <v>815</v>
      </c>
      <c r="W31" t="s">
        <v>812</v>
      </c>
      <c r="X31" t="s">
        <v>813</v>
      </c>
    </row>
    <row r="32" spans="1:24">
      <c r="A32" s="4">
        <v>58</v>
      </c>
      <c r="B32" s="5" t="s">
        <v>69</v>
      </c>
      <c r="H32">
        <v>3406</v>
      </c>
      <c r="I32">
        <v>3406</v>
      </c>
      <c r="L32" t="s">
        <v>806</v>
      </c>
      <c r="M32">
        <v>59</v>
      </c>
      <c r="N32" t="str">
        <f t="shared" si="0"/>
        <v>Rhodotorula glutinis var. glutinis</v>
      </c>
      <c r="O32" t="str">
        <f t="shared" si="1"/>
        <v>YES</v>
      </c>
      <c r="P32" t="str">
        <f t="shared" si="2"/>
        <v>NO</v>
      </c>
      <c r="S32">
        <v>59</v>
      </c>
      <c r="T32" t="s">
        <v>816</v>
      </c>
      <c r="U32" t="s">
        <v>70</v>
      </c>
      <c r="V32" t="s">
        <v>815</v>
      </c>
      <c r="W32" t="s">
        <v>812</v>
      </c>
      <c r="X32" t="s">
        <v>813</v>
      </c>
    </row>
    <row r="33" spans="1:24" ht="28.8">
      <c r="A33" s="4">
        <v>59</v>
      </c>
      <c r="B33" s="5" t="s">
        <v>70</v>
      </c>
      <c r="H33">
        <v>3445</v>
      </c>
      <c r="I33">
        <v>3445</v>
      </c>
      <c r="L33" t="s">
        <v>806</v>
      </c>
      <c r="M33">
        <v>60</v>
      </c>
      <c r="N33" t="str">
        <f t="shared" si="0"/>
        <v>Rhodotorula glutinis var. glutinis</v>
      </c>
      <c r="O33" t="str">
        <f t="shared" si="1"/>
        <v>YES</v>
      </c>
      <c r="P33" t="str">
        <f t="shared" si="2"/>
        <v>NO</v>
      </c>
      <c r="S33">
        <v>60</v>
      </c>
      <c r="T33" t="s">
        <v>816</v>
      </c>
      <c r="U33" t="s">
        <v>70</v>
      </c>
      <c r="V33" t="s">
        <v>815</v>
      </c>
      <c r="W33" t="s">
        <v>812</v>
      </c>
      <c r="X33" t="s">
        <v>813</v>
      </c>
    </row>
    <row r="34" spans="1:24" ht="28.8">
      <c r="A34" s="4">
        <v>60</v>
      </c>
      <c r="B34" s="5" t="s">
        <v>70</v>
      </c>
      <c r="H34">
        <v>3447</v>
      </c>
      <c r="I34">
        <v>3447</v>
      </c>
      <c r="L34" t="s">
        <v>806</v>
      </c>
      <c r="M34">
        <v>61</v>
      </c>
      <c r="N34" t="str">
        <f t="shared" si="0"/>
        <v>Rhodotorula glutinis var. glutinis</v>
      </c>
      <c r="O34" t="str">
        <f t="shared" si="1"/>
        <v>YES</v>
      </c>
      <c r="P34" t="str">
        <f t="shared" si="2"/>
        <v>NO</v>
      </c>
      <c r="S34">
        <v>61</v>
      </c>
      <c r="T34" t="s">
        <v>816</v>
      </c>
      <c r="U34" t="s">
        <v>70</v>
      </c>
      <c r="V34" t="s">
        <v>815</v>
      </c>
      <c r="W34" t="s">
        <v>812</v>
      </c>
      <c r="X34" t="s">
        <v>813</v>
      </c>
    </row>
    <row r="35" spans="1:24" ht="28.8">
      <c r="A35" s="4">
        <v>61</v>
      </c>
      <c r="B35" s="5" t="s">
        <v>70</v>
      </c>
      <c r="H35">
        <v>3448</v>
      </c>
      <c r="I35">
        <v>3448</v>
      </c>
      <c r="L35" t="s">
        <v>806</v>
      </c>
      <c r="M35">
        <v>62</v>
      </c>
      <c r="N35" t="str">
        <f t="shared" si="0"/>
        <v>Rhodotorula minuta var. minuta</v>
      </c>
      <c r="O35" t="str">
        <f t="shared" si="1"/>
        <v>YES</v>
      </c>
      <c r="P35" t="str">
        <f t="shared" si="2"/>
        <v>NO</v>
      </c>
      <c r="S35">
        <v>62</v>
      </c>
      <c r="T35" t="s">
        <v>816</v>
      </c>
      <c r="U35" t="s">
        <v>71</v>
      </c>
      <c r="V35" t="s">
        <v>815</v>
      </c>
      <c r="W35" t="s">
        <v>812</v>
      </c>
      <c r="X35" t="s">
        <v>813</v>
      </c>
    </row>
    <row r="36" spans="1:24" ht="28.8">
      <c r="A36" s="4">
        <v>62</v>
      </c>
      <c r="B36" s="5" t="s">
        <v>71</v>
      </c>
      <c r="H36">
        <v>3449</v>
      </c>
      <c r="I36">
        <v>3449</v>
      </c>
      <c r="L36" t="s">
        <v>806</v>
      </c>
      <c r="M36">
        <v>63</v>
      </c>
      <c r="N36" t="str">
        <f t="shared" si="0"/>
        <v>Rhodotorula mucilaginosa</v>
      </c>
      <c r="O36" t="str">
        <f t="shared" si="1"/>
        <v>YES</v>
      </c>
      <c r="P36" t="str">
        <f t="shared" si="2"/>
        <v>NO</v>
      </c>
      <c r="S36">
        <v>63</v>
      </c>
      <c r="T36" t="s">
        <v>816</v>
      </c>
      <c r="U36" t="s">
        <v>72</v>
      </c>
      <c r="V36" t="s">
        <v>815</v>
      </c>
      <c r="W36" t="s">
        <v>812</v>
      </c>
      <c r="X36" t="s">
        <v>813</v>
      </c>
    </row>
    <row r="37" spans="1:24">
      <c r="A37" s="4">
        <v>63</v>
      </c>
      <c r="B37" s="5" t="s">
        <v>72</v>
      </c>
      <c r="H37">
        <v>3455</v>
      </c>
      <c r="I37">
        <v>3455</v>
      </c>
      <c r="L37" t="s">
        <v>806</v>
      </c>
      <c r="M37">
        <v>64</v>
      </c>
      <c r="N37" t="str">
        <f t="shared" si="0"/>
        <v>Rhodotorula mucilaginosa</v>
      </c>
      <c r="O37" t="str">
        <f t="shared" si="1"/>
        <v>YES</v>
      </c>
      <c r="P37" t="str">
        <f t="shared" si="2"/>
        <v>NO</v>
      </c>
      <c r="S37">
        <v>64</v>
      </c>
      <c r="T37" t="s">
        <v>816</v>
      </c>
      <c r="U37" t="s">
        <v>72</v>
      </c>
      <c r="V37" t="s">
        <v>815</v>
      </c>
      <c r="W37" t="s">
        <v>812</v>
      </c>
      <c r="X37" t="s">
        <v>813</v>
      </c>
    </row>
    <row r="38" spans="1:24">
      <c r="A38" s="4">
        <v>64</v>
      </c>
      <c r="B38" s="5" t="s">
        <v>72</v>
      </c>
      <c r="H38">
        <v>3456</v>
      </c>
      <c r="I38">
        <v>3456</v>
      </c>
      <c r="L38" t="s">
        <v>806</v>
      </c>
      <c r="M38">
        <v>65</v>
      </c>
      <c r="N38" t="str">
        <f t="shared" si="0"/>
        <v>Rhodotorula mucilaginosa</v>
      </c>
      <c r="O38" t="str">
        <f t="shared" si="1"/>
        <v>YES</v>
      </c>
      <c r="P38" t="str">
        <f t="shared" si="2"/>
        <v>NO</v>
      </c>
      <c r="S38">
        <v>65</v>
      </c>
      <c r="T38" t="s">
        <v>816</v>
      </c>
      <c r="U38" t="s">
        <v>72</v>
      </c>
      <c r="V38" t="s">
        <v>815</v>
      </c>
      <c r="W38" t="s">
        <v>812</v>
      </c>
      <c r="X38" t="s">
        <v>813</v>
      </c>
    </row>
    <row r="39" spans="1:24">
      <c r="A39" s="4">
        <v>65</v>
      </c>
      <c r="B39" s="5" t="s">
        <v>72</v>
      </c>
      <c r="H39">
        <v>3457</v>
      </c>
      <c r="I39">
        <v>3457</v>
      </c>
      <c r="L39" t="s">
        <v>806</v>
      </c>
      <c r="M39">
        <v>68</v>
      </c>
      <c r="N39" t="str">
        <f t="shared" si="0"/>
        <v>Rhodotorula mucilaginosa</v>
      </c>
      <c r="O39" t="str">
        <f t="shared" si="1"/>
        <v>YES</v>
      </c>
      <c r="P39" t="str">
        <f t="shared" si="2"/>
        <v>NO</v>
      </c>
      <c r="S39">
        <v>68</v>
      </c>
      <c r="T39" t="s">
        <v>816</v>
      </c>
      <c r="U39" t="s">
        <v>72</v>
      </c>
      <c r="V39" t="s">
        <v>815</v>
      </c>
      <c r="W39" t="s">
        <v>812</v>
      </c>
      <c r="X39" t="s">
        <v>813</v>
      </c>
    </row>
    <row r="40" spans="1:24">
      <c r="A40" s="4">
        <v>68</v>
      </c>
      <c r="B40" s="5" t="s">
        <v>72</v>
      </c>
      <c r="H40">
        <v>3458</v>
      </c>
      <c r="I40">
        <v>3458</v>
      </c>
      <c r="L40" t="s">
        <v>807</v>
      </c>
      <c r="M40">
        <v>70</v>
      </c>
      <c r="N40" t="str">
        <f t="shared" si="0"/>
        <v>Saccharomyces cerevisiae</v>
      </c>
      <c r="O40" t="str">
        <f t="shared" si="1"/>
        <v>NO</v>
      </c>
      <c r="P40" t="str">
        <f t="shared" si="2"/>
        <v>YES</v>
      </c>
      <c r="S40">
        <v>70</v>
      </c>
      <c r="T40" t="s">
        <v>816</v>
      </c>
      <c r="U40" t="s">
        <v>45</v>
      </c>
      <c r="V40" t="s">
        <v>815</v>
      </c>
      <c r="W40" t="s">
        <v>813</v>
      </c>
      <c r="X40" t="s">
        <v>812</v>
      </c>
    </row>
    <row r="41" spans="1:24">
      <c r="A41" s="4">
        <v>70</v>
      </c>
      <c r="B41" s="5" t="s">
        <v>45</v>
      </c>
      <c r="H41">
        <v>3460</v>
      </c>
      <c r="I41">
        <v>3460</v>
      </c>
      <c r="L41" t="s">
        <v>806</v>
      </c>
      <c r="M41">
        <v>71</v>
      </c>
      <c r="N41" t="str">
        <f t="shared" si="0"/>
        <v xml:space="preserve">Candida famata var. famata </v>
      </c>
      <c r="O41" t="str">
        <f t="shared" si="1"/>
        <v>YES</v>
      </c>
      <c r="P41" t="str">
        <f t="shared" si="2"/>
        <v>NO</v>
      </c>
      <c r="S41">
        <v>71</v>
      </c>
      <c r="T41" t="s">
        <v>816</v>
      </c>
      <c r="U41" t="s">
        <v>73</v>
      </c>
      <c r="V41" t="s">
        <v>815</v>
      </c>
      <c r="W41" t="s">
        <v>812</v>
      </c>
      <c r="X41" t="s">
        <v>813</v>
      </c>
    </row>
    <row r="42" spans="1:24">
      <c r="A42" s="4">
        <v>71</v>
      </c>
      <c r="B42" s="5" t="s">
        <v>73</v>
      </c>
      <c r="H42">
        <v>3461</v>
      </c>
      <c r="I42">
        <v>3461</v>
      </c>
      <c r="L42" t="s">
        <v>807</v>
      </c>
      <c r="M42">
        <v>72</v>
      </c>
      <c r="N42" t="str">
        <f t="shared" si="0"/>
        <v>Saccharomyces cerevisiae</v>
      </c>
      <c r="O42" t="str">
        <f t="shared" si="1"/>
        <v>NO</v>
      </c>
      <c r="P42" t="str">
        <f t="shared" si="2"/>
        <v>YES</v>
      </c>
      <c r="S42">
        <v>72</v>
      </c>
      <c r="T42" t="s">
        <v>816</v>
      </c>
      <c r="U42" t="s">
        <v>45</v>
      </c>
      <c r="V42" t="s">
        <v>815</v>
      </c>
      <c r="W42" t="s">
        <v>813</v>
      </c>
      <c r="X42" t="s">
        <v>812</v>
      </c>
    </row>
    <row r="43" spans="1:24">
      <c r="A43" s="4">
        <v>72</v>
      </c>
      <c r="B43" s="5" t="s">
        <v>45</v>
      </c>
      <c r="H43">
        <v>3462</v>
      </c>
      <c r="I43">
        <v>3462</v>
      </c>
      <c r="L43" t="s">
        <v>807</v>
      </c>
      <c r="M43">
        <v>74</v>
      </c>
      <c r="N43" t="str">
        <f t="shared" si="0"/>
        <v>Saccharomyces cerevisiae</v>
      </c>
      <c r="O43" t="str">
        <f t="shared" si="1"/>
        <v>NO</v>
      </c>
      <c r="P43" t="str">
        <f t="shared" si="2"/>
        <v>YES</v>
      </c>
      <c r="S43">
        <v>74</v>
      </c>
      <c r="T43" t="s">
        <v>816</v>
      </c>
      <c r="U43" t="s">
        <v>45</v>
      </c>
      <c r="V43" t="s">
        <v>815</v>
      </c>
      <c r="W43" t="s">
        <v>813</v>
      </c>
      <c r="X43" t="s">
        <v>812</v>
      </c>
    </row>
    <row r="44" spans="1:24">
      <c r="A44" s="4">
        <v>73</v>
      </c>
      <c r="B44" s="5" t="s">
        <v>45</v>
      </c>
      <c r="H44">
        <v>3467</v>
      </c>
      <c r="I44">
        <v>3467</v>
      </c>
      <c r="L44" t="s">
        <v>807</v>
      </c>
      <c r="M44">
        <v>76</v>
      </c>
      <c r="N44" t="str">
        <f t="shared" si="0"/>
        <v>Saccharomyces cerevisiae</v>
      </c>
      <c r="O44" t="str">
        <f t="shared" si="1"/>
        <v>NO</v>
      </c>
      <c r="P44" t="str">
        <f t="shared" si="2"/>
        <v>YES</v>
      </c>
      <c r="S44">
        <v>76</v>
      </c>
      <c r="T44" t="s">
        <v>816</v>
      </c>
      <c r="U44" t="s">
        <v>45</v>
      </c>
      <c r="V44" t="s">
        <v>815</v>
      </c>
      <c r="W44" t="s">
        <v>813</v>
      </c>
      <c r="X44" t="s">
        <v>812</v>
      </c>
    </row>
    <row r="45" spans="1:24">
      <c r="A45" s="4">
        <v>74</v>
      </c>
      <c r="B45" s="5" t="s">
        <v>45</v>
      </c>
      <c r="H45">
        <v>3470</v>
      </c>
      <c r="I45">
        <v>3470</v>
      </c>
      <c r="L45" t="s">
        <v>807</v>
      </c>
      <c r="M45">
        <v>77</v>
      </c>
      <c r="N45" t="str">
        <f t="shared" si="0"/>
        <v>Saccharomyces cerevisiae</v>
      </c>
      <c r="O45" t="str">
        <f t="shared" si="1"/>
        <v>NO</v>
      </c>
      <c r="P45" t="str">
        <f t="shared" si="2"/>
        <v>YES</v>
      </c>
      <c r="S45">
        <v>77</v>
      </c>
      <c r="T45" t="s">
        <v>816</v>
      </c>
      <c r="U45" t="s">
        <v>45</v>
      </c>
      <c r="V45" t="s">
        <v>815</v>
      </c>
      <c r="W45" t="s">
        <v>813</v>
      </c>
      <c r="X45" t="s">
        <v>812</v>
      </c>
    </row>
    <row r="46" spans="1:24">
      <c r="A46" s="4">
        <v>75</v>
      </c>
      <c r="B46" s="5" t="s">
        <v>74</v>
      </c>
      <c r="H46">
        <v>3471</v>
      </c>
      <c r="I46">
        <v>3471</v>
      </c>
      <c r="L46" t="s">
        <v>807</v>
      </c>
      <c r="M46">
        <v>78</v>
      </c>
      <c r="N46" t="str">
        <f t="shared" si="0"/>
        <v>Saccharomyces cerevisiae</v>
      </c>
      <c r="O46" t="str">
        <f t="shared" si="1"/>
        <v>NO</v>
      </c>
      <c r="P46" t="str">
        <f t="shared" si="2"/>
        <v>YES</v>
      </c>
      <c r="S46">
        <v>78</v>
      </c>
      <c r="T46" t="s">
        <v>816</v>
      </c>
      <c r="U46" t="s">
        <v>45</v>
      </c>
      <c r="V46" t="s">
        <v>815</v>
      </c>
      <c r="W46" t="s">
        <v>813</v>
      </c>
      <c r="X46" t="s">
        <v>812</v>
      </c>
    </row>
    <row r="47" spans="1:24">
      <c r="A47" s="4">
        <v>76</v>
      </c>
      <c r="B47" s="5" t="s">
        <v>45</v>
      </c>
      <c r="H47">
        <v>3472</v>
      </c>
      <c r="I47">
        <v>3472</v>
      </c>
      <c r="L47" t="s">
        <v>807</v>
      </c>
      <c r="M47">
        <v>79</v>
      </c>
      <c r="N47" t="str">
        <f t="shared" si="0"/>
        <v>Saccharomyces cerevisiae</v>
      </c>
      <c r="O47" t="str">
        <f t="shared" si="1"/>
        <v>NO</v>
      </c>
      <c r="P47" t="str">
        <f t="shared" si="2"/>
        <v>YES</v>
      </c>
      <c r="S47">
        <v>79</v>
      </c>
      <c r="T47" t="s">
        <v>816</v>
      </c>
      <c r="U47" t="s">
        <v>45</v>
      </c>
      <c r="V47" t="s">
        <v>815</v>
      </c>
      <c r="W47" t="s">
        <v>813</v>
      </c>
      <c r="X47" t="s">
        <v>812</v>
      </c>
    </row>
    <row r="48" spans="1:24">
      <c r="A48" s="4">
        <v>77</v>
      </c>
      <c r="B48" s="5" t="s">
        <v>45</v>
      </c>
      <c r="H48">
        <v>3486</v>
      </c>
      <c r="I48">
        <v>3486</v>
      </c>
      <c r="L48" t="s">
        <v>807</v>
      </c>
      <c r="M48">
        <v>80</v>
      </c>
      <c r="N48" t="str">
        <f t="shared" si="0"/>
        <v>Saccharomyces cerevisiae</v>
      </c>
      <c r="O48" t="str">
        <f t="shared" si="1"/>
        <v>NO</v>
      </c>
      <c r="P48" t="str">
        <f t="shared" si="2"/>
        <v>YES</v>
      </c>
      <c r="S48">
        <v>80</v>
      </c>
      <c r="T48" t="s">
        <v>816</v>
      </c>
      <c r="U48" t="s">
        <v>45</v>
      </c>
      <c r="V48" t="s">
        <v>815</v>
      </c>
      <c r="W48" t="s">
        <v>813</v>
      </c>
      <c r="X48" t="s">
        <v>812</v>
      </c>
    </row>
    <row r="49" spans="1:24">
      <c r="A49" s="4">
        <v>78</v>
      </c>
      <c r="B49" s="5" t="s">
        <v>45</v>
      </c>
      <c r="H49">
        <v>3487</v>
      </c>
      <c r="I49">
        <v>3487</v>
      </c>
      <c r="L49" t="s">
        <v>807</v>
      </c>
      <c r="M49">
        <v>81</v>
      </c>
      <c r="N49" t="str">
        <f t="shared" si="0"/>
        <v>Saccharomyces cerevisiae</v>
      </c>
      <c r="O49" t="str">
        <f t="shared" si="1"/>
        <v>NO</v>
      </c>
      <c r="P49" t="str">
        <f t="shared" si="2"/>
        <v>YES</v>
      </c>
      <c r="S49">
        <v>81</v>
      </c>
      <c r="T49" t="s">
        <v>816</v>
      </c>
      <c r="U49" t="s">
        <v>45</v>
      </c>
      <c r="V49" t="s">
        <v>815</v>
      </c>
      <c r="W49" t="s">
        <v>813</v>
      </c>
      <c r="X49" t="s">
        <v>812</v>
      </c>
    </row>
    <row r="50" spans="1:24">
      <c r="A50" s="4">
        <v>79</v>
      </c>
      <c r="B50" s="5" t="s">
        <v>45</v>
      </c>
      <c r="H50">
        <v>3612</v>
      </c>
      <c r="I50">
        <v>3612</v>
      </c>
      <c r="L50" t="s">
        <v>807</v>
      </c>
      <c r="M50">
        <v>82</v>
      </c>
      <c r="N50" t="str">
        <f t="shared" si="0"/>
        <v>Saccharomyces cerevisiae</v>
      </c>
      <c r="O50" t="str">
        <f t="shared" si="1"/>
        <v>NO</v>
      </c>
      <c r="P50" t="str">
        <f t="shared" si="2"/>
        <v>YES</v>
      </c>
      <c r="S50">
        <v>82</v>
      </c>
      <c r="T50" t="s">
        <v>816</v>
      </c>
      <c r="U50" t="s">
        <v>45</v>
      </c>
      <c r="V50" t="s">
        <v>815</v>
      </c>
      <c r="W50" t="s">
        <v>813</v>
      </c>
      <c r="X50" t="s">
        <v>812</v>
      </c>
    </row>
    <row r="51" spans="1:24">
      <c r="A51" s="4">
        <v>80</v>
      </c>
      <c r="B51" s="5" t="s">
        <v>45</v>
      </c>
      <c r="H51">
        <v>3630</v>
      </c>
      <c r="I51">
        <v>3630</v>
      </c>
      <c r="L51" t="s">
        <v>807</v>
      </c>
      <c r="M51">
        <v>83</v>
      </c>
      <c r="N51" t="str">
        <f t="shared" si="0"/>
        <v>Saccharomyces cerevisiae</v>
      </c>
      <c r="O51" t="str">
        <f t="shared" si="1"/>
        <v>NO</v>
      </c>
      <c r="P51" t="str">
        <f t="shared" si="2"/>
        <v>YES</v>
      </c>
      <c r="S51">
        <v>83</v>
      </c>
      <c r="T51" t="s">
        <v>816</v>
      </c>
      <c r="U51" t="s">
        <v>45</v>
      </c>
      <c r="V51" t="s">
        <v>815</v>
      </c>
      <c r="W51" t="s">
        <v>813</v>
      </c>
      <c r="X51" t="s">
        <v>812</v>
      </c>
    </row>
    <row r="52" spans="1:24">
      <c r="A52" s="4">
        <v>81</v>
      </c>
      <c r="B52" s="5" t="s">
        <v>45</v>
      </c>
      <c r="H52">
        <v>1</v>
      </c>
      <c r="I52">
        <v>70</v>
      </c>
      <c r="L52" t="s">
        <v>807</v>
      </c>
      <c r="M52">
        <v>84</v>
      </c>
      <c r="N52" t="str">
        <f t="shared" si="0"/>
        <v>Saccharomyces cerevisiae</v>
      </c>
      <c r="O52" t="str">
        <f t="shared" si="1"/>
        <v>NO</v>
      </c>
      <c r="P52" t="str">
        <f t="shared" si="2"/>
        <v>YES</v>
      </c>
      <c r="S52">
        <v>84</v>
      </c>
      <c r="T52" t="s">
        <v>816</v>
      </c>
      <c r="U52" t="s">
        <v>45</v>
      </c>
      <c r="V52" t="s">
        <v>815</v>
      </c>
      <c r="W52" t="s">
        <v>813</v>
      </c>
      <c r="X52" t="s">
        <v>812</v>
      </c>
    </row>
    <row r="53" spans="1:24">
      <c r="A53" s="4">
        <v>82</v>
      </c>
      <c r="B53" s="5" t="s">
        <v>45</v>
      </c>
      <c r="H53">
        <v>2</v>
      </c>
      <c r="I53">
        <v>72</v>
      </c>
      <c r="L53" t="s">
        <v>807</v>
      </c>
      <c r="M53">
        <v>85</v>
      </c>
      <c r="N53" t="str">
        <f t="shared" si="0"/>
        <v>Saccharomyces cerevisiae</v>
      </c>
      <c r="O53" t="str">
        <f t="shared" si="1"/>
        <v>NO</v>
      </c>
      <c r="P53" t="str">
        <f t="shared" si="2"/>
        <v>YES</v>
      </c>
      <c r="S53">
        <v>85</v>
      </c>
      <c r="T53" t="s">
        <v>816</v>
      </c>
      <c r="U53" t="s">
        <v>45</v>
      </c>
      <c r="V53" t="s">
        <v>815</v>
      </c>
      <c r="W53" t="s">
        <v>813</v>
      </c>
      <c r="X53" t="s">
        <v>812</v>
      </c>
    </row>
    <row r="54" spans="1:24">
      <c r="A54" s="4">
        <v>83</v>
      </c>
      <c r="B54" s="5" t="s">
        <v>45</v>
      </c>
      <c r="H54">
        <v>4</v>
      </c>
      <c r="I54">
        <v>74</v>
      </c>
      <c r="L54" t="s">
        <v>807</v>
      </c>
      <c r="M54">
        <v>86</v>
      </c>
      <c r="N54" t="str">
        <f t="shared" si="0"/>
        <v>Saccharomyces cerevisiae</v>
      </c>
      <c r="O54" t="str">
        <f t="shared" si="1"/>
        <v>NO</v>
      </c>
      <c r="P54" t="str">
        <f t="shared" si="2"/>
        <v>YES</v>
      </c>
      <c r="S54">
        <v>86</v>
      </c>
      <c r="T54" t="s">
        <v>816</v>
      </c>
      <c r="U54" t="s">
        <v>45</v>
      </c>
      <c r="V54" t="s">
        <v>815</v>
      </c>
      <c r="W54" t="s">
        <v>813</v>
      </c>
      <c r="X54" t="s">
        <v>812</v>
      </c>
    </row>
    <row r="55" spans="1:24">
      <c r="A55" s="4">
        <v>84</v>
      </c>
      <c r="B55" s="5" t="s">
        <v>45</v>
      </c>
      <c r="H55">
        <v>6</v>
      </c>
      <c r="I55">
        <v>76</v>
      </c>
      <c r="L55" t="s">
        <v>807</v>
      </c>
      <c r="M55">
        <v>87</v>
      </c>
      <c r="N55" t="str">
        <f t="shared" si="0"/>
        <v>Saccharomyces cerevisiae</v>
      </c>
      <c r="O55" t="str">
        <f t="shared" si="1"/>
        <v>NO</v>
      </c>
      <c r="P55" t="str">
        <f t="shared" si="2"/>
        <v>YES</v>
      </c>
      <c r="S55">
        <v>87</v>
      </c>
      <c r="T55" t="s">
        <v>816</v>
      </c>
      <c r="U55" t="s">
        <v>45</v>
      </c>
      <c r="V55" t="s">
        <v>815</v>
      </c>
      <c r="W55" t="s">
        <v>813</v>
      </c>
      <c r="X55" t="s">
        <v>812</v>
      </c>
    </row>
    <row r="56" spans="1:24">
      <c r="A56" s="4">
        <v>85</v>
      </c>
      <c r="B56" s="5" t="s">
        <v>45</v>
      </c>
      <c r="H56">
        <v>8</v>
      </c>
      <c r="I56">
        <v>77</v>
      </c>
      <c r="L56" t="s">
        <v>807</v>
      </c>
      <c r="M56">
        <v>88</v>
      </c>
      <c r="N56" t="str">
        <f t="shared" si="0"/>
        <v>Saccharomyces cerevisiae</v>
      </c>
      <c r="O56" t="str">
        <f t="shared" si="1"/>
        <v>NO</v>
      </c>
      <c r="P56" t="str">
        <f t="shared" si="2"/>
        <v>YES</v>
      </c>
      <c r="S56">
        <v>88</v>
      </c>
      <c r="T56" t="s">
        <v>816</v>
      </c>
      <c r="U56" t="s">
        <v>45</v>
      </c>
      <c r="V56" t="s">
        <v>815</v>
      </c>
      <c r="W56" t="s">
        <v>813</v>
      </c>
      <c r="X56" t="s">
        <v>812</v>
      </c>
    </row>
    <row r="57" spans="1:24">
      <c r="A57" s="4">
        <v>86</v>
      </c>
      <c r="B57" s="5" t="s">
        <v>45</v>
      </c>
      <c r="H57">
        <v>9</v>
      </c>
      <c r="I57">
        <v>78</v>
      </c>
      <c r="L57" t="s">
        <v>807</v>
      </c>
      <c r="M57">
        <v>89</v>
      </c>
      <c r="N57" t="str">
        <f t="shared" si="0"/>
        <v>Saccharomyces cerevisiae</v>
      </c>
      <c r="O57" t="str">
        <f t="shared" si="1"/>
        <v>NO</v>
      </c>
      <c r="P57" t="str">
        <f t="shared" si="2"/>
        <v>YES</v>
      </c>
      <c r="S57">
        <v>89</v>
      </c>
      <c r="T57" t="s">
        <v>816</v>
      </c>
      <c r="U57" t="s">
        <v>45</v>
      </c>
      <c r="V57" t="s">
        <v>815</v>
      </c>
      <c r="W57" t="s">
        <v>813</v>
      </c>
      <c r="X57" t="s">
        <v>812</v>
      </c>
    </row>
    <row r="58" spans="1:24">
      <c r="A58" s="4">
        <v>87</v>
      </c>
      <c r="B58" s="5" t="s">
        <v>45</v>
      </c>
      <c r="H58">
        <v>10</v>
      </c>
      <c r="I58">
        <v>79</v>
      </c>
      <c r="L58" t="s">
        <v>807</v>
      </c>
      <c r="M58">
        <v>90</v>
      </c>
      <c r="N58" t="str">
        <f t="shared" si="0"/>
        <v>Saccharomyces cerevisiae</v>
      </c>
      <c r="O58" t="str">
        <f t="shared" si="1"/>
        <v>NO</v>
      </c>
      <c r="P58" t="str">
        <f t="shared" si="2"/>
        <v>YES</v>
      </c>
      <c r="S58">
        <v>90</v>
      </c>
      <c r="T58" t="s">
        <v>816</v>
      </c>
      <c r="U58" t="s">
        <v>45</v>
      </c>
      <c r="V58" t="s">
        <v>815</v>
      </c>
      <c r="W58" t="s">
        <v>813</v>
      </c>
      <c r="X58" t="s">
        <v>812</v>
      </c>
    </row>
    <row r="59" spans="1:24">
      <c r="A59" s="4">
        <v>88</v>
      </c>
      <c r="B59" s="5" t="s">
        <v>45</v>
      </c>
      <c r="H59">
        <v>16</v>
      </c>
      <c r="I59">
        <v>80</v>
      </c>
      <c r="L59" t="s">
        <v>807</v>
      </c>
      <c r="M59">
        <v>91</v>
      </c>
      <c r="N59" t="str">
        <f t="shared" si="0"/>
        <v>Saccharomyces cerevisiae</v>
      </c>
      <c r="O59" t="str">
        <f t="shared" si="1"/>
        <v>NO</v>
      </c>
      <c r="P59" t="str">
        <f t="shared" si="2"/>
        <v>YES</v>
      </c>
      <c r="S59">
        <v>91</v>
      </c>
      <c r="T59" t="s">
        <v>816</v>
      </c>
      <c r="U59" t="s">
        <v>45</v>
      </c>
      <c r="V59" t="s">
        <v>815</v>
      </c>
      <c r="W59" t="s">
        <v>813</v>
      </c>
      <c r="X59" t="s">
        <v>812</v>
      </c>
    </row>
    <row r="60" spans="1:24">
      <c r="A60" s="4">
        <v>89</v>
      </c>
      <c r="B60" s="5" t="s">
        <v>45</v>
      </c>
      <c r="H60">
        <v>17</v>
      </c>
      <c r="I60">
        <v>81</v>
      </c>
      <c r="L60" t="s">
        <v>807</v>
      </c>
      <c r="M60">
        <v>92</v>
      </c>
      <c r="N60" t="str">
        <f t="shared" si="0"/>
        <v>Saccharomyces cerevisiae</v>
      </c>
      <c r="O60" t="str">
        <f t="shared" si="1"/>
        <v>NO</v>
      </c>
      <c r="P60" t="str">
        <f t="shared" si="2"/>
        <v>YES</v>
      </c>
      <c r="S60">
        <v>92</v>
      </c>
      <c r="T60" t="s">
        <v>816</v>
      </c>
      <c r="U60" t="s">
        <v>45</v>
      </c>
      <c r="V60" t="s">
        <v>815</v>
      </c>
      <c r="W60" t="s">
        <v>813</v>
      </c>
      <c r="X60" t="s">
        <v>812</v>
      </c>
    </row>
    <row r="61" spans="1:24">
      <c r="A61" s="4">
        <v>90</v>
      </c>
      <c r="B61" s="5" t="s">
        <v>45</v>
      </c>
      <c r="H61">
        <v>18</v>
      </c>
      <c r="I61">
        <v>82</v>
      </c>
      <c r="L61" t="s">
        <v>807</v>
      </c>
      <c r="M61">
        <v>93</v>
      </c>
      <c r="N61" t="str">
        <f t="shared" si="0"/>
        <v>Saccharomyces cerevisiae</v>
      </c>
      <c r="O61" t="str">
        <f t="shared" si="1"/>
        <v>NO</v>
      </c>
      <c r="P61" t="str">
        <f t="shared" si="2"/>
        <v>YES</v>
      </c>
      <c r="S61">
        <v>93</v>
      </c>
      <c r="T61" t="s">
        <v>816</v>
      </c>
      <c r="U61" t="s">
        <v>45</v>
      </c>
      <c r="V61" t="s">
        <v>815</v>
      </c>
      <c r="W61" t="s">
        <v>813</v>
      </c>
      <c r="X61" t="s">
        <v>812</v>
      </c>
    </row>
    <row r="62" spans="1:24">
      <c r="A62" s="4">
        <v>91</v>
      </c>
      <c r="B62" s="5" t="s">
        <v>45</v>
      </c>
      <c r="H62">
        <v>20</v>
      </c>
      <c r="I62">
        <v>83</v>
      </c>
      <c r="L62" t="s">
        <v>807</v>
      </c>
      <c r="M62">
        <v>95</v>
      </c>
      <c r="N62" t="str">
        <f t="shared" si="0"/>
        <v>Saccharomyces cerevisiae</v>
      </c>
      <c r="O62" t="str">
        <f t="shared" si="1"/>
        <v>NO</v>
      </c>
      <c r="P62" t="str">
        <f t="shared" si="2"/>
        <v>YES</v>
      </c>
      <c r="S62">
        <v>95</v>
      </c>
      <c r="T62" t="s">
        <v>816</v>
      </c>
      <c r="U62" t="s">
        <v>45</v>
      </c>
      <c r="V62" t="s">
        <v>815</v>
      </c>
      <c r="W62" t="s">
        <v>813</v>
      </c>
      <c r="X62" t="s">
        <v>812</v>
      </c>
    </row>
    <row r="63" spans="1:24">
      <c r="A63" s="4">
        <v>92</v>
      </c>
      <c r="B63" s="5" t="s">
        <v>45</v>
      </c>
      <c r="H63">
        <v>21</v>
      </c>
      <c r="I63">
        <v>84</v>
      </c>
      <c r="L63" t="s">
        <v>807</v>
      </c>
      <c r="M63">
        <v>96</v>
      </c>
      <c r="N63" t="str">
        <f t="shared" si="0"/>
        <v>Saccharomyces cerevisiae</v>
      </c>
      <c r="O63" t="str">
        <f t="shared" si="1"/>
        <v>NO</v>
      </c>
      <c r="P63" t="str">
        <f t="shared" si="2"/>
        <v>YES</v>
      </c>
      <c r="S63">
        <v>96</v>
      </c>
      <c r="T63" t="s">
        <v>816</v>
      </c>
      <c r="U63" t="s">
        <v>45</v>
      </c>
      <c r="V63" t="s">
        <v>815</v>
      </c>
      <c r="W63" t="s">
        <v>813</v>
      </c>
      <c r="X63" t="s">
        <v>812</v>
      </c>
    </row>
    <row r="64" spans="1:24">
      <c r="A64" s="4">
        <v>93</v>
      </c>
      <c r="B64" s="5" t="s">
        <v>45</v>
      </c>
      <c r="H64">
        <v>22</v>
      </c>
      <c r="I64">
        <v>85</v>
      </c>
      <c r="L64" t="s">
        <v>807</v>
      </c>
      <c r="M64">
        <v>97</v>
      </c>
      <c r="N64" t="str">
        <f t="shared" si="0"/>
        <v>Saccharomyces cerevisiae</v>
      </c>
      <c r="O64" t="str">
        <f t="shared" si="1"/>
        <v>NO</v>
      </c>
      <c r="P64" t="str">
        <f t="shared" si="2"/>
        <v>YES</v>
      </c>
      <c r="S64">
        <v>97</v>
      </c>
      <c r="T64" t="s">
        <v>816</v>
      </c>
      <c r="U64" t="s">
        <v>45</v>
      </c>
      <c r="V64" t="s">
        <v>815</v>
      </c>
      <c r="W64" t="s">
        <v>813</v>
      </c>
      <c r="X64" t="s">
        <v>812</v>
      </c>
    </row>
    <row r="65" spans="1:24">
      <c r="A65" s="4">
        <v>94</v>
      </c>
      <c r="B65" s="5" t="s">
        <v>45</v>
      </c>
      <c r="H65">
        <v>23</v>
      </c>
      <c r="I65">
        <v>86</v>
      </c>
      <c r="L65" t="s">
        <v>806</v>
      </c>
      <c r="M65">
        <v>100</v>
      </c>
      <c r="N65" t="str">
        <f t="shared" si="0"/>
        <v>Kluyveromyces marxianus</v>
      </c>
      <c r="O65" t="str">
        <f t="shared" si="1"/>
        <v>YES</v>
      </c>
      <c r="P65" t="str">
        <f t="shared" si="2"/>
        <v>NO</v>
      </c>
      <c r="S65">
        <v>100</v>
      </c>
      <c r="T65" t="s">
        <v>816</v>
      </c>
      <c r="U65" t="s">
        <v>76</v>
      </c>
      <c r="V65" t="s">
        <v>815</v>
      </c>
      <c r="W65" t="s">
        <v>812</v>
      </c>
      <c r="X65" t="s">
        <v>813</v>
      </c>
    </row>
    <row r="66" spans="1:24">
      <c r="A66" s="4">
        <v>95</v>
      </c>
      <c r="B66" s="5" t="s">
        <v>45</v>
      </c>
      <c r="H66">
        <v>26</v>
      </c>
      <c r="I66">
        <v>87</v>
      </c>
      <c r="L66" t="s">
        <v>806</v>
      </c>
      <c r="M66">
        <v>111</v>
      </c>
      <c r="N66" t="str">
        <f t="shared" si="0"/>
        <v>Kluyveromyces marxianus</v>
      </c>
      <c r="O66" t="str">
        <f t="shared" si="1"/>
        <v>YES</v>
      </c>
      <c r="P66" t="str">
        <f t="shared" si="2"/>
        <v>NO</v>
      </c>
      <c r="S66">
        <v>111</v>
      </c>
      <c r="T66" t="s">
        <v>816</v>
      </c>
      <c r="U66" t="s">
        <v>76</v>
      </c>
      <c r="V66" t="s">
        <v>815</v>
      </c>
      <c r="W66" t="s">
        <v>812</v>
      </c>
      <c r="X66" t="s">
        <v>813</v>
      </c>
    </row>
    <row r="67" spans="1:24">
      <c r="A67" s="4">
        <v>96</v>
      </c>
      <c r="B67" s="5" t="s">
        <v>45</v>
      </c>
      <c r="H67">
        <v>31</v>
      </c>
      <c r="I67">
        <v>88</v>
      </c>
      <c r="L67" t="s">
        <v>806</v>
      </c>
      <c r="M67">
        <v>128</v>
      </c>
      <c r="N67" t="str">
        <f t="shared" ref="N67:N130" si="3">VLOOKUP(M67,A:B, 2,)</f>
        <v>Zygosaccharomyces bailii</v>
      </c>
      <c r="O67" t="str">
        <f t="shared" ref="O67:O130" si="4">IF(OR($L67="YNB",$L67="BOTH"),"YES","NO")</f>
        <v>YES</v>
      </c>
      <c r="P67" t="str">
        <f t="shared" ref="P67:P130" si="5">IF(OR($L67="Malt",$L67="BOTH"),"YES","NO")</f>
        <v>NO</v>
      </c>
      <c r="S67">
        <v>128</v>
      </c>
      <c r="T67" t="s">
        <v>816</v>
      </c>
      <c r="U67" t="s">
        <v>82</v>
      </c>
      <c r="V67" t="s">
        <v>815</v>
      </c>
      <c r="W67" t="s">
        <v>812</v>
      </c>
      <c r="X67" t="s">
        <v>813</v>
      </c>
    </row>
    <row r="68" spans="1:24">
      <c r="A68" s="4">
        <v>97</v>
      </c>
      <c r="B68" s="5" t="s">
        <v>45</v>
      </c>
      <c r="H68">
        <v>36</v>
      </c>
      <c r="I68">
        <v>89</v>
      </c>
      <c r="L68" t="s">
        <v>806</v>
      </c>
      <c r="M68">
        <v>135</v>
      </c>
      <c r="N68" t="str">
        <f t="shared" si="3"/>
        <v>Rhodotorula mucilaginosa</v>
      </c>
      <c r="O68" t="str">
        <f t="shared" si="4"/>
        <v>YES</v>
      </c>
      <c r="P68" t="str">
        <f t="shared" si="5"/>
        <v>NO</v>
      </c>
      <c r="S68">
        <v>135</v>
      </c>
      <c r="T68" t="s">
        <v>816</v>
      </c>
      <c r="U68" t="s">
        <v>72</v>
      </c>
      <c r="V68" t="s">
        <v>815</v>
      </c>
      <c r="W68" t="s">
        <v>812</v>
      </c>
      <c r="X68" t="s">
        <v>813</v>
      </c>
    </row>
    <row r="69" spans="1:24">
      <c r="A69" s="4">
        <v>98</v>
      </c>
      <c r="B69" s="5" t="s">
        <v>75</v>
      </c>
      <c r="H69">
        <v>39</v>
      </c>
      <c r="I69">
        <v>90</v>
      </c>
      <c r="L69" t="s">
        <v>806</v>
      </c>
      <c r="M69">
        <v>138</v>
      </c>
      <c r="N69" t="str">
        <f t="shared" si="3"/>
        <v>Rhodotorula aurantiaca</v>
      </c>
      <c r="O69" t="str">
        <f t="shared" si="4"/>
        <v>YES</v>
      </c>
      <c r="P69" t="str">
        <f t="shared" si="5"/>
        <v>NO</v>
      </c>
      <c r="S69">
        <v>138</v>
      </c>
      <c r="T69" t="s">
        <v>816</v>
      </c>
      <c r="U69" t="s">
        <v>88</v>
      </c>
      <c r="V69" t="s">
        <v>815</v>
      </c>
      <c r="W69" t="s">
        <v>812</v>
      </c>
      <c r="X69" t="s">
        <v>813</v>
      </c>
    </row>
    <row r="70" spans="1:24">
      <c r="A70" s="4">
        <v>99</v>
      </c>
      <c r="B70" s="5" t="s">
        <v>45</v>
      </c>
      <c r="H70">
        <v>40</v>
      </c>
      <c r="I70">
        <v>91</v>
      </c>
      <c r="L70" t="s">
        <v>806</v>
      </c>
      <c r="M70">
        <v>140</v>
      </c>
      <c r="N70" t="str">
        <f t="shared" si="3"/>
        <v xml:space="preserve">Candida colliculosa       </v>
      </c>
      <c r="O70" t="str">
        <f t="shared" si="4"/>
        <v>YES</v>
      </c>
      <c r="P70" t="str">
        <f t="shared" si="5"/>
        <v>NO</v>
      </c>
      <c r="S70">
        <v>140</v>
      </c>
      <c r="T70" t="s">
        <v>816</v>
      </c>
      <c r="U70" t="s">
        <v>89</v>
      </c>
      <c r="V70" t="s">
        <v>815</v>
      </c>
      <c r="W70" t="s">
        <v>812</v>
      </c>
      <c r="X70" t="s">
        <v>813</v>
      </c>
    </row>
    <row r="71" spans="1:24">
      <c r="A71" s="4">
        <v>100</v>
      </c>
      <c r="B71" s="5" t="s">
        <v>76</v>
      </c>
      <c r="H71">
        <v>43</v>
      </c>
      <c r="I71">
        <v>92</v>
      </c>
      <c r="L71" t="s">
        <v>806</v>
      </c>
      <c r="M71">
        <v>141</v>
      </c>
      <c r="N71" t="str">
        <f t="shared" si="3"/>
        <v xml:space="preserve">Candida colliculosa     </v>
      </c>
      <c r="O71" t="str">
        <f t="shared" si="4"/>
        <v>YES</v>
      </c>
      <c r="P71" t="str">
        <f t="shared" si="5"/>
        <v>NO</v>
      </c>
      <c r="S71">
        <v>141</v>
      </c>
      <c r="T71" t="s">
        <v>816</v>
      </c>
      <c r="U71" t="s">
        <v>90</v>
      </c>
      <c r="V71" t="s">
        <v>815</v>
      </c>
      <c r="W71" t="s">
        <v>812</v>
      </c>
      <c r="X71" t="s">
        <v>813</v>
      </c>
    </row>
    <row r="72" spans="1:24">
      <c r="A72" s="4">
        <v>101</v>
      </c>
      <c r="B72" s="5" t="s">
        <v>57</v>
      </c>
      <c r="H72">
        <v>44</v>
      </c>
      <c r="I72">
        <v>93</v>
      </c>
      <c r="L72" t="s">
        <v>806</v>
      </c>
      <c r="M72">
        <v>142</v>
      </c>
      <c r="N72" t="str">
        <f t="shared" si="3"/>
        <v>Rhodotorula mucilaginosa</v>
      </c>
      <c r="O72" t="str">
        <f t="shared" si="4"/>
        <v>YES</v>
      </c>
      <c r="P72" t="str">
        <f t="shared" si="5"/>
        <v>NO</v>
      </c>
      <c r="S72">
        <v>142</v>
      </c>
      <c r="T72" t="s">
        <v>816</v>
      </c>
      <c r="U72" t="s">
        <v>72</v>
      </c>
      <c r="V72" t="s">
        <v>815</v>
      </c>
      <c r="W72" t="s">
        <v>812</v>
      </c>
      <c r="X72" t="s">
        <v>813</v>
      </c>
    </row>
    <row r="73" spans="1:24">
      <c r="A73" s="4">
        <v>102</v>
      </c>
      <c r="B73" s="5" t="s">
        <v>77</v>
      </c>
      <c r="H73">
        <v>45</v>
      </c>
      <c r="I73">
        <v>95</v>
      </c>
      <c r="L73" t="s">
        <v>806</v>
      </c>
      <c r="M73">
        <v>143</v>
      </c>
      <c r="N73" t="str">
        <f t="shared" si="3"/>
        <v xml:space="preserve">Candida kefyr            </v>
      </c>
      <c r="O73" t="str">
        <f t="shared" si="4"/>
        <v>YES</v>
      </c>
      <c r="P73" t="str">
        <f t="shared" si="5"/>
        <v>NO</v>
      </c>
      <c r="S73">
        <v>143</v>
      </c>
      <c r="T73" t="s">
        <v>816</v>
      </c>
      <c r="U73" t="s">
        <v>91</v>
      </c>
      <c r="V73" t="s">
        <v>815</v>
      </c>
      <c r="W73" t="s">
        <v>812</v>
      </c>
      <c r="X73" t="s">
        <v>813</v>
      </c>
    </row>
    <row r="74" spans="1:24">
      <c r="A74" s="4">
        <v>103</v>
      </c>
      <c r="B74" s="5" t="s">
        <v>78</v>
      </c>
      <c r="H74">
        <v>46</v>
      </c>
      <c r="I74">
        <v>96</v>
      </c>
      <c r="L74" t="s">
        <v>806</v>
      </c>
      <c r="M74">
        <v>147</v>
      </c>
      <c r="N74" t="str">
        <f t="shared" si="3"/>
        <v>Torulaspora delbrueckii</v>
      </c>
      <c r="O74" t="str">
        <f t="shared" si="4"/>
        <v>YES</v>
      </c>
      <c r="P74" t="str">
        <f t="shared" si="5"/>
        <v>NO</v>
      </c>
      <c r="S74">
        <v>147</v>
      </c>
      <c r="T74" t="s">
        <v>816</v>
      </c>
      <c r="U74" t="s">
        <v>93</v>
      </c>
      <c r="V74" t="s">
        <v>815</v>
      </c>
      <c r="W74" t="s">
        <v>812</v>
      </c>
      <c r="X74" t="s">
        <v>813</v>
      </c>
    </row>
    <row r="75" spans="1:24">
      <c r="A75" s="4">
        <v>104</v>
      </c>
      <c r="B75" s="5" t="s">
        <v>45</v>
      </c>
      <c r="H75">
        <v>49</v>
      </c>
      <c r="I75">
        <v>97</v>
      </c>
      <c r="L75" t="s">
        <v>806</v>
      </c>
      <c r="M75">
        <v>151</v>
      </c>
      <c r="N75" t="str">
        <f t="shared" si="3"/>
        <v>Kluyveromyces marxianus</v>
      </c>
      <c r="O75" t="str">
        <f t="shared" si="4"/>
        <v>YES</v>
      </c>
      <c r="P75" t="str">
        <f t="shared" si="5"/>
        <v>NO</v>
      </c>
      <c r="S75">
        <v>151</v>
      </c>
      <c r="T75" t="s">
        <v>816</v>
      </c>
      <c r="U75" t="s">
        <v>76</v>
      </c>
      <c r="V75" t="s">
        <v>815</v>
      </c>
      <c r="W75" t="s">
        <v>812</v>
      </c>
      <c r="X75" t="s">
        <v>813</v>
      </c>
    </row>
    <row r="76" spans="1:24">
      <c r="A76" s="4">
        <v>105</v>
      </c>
      <c r="B76" s="5" t="s">
        <v>75</v>
      </c>
      <c r="H76">
        <v>51</v>
      </c>
      <c r="I76">
        <v>167</v>
      </c>
      <c r="L76" t="s">
        <v>806</v>
      </c>
      <c r="M76">
        <v>152</v>
      </c>
      <c r="N76" t="str">
        <f t="shared" si="3"/>
        <v xml:space="preserve">Candida kefyr             </v>
      </c>
      <c r="O76" t="str">
        <f t="shared" si="4"/>
        <v>YES</v>
      </c>
      <c r="P76" t="str">
        <f t="shared" si="5"/>
        <v>NO</v>
      </c>
      <c r="S76">
        <v>152</v>
      </c>
      <c r="T76" t="s">
        <v>816</v>
      </c>
      <c r="U76" t="s">
        <v>50</v>
      </c>
      <c r="V76" t="s">
        <v>815</v>
      </c>
      <c r="W76" t="s">
        <v>812</v>
      </c>
      <c r="X76" t="s">
        <v>813</v>
      </c>
    </row>
    <row r="77" spans="1:24">
      <c r="A77" s="4">
        <v>106</v>
      </c>
      <c r="B77" s="5" t="s">
        <v>79</v>
      </c>
      <c r="H77">
        <v>52</v>
      </c>
      <c r="I77">
        <v>192</v>
      </c>
      <c r="L77" t="s">
        <v>806</v>
      </c>
      <c r="M77">
        <v>154</v>
      </c>
      <c r="N77" t="str">
        <f t="shared" si="3"/>
        <v>Rhodotorula glutinis var. glutinis</v>
      </c>
      <c r="O77" t="str">
        <f t="shared" si="4"/>
        <v>YES</v>
      </c>
      <c r="P77" t="str">
        <f t="shared" si="5"/>
        <v>NO</v>
      </c>
      <c r="S77">
        <v>154</v>
      </c>
      <c r="T77" t="s">
        <v>816</v>
      </c>
      <c r="U77" t="s">
        <v>70</v>
      </c>
      <c r="V77" t="s">
        <v>815</v>
      </c>
      <c r="W77" t="s">
        <v>812</v>
      </c>
      <c r="X77" t="s">
        <v>813</v>
      </c>
    </row>
    <row r="78" spans="1:24">
      <c r="A78" s="4">
        <v>107</v>
      </c>
      <c r="B78" s="5" t="s">
        <v>45</v>
      </c>
      <c r="H78">
        <v>54</v>
      </c>
      <c r="I78">
        <v>196</v>
      </c>
      <c r="L78" t="s">
        <v>806</v>
      </c>
      <c r="M78">
        <v>155</v>
      </c>
      <c r="N78" t="str">
        <f t="shared" si="3"/>
        <v>Rhodotorula glutinis var. glutinis</v>
      </c>
      <c r="O78" t="str">
        <f t="shared" si="4"/>
        <v>YES</v>
      </c>
      <c r="P78" t="str">
        <f t="shared" si="5"/>
        <v>NO</v>
      </c>
      <c r="S78">
        <v>155</v>
      </c>
      <c r="T78" t="s">
        <v>816</v>
      </c>
      <c r="U78" t="s">
        <v>70</v>
      </c>
      <c r="V78" t="s">
        <v>815</v>
      </c>
      <c r="W78" t="s">
        <v>812</v>
      </c>
      <c r="X78" t="s">
        <v>813</v>
      </c>
    </row>
    <row r="79" spans="1:24">
      <c r="A79" s="4">
        <v>108</v>
      </c>
      <c r="B79" s="5" t="s">
        <v>45</v>
      </c>
      <c r="H79">
        <v>55</v>
      </c>
      <c r="I79">
        <v>197</v>
      </c>
      <c r="L79" t="s">
        <v>806</v>
      </c>
      <c r="M79">
        <v>158</v>
      </c>
      <c r="N79" t="str">
        <f t="shared" si="3"/>
        <v>Rhodotorula mucilaginosa</v>
      </c>
      <c r="O79" t="str">
        <f t="shared" si="4"/>
        <v>YES</v>
      </c>
      <c r="P79" t="str">
        <f t="shared" si="5"/>
        <v>NO</v>
      </c>
      <c r="S79">
        <v>158</v>
      </c>
      <c r="T79" t="s">
        <v>816</v>
      </c>
      <c r="U79" t="s">
        <v>72</v>
      </c>
      <c r="V79" t="s">
        <v>815</v>
      </c>
      <c r="W79" t="s">
        <v>812</v>
      </c>
      <c r="X79" t="s">
        <v>813</v>
      </c>
    </row>
    <row r="80" spans="1:24">
      <c r="A80" s="4">
        <v>109</v>
      </c>
      <c r="B80" s="5" t="s">
        <v>45</v>
      </c>
      <c r="H80">
        <v>57</v>
      </c>
      <c r="I80">
        <v>200</v>
      </c>
      <c r="L80" t="s">
        <v>806</v>
      </c>
      <c r="M80">
        <v>159</v>
      </c>
      <c r="N80" t="str">
        <f t="shared" si="3"/>
        <v>Rhodotorula mucilaginosa</v>
      </c>
      <c r="O80" t="str">
        <f t="shared" si="4"/>
        <v>YES</v>
      </c>
      <c r="P80" t="str">
        <f t="shared" si="5"/>
        <v>NO</v>
      </c>
      <c r="S80">
        <v>159</v>
      </c>
      <c r="T80" t="s">
        <v>816</v>
      </c>
      <c r="U80" t="s">
        <v>72</v>
      </c>
      <c r="V80" t="s">
        <v>815</v>
      </c>
      <c r="W80" t="s">
        <v>812</v>
      </c>
      <c r="X80" t="s">
        <v>813</v>
      </c>
    </row>
    <row r="81" spans="1:24">
      <c r="A81" s="4">
        <v>110</v>
      </c>
      <c r="B81" s="5" t="s">
        <v>45</v>
      </c>
      <c r="H81">
        <v>58</v>
      </c>
      <c r="I81">
        <v>205</v>
      </c>
      <c r="L81" t="s">
        <v>806</v>
      </c>
      <c r="M81">
        <v>161</v>
      </c>
      <c r="N81" t="str">
        <f t="shared" si="3"/>
        <v>Torulaspora delbrueckii</v>
      </c>
      <c r="O81" t="str">
        <f t="shared" si="4"/>
        <v>YES</v>
      </c>
      <c r="P81" t="str">
        <f t="shared" si="5"/>
        <v>NO</v>
      </c>
      <c r="S81">
        <v>161</v>
      </c>
      <c r="T81" t="s">
        <v>816</v>
      </c>
      <c r="U81" t="s">
        <v>93</v>
      </c>
      <c r="V81" t="s">
        <v>815</v>
      </c>
      <c r="W81" t="s">
        <v>812</v>
      </c>
      <c r="X81" t="s">
        <v>813</v>
      </c>
    </row>
    <row r="82" spans="1:24" ht="16.8" customHeight="1">
      <c r="A82" s="4">
        <v>111</v>
      </c>
      <c r="B82" s="5" t="s">
        <v>76</v>
      </c>
      <c r="H82">
        <v>59</v>
      </c>
      <c r="I82">
        <v>206</v>
      </c>
      <c r="L82" t="s">
        <v>806</v>
      </c>
      <c r="M82">
        <v>162</v>
      </c>
      <c r="N82" t="str">
        <f t="shared" si="3"/>
        <v>Rhodotorula glutinis var. glutinis</v>
      </c>
      <c r="O82" t="str">
        <f t="shared" si="4"/>
        <v>YES</v>
      </c>
      <c r="P82" t="str">
        <f t="shared" si="5"/>
        <v>NO</v>
      </c>
      <c r="S82">
        <v>162</v>
      </c>
      <c r="T82" t="s">
        <v>816</v>
      </c>
      <c r="U82" t="s">
        <v>70</v>
      </c>
      <c r="V82" t="s">
        <v>815</v>
      </c>
      <c r="W82" t="s">
        <v>812</v>
      </c>
      <c r="X82" t="s">
        <v>813</v>
      </c>
    </row>
    <row r="83" spans="1:24">
      <c r="A83" s="4">
        <v>112</v>
      </c>
      <c r="B83" s="5" t="s">
        <v>74</v>
      </c>
      <c r="H83">
        <v>60</v>
      </c>
      <c r="I83">
        <v>208</v>
      </c>
      <c r="L83" t="s">
        <v>807</v>
      </c>
      <c r="M83">
        <v>167</v>
      </c>
      <c r="N83" t="str">
        <f t="shared" si="3"/>
        <v>Saccharomyces cerevisiae</v>
      </c>
      <c r="O83" t="str">
        <f t="shared" si="4"/>
        <v>NO</v>
      </c>
      <c r="P83" t="str">
        <f t="shared" si="5"/>
        <v>YES</v>
      </c>
      <c r="S83">
        <v>167</v>
      </c>
      <c r="T83" t="s">
        <v>816</v>
      </c>
      <c r="U83" t="s">
        <v>45</v>
      </c>
      <c r="V83" t="s">
        <v>815</v>
      </c>
      <c r="W83" t="s">
        <v>813</v>
      </c>
      <c r="X83" t="s">
        <v>812</v>
      </c>
    </row>
    <row r="84" spans="1:24">
      <c r="A84" s="4">
        <v>113</v>
      </c>
      <c r="B84" s="5" t="s">
        <v>45</v>
      </c>
      <c r="H84">
        <v>61</v>
      </c>
      <c r="I84">
        <v>210</v>
      </c>
      <c r="L84" t="s">
        <v>806</v>
      </c>
      <c r="M84">
        <v>171</v>
      </c>
      <c r="N84" t="str">
        <f t="shared" si="3"/>
        <v>Zygosaccharomyces bisporus</v>
      </c>
      <c r="O84" t="str">
        <f t="shared" si="4"/>
        <v>YES</v>
      </c>
      <c r="P84" t="str">
        <f t="shared" si="5"/>
        <v>NO</v>
      </c>
      <c r="S84">
        <v>171</v>
      </c>
      <c r="T84" t="s">
        <v>816</v>
      </c>
      <c r="U84" t="s">
        <v>98</v>
      </c>
      <c r="V84" t="s">
        <v>815</v>
      </c>
      <c r="W84" t="s">
        <v>812</v>
      </c>
      <c r="X84" t="s">
        <v>813</v>
      </c>
    </row>
    <row r="85" spans="1:24">
      <c r="A85" s="4">
        <v>114</v>
      </c>
      <c r="B85" s="5" t="s">
        <v>79</v>
      </c>
      <c r="H85">
        <v>62</v>
      </c>
      <c r="I85">
        <v>211</v>
      </c>
      <c r="L85" t="s">
        <v>806</v>
      </c>
      <c r="M85">
        <v>179</v>
      </c>
      <c r="N85" t="str">
        <f t="shared" si="3"/>
        <v>Kluyveromyces marxianus</v>
      </c>
      <c r="O85" t="str">
        <f t="shared" si="4"/>
        <v>YES</v>
      </c>
      <c r="P85" t="str">
        <f t="shared" si="5"/>
        <v>NO</v>
      </c>
      <c r="S85">
        <v>179</v>
      </c>
      <c r="T85" t="s">
        <v>816</v>
      </c>
      <c r="U85" t="s">
        <v>76</v>
      </c>
      <c r="V85" t="s">
        <v>815</v>
      </c>
      <c r="W85" t="s">
        <v>812</v>
      </c>
      <c r="X85" t="s">
        <v>813</v>
      </c>
    </row>
    <row r="86" spans="1:24">
      <c r="A86" s="4">
        <v>115</v>
      </c>
      <c r="B86" s="5" t="s">
        <v>74</v>
      </c>
      <c r="H86">
        <v>63</v>
      </c>
      <c r="I86">
        <v>212</v>
      </c>
      <c r="L86" t="s">
        <v>806</v>
      </c>
      <c r="M86">
        <v>188</v>
      </c>
      <c r="N86" t="str">
        <f t="shared" si="3"/>
        <v xml:space="preserve">Candida kefyr </v>
      </c>
      <c r="O86" t="str">
        <f t="shared" si="4"/>
        <v>YES</v>
      </c>
      <c r="P86" t="str">
        <f t="shared" si="5"/>
        <v>NO</v>
      </c>
      <c r="S86">
        <v>188</v>
      </c>
      <c r="T86" t="s">
        <v>816</v>
      </c>
      <c r="U86" t="s">
        <v>102</v>
      </c>
      <c r="V86" t="s">
        <v>815</v>
      </c>
      <c r="W86" t="s">
        <v>812</v>
      </c>
      <c r="X86" t="s">
        <v>813</v>
      </c>
    </row>
    <row r="87" spans="1:24">
      <c r="A87" s="4">
        <v>116</v>
      </c>
      <c r="B87" s="5" t="s">
        <v>80</v>
      </c>
      <c r="H87">
        <v>64</v>
      </c>
      <c r="I87">
        <v>213</v>
      </c>
      <c r="L87" t="s">
        <v>807</v>
      </c>
      <c r="M87">
        <v>192</v>
      </c>
      <c r="N87" t="str">
        <f t="shared" si="3"/>
        <v>Saccharomyces cerevisiae</v>
      </c>
      <c r="O87" t="str">
        <f t="shared" si="4"/>
        <v>NO</v>
      </c>
      <c r="P87" t="str">
        <f t="shared" si="5"/>
        <v>YES</v>
      </c>
      <c r="S87">
        <v>192</v>
      </c>
      <c r="T87" t="s">
        <v>816</v>
      </c>
      <c r="U87" t="s">
        <v>45</v>
      </c>
      <c r="V87" t="s">
        <v>815</v>
      </c>
      <c r="W87" t="s">
        <v>813</v>
      </c>
      <c r="X87" t="s">
        <v>812</v>
      </c>
    </row>
    <row r="88" spans="1:24">
      <c r="A88" s="4">
        <v>117</v>
      </c>
      <c r="B88" s="5" t="s">
        <v>80</v>
      </c>
      <c r="H88">
        <v>65</v>
      </c>
      <c r="I88">
        <v>221</v>
      </c>
      <c r="L88" t="s">
        <v>806</v>
      </c>
      <c r="M88">
        <v>195</v>
      </c>
      <c r="N88" t="str">
        <f t="shared" si="3"/>
        <v>Rhodotorula mucilaginosa</v>
      </c>
      <c r="O88" t="str">
        <f t="shared" si="4"/>
        <v>YES</v>
      </c>
      <c r="P88" t="str">
        <f t="shared" si="5"/>
        <v>NO</v>
      </c>
      <c r="S88">
        <v>195</v>
      </c>
      <c r="T88" t="s">
        <v>816</v>
      </c>
      <c r="U88" t="s">
        <v>72</v>
      </c>
      <c r="V88" t="s">
        <v>815</v>
      </c>
      <c r="W88" t="s">
        <v>812</v>
      </c>
      <c r="X88" t="s">
        <v>813</v>
      </c>
    </row>
    <row r="89" spans="1:24">
      <c r="A89" s="4">
        <v>118</v>
      </c>
      <c r="B89" s="5" t="s">
        <v>45</v>
      </c>
      <c r="H89">
        <v>68</v>
      </c>
      <c r="I89">
        <v>222</v>
      </c>
      <c r="L89" t="s">
        <v>807</v>
      </c>
      <c r="M89">
        <v>196</v>
      </c>
      <c r="N89" t="str">
        <f t="shared" si="3"/>
        <v>Saccharomyces cerevisiae</v>
      </c>
      <c r="O89" t="str">
        <f t="shared" si="4"/>
        <v>NO</v>
      </c>
      <c r="P89" t="str">
        <f t="shared" si="5"/>
        <v>YES</v>
      </c>
      <c r="S89">
        <v>196</v>
      </c>
      <c r="T89" t="s">
        <v>816</v>
      </c>
      <c r="U89" t="s">
        <v>45</v>
      </c>
      <c r="V89" t="s">
        <v>815</v>
      </c>
      <c r="W89" t="s">
        <v>813</v>
      </c>
      <c r="X89" t="s">
        <v>812</v>
      </c>
    </row>
    <row r="90" spans="1:24">
      <c r="A90" s="4">
        <v>119</v>
      </c>
      <c r="B90" s="5" t="s">
        <v>54</v>
      </c>
      <c r="H90">
        <v>71</v>
      </c>
      <c r="I90">
        <v>223</v>
      </c>
      <c r="L90" t="s">
        <v>807</v>
      </c>
      <c r="M90">
        <v>197</v>
      </c>
      <c r="N90" t="str">
        <f t="shared" si="3"/>
        <v>Saccharomyces cerevisiae</v>
      </c>
      <c r="O90" t="str">
        <f t="shared" si="4"/>
        <v>NO</v>
      </c>
      <c r="P90" t="str">
        <f t="shared" si="5"/>
        <v>YES</v>
      </c>
      <c r="S90">
        <v>197</v>
      </c>
      <c r="T90" t="s">
        <v>816</v>
      </c>
      <c r="U90" t="s">
        <v>45</v>
      </c>
      <c r="V90" t="s">
        <v>815</v>
      </c>
      <c r="W90" t="s">
        <v>813</v>
      </c>
      <c r="X90" t="s">
        <v>812</v>
      </c>
    </row>
    <row r="91" spans="1:24">
      <c r="A91" s="4">
        <v>120</v>
      </c>
      <c r="B91" s="5" t="s">
        <v>65</v>
      </c>
      <c r="H91">
        <v>100</v>
      </c>
      <c r="I91">
        <v>224</v>
      </c>
      <c r="L91" t="s">
        <v>807</v>
      </c>
      <c r="M91">
        <v>200</v>
      </c>
      <c r="N91" t="str">
        <f t="shared" si="3"/>
        <v>Saccharomyces cerevisiae</v>
      </c>
      <c r="O91" t="str">
        <f t="shared" si="4"/>
        <v>NO</v>
      </c>
      <c r="P91" t="str">
        <f t="shared" si="5"/>
        <v>YES</v>
      </c>
      <c r="S91">
        <v>200</v>
      </c>
      <c r="T91" t="s">
        <v>816</v>
      </c>
      <c r="U91" t="s">
        <v>45</v>
      </c>
      <c r="V91" t="s">
        <v>815</v>
      </c>
      <c r="W91" t="s">
        <v>813</v>
      </c>
      <c r="X91" t="s">
        <v>812</v>
      </c>
    </row>
    <row r="92" spans="1:24">
      <c r="A92" s="4">
        <v>121</v>
      </c>
      <c r="B92" s="5" t="s">
        <v>45</v>
      </c>
      <c r="H92">
        <v>111</v>
      </c>
      <c r="I92">
        <v>225</v>
      </c>
      <c r="L92" t="s">
        <v>807</v>
      </c>
      <c r="M92">
        <v>205</v>
      </c>
      <c r="N92" t="str">
        <f t="shared" si="3"/>
        <v>Saccharomyces cerevisiae</v>
      </c>
      <c r="O92" t="str">
        <f t="shared" si="4"/>
        <v>NO</v>
      </c>
      <c r="P92" t="str">
        <f t="shared" si="5"/>
        <v>YES</v>
      </c>
      <c r="S92">
        <v>205</v>
      </c>
      <c r="T92" t="s">
        <v>816</v>
      </c>
      <c r="U92" t="s">
        <v>45</v>
      </c>
      <c r="V92" t="s">
        <v>815</v>
      </c>
      <c r="W92" t="s">
        <v>813</v>
      </c>
      <c r="X92" t="s">
        <v>812</v>
      </c>
    </row>
    <row r="93" spans="1:24">
      <c r="A93" s="4">
        <v>122</v>
      </c>
      <c r="B93" s="5" t="s">
        <v>45</v>
      </c>
      <c r="H93">
        <v>128</v>
      </c>
      <c r="I93">
        <v>228</v>
      </c>
      <c r="L93" t="s">
        <v>807</v>
      </c>
      <c r="M93">
        <v>206</v>
      </c>
      <c r="N93" t="str">
        <f t="shared" si="3"/>
        <v>Saccharomyces cerevisiae</v>
      </c>
      <c r="O93" t="str">
        <f t="shared" si="4"/>
        <v>NO</v>
      </c>
      <c r="P93" t="str">
        <f t="shared" si="5"/>
        <v>YES</v>
      </c>
      <c r="S93">
        <v>206</v>
      </c>
      <c r="T93" t="s">
        <v>816</v>
      </c>
      <c r="U93" t="s">
        <v>45</v>
      </c>
      <c r="V93" t="s">
        <v>815</v>
      </c>
      <c r="W93" t="s">
        <v>813</v>
      </c>
      <c r="X93" t="s">
        <v>812</v>
      </c>
    </row>
    <row r="94" spans="1:24">
      <c r="A94" s="4">
        <v>124</v>
      </c>
      <c r="B94" s="5" t="s">
        <v>45</v>
      </c>
      <c r="H94">
        <v>135</v>
      </c>
      <c r="I94">
        <v>241</v>
      </c>
      <c r="L94" t="s">
        <v>807</v>
      </c>
      <c r="M94">
        <v>208</v>
      </c>
      <c r="N94" t="str">
        <f t="shared" si="3"/>
        <v>Saccharomyces cerevisiae</v>
      </c>
      <c r="O94" t="str">
        <f t="shared" si="4"/>
        <v>NO</v>
      </c>
      <c r="P94" t="str">
        <f t="shared" si="5"/>
        <v>YES</v>
      </c>
      <c r="S94">
        <v>208</v>
      </c>
      <c r="T94" t="s">
        <v>816</v>
      </c>
      <c r="U94" t="s">
        <v>45</v>
      </c>
      <c r="V94" t="s">
        <v>815</v>
      </c>
      <c r="W94" t="s">
        <v>813</v>
      </c>
      <c r="X94" t="s">
        <v>812</v>
      </c>
    </row>
    <row r="95" spans="1:24">
      <c r="A95" s="4">
        <v>125</v>
      </c>
      <c r="B95" s="5" t="s">
        <v>45</v>
      </c>
      <c r="H95">
        <v>138</v>
      </c>
      <c r="I95">
        <v>356</v>
      </c>
      <c r="L95" t="s">
        <v>807</v>
      </c>
      <c r="M95">
        <v>210</v>
      </c>
      <c r="N95" t="str">
        <f t="shared" si="3"/>
        <v>Saccharomyces cerevisiae</v>
      </c>
      <c r="O95" t="str">
        <f t="shared" si="4"/>
        <v>NO</v>
      </c>
      <c r="P95" t="str">
        <f t="shared" si="5"/>
        <v>YES</v>
      </c>
      <c r="S95">
        <v>210</v>
      </c>
      <c r="T95" t="s">
        <v>816</v>
      </c>
      <c r="U95" t="s">
        <v>45</v>
      </c>
      <c r="V95" t="s">
        <v>815</v>
      </c>
      <c r="W95" t="s">
        <v>813</v>
      </c>
      <c r="X95" t="s">
        <v>812</v>
      </c>
    </row>
    <row r="96" spans="1:24">
      <c r="A96" s="4">
        <v>126</v>
      </c>
      <c r="B96" s="5" t="s">
        <v>45</v>
      </c>
      <c r="H96">
        <v>140</v>
      </c>
      <c r="I96">
        <v>357</v>
      </c>
      <c r="L96" t="s">
        <v>807</v>
      </c>
      <c r="M96">
        <v>211</v>
      </c>
      <c r="N96" t="str">
        <f t="shared" si="3"/>
        <v>Saccharomyces cerevisiae</v>
      </c>
      <c r="O96" t="str">
        <f t="shared" si="4"/>
        <v>NO</v>
      </c>
      <c r="P96" t="str">
        <f t="shared" si="5"/>
        <v>YES</v>
      </c>
      <c r="S96">
        <v>211</v>
      </c>
      <c r="T96" t="s">
        <v>816</v>
      </c>
      <c r="U96" t="s">
        <v>45</v>
      </c>
      <c r="V96" t="s">
        <v>815</v>
      </c>
      <c r="W96" t="s">
        <v>813</v>
      </c>
      <c r="X96" t="s">
        <v>812</v>
      </c>
    </row>
    <row r="97" spans="1:24">
      <c r="A97" s="4">
        <v>127</v>
      </c>
      <c r="B97" s="5" t="s">
        <v>81</v>
      </c>
      <c r="H97">
        <v>141</v>
      </c>
      <c r="I97">
        <v>358</v>
      </c>
      <c r="L97" t="s">
        <v>807</v>
      </c>
      <c r="M97">
        <v>212</v>
      </c>
      <c r="N97" t="str">
        <f t="shared" si="3"/>
        <v>Saccharomyces cerevisiae</v>
      </c>
      <c r="O97" t="str">
        <f t="shared" si="4"/>
        <v>NO</v>
      </c>
      <c r="P97" t="str">
        <f t="shared" si="5"/>
        <v>YES</v>
      </c>
      <c r="S97">
        <v>212</v>
      </c>
      <c r="T97" t="s">
        <v>816</v>
      </c>
      <c r="U97" t="s">
        <v>45</v>
      </c>
      <c r="V97" t="s">
        <v>815</v>
      </c>
      <c r="W97" t="s">
        <v>813</v>
      </c>
      <c r="X97" t="s">
        <v>812</v>
      </c>
    </row>
    <row r="98" spans="1:24">
      <c r="A98" s="4">
        <v>128</v>
      </c>
      <c r="B98" s="5" t="s">
        <v>82</v>
      </c>
      <c r="H98">
        <v>142</v>
      </c>
      <c r="I98">
        <v>430</v>
      </c>
      <c r="L98" t="s">
        <v>807</v>
      </c>
      <c r="M98">
        <v>213</v>
      </c>
      <c r="N98" t="str">
        <f t="shared" si="3"/>
        <v>Saccharomyces cerevisiae</v>
      </c>
      <c r="O98" t="str">
        <f t="shared" si="4"/>
        <v>NO</v>
      </c>
      <c r="P98" t="str">
        <f t="shared" si="5"/>
        <v>YES</v>
      </c>
      <c r="S98">
        <v>213</v>
      </c>
      <c r="T98" t="s">
        <v>816</v>
      </c>
      <c r="U98" t="s">
        <v>45</v>
      </c>
      <c r="V98" t="s">
        <v>815</v>
      </c>
      <c r="W98" t="s">
        <v>813</v>
      </c>
      <c r="X98" t="s">
        <v>812</v>
      </c>
    </row>
    <row r="99" spans="1:24">
      <c r="A99" s="4">
        <v>129</v>
      </c>
      <c r="B99" s="5" t="s">
        <v>56</v>
      </c>
      <c r="H99">
        <v>143</v>
      </c>
      <c r="I99">
        <v>478</v>
      </c>
      <c r="L99" t="s">
        <v>807</v>
      </c>
      <c r="M99">
        <v>221</v>
      </c>
      <c r="N99" t="str">
        <f t="shared" si="3"/>
        <v>Saccharomyces cerevisiae</v>
      </c>
      <c r="O99" t="str">
        <f t="shared" si="4"/>
        <v>NO</v>
      </c>
      <c r="P99" t="str">
        <f t="shared" si="5"/>
        <v>YES</v>
      </c>
      <c r="S99">
        <v>221</v>
      </c>
      <c r="T99" t="s">
        <v>816</v>
      </c>
      <c r="U99" t="s">
        <v>45</v>
      </c>
      <c r="V99" t="s">
        <v>815</v>
      </c>
      <c r="W99" t="s">
        <v>813</v>
      </c>
      <c r="X99" t="s">
        <v>812</v>
      </c>
    </row>
    <row r="100" spans="1:24">
      <c r="A100" s="4">
        <v>130</v>
      </c>
      <c r="B100" s="5" t="s">
        <v>83</v>
      </c>
      <c r="H100">
        <v>147</v>
      </c>
      <c r="I100">
        <v>479</v>
      </c>
      <c r="L100" t="s">
        <v>807</v>
      </c>
      <c r="M100">
        <v>222</v>
      </c>
      <c r="N100" t="str">
        <f t="shared" si="3"/>
        <v>Saccharomyces cerevisiae</v>
      </c>
      <c r="O100" t="str">
        <f t="shared" si="4"/>
        <v>NO</v>
      </c>
      <c r="P100" t="str">
        <f t="shared" si="5"/>
        <v>YES</v>
      </c>
      <c r="S100">
        <v>222</v>
      </c>
      <c r="T100" t="s">
        <v>816</v>
      </c>
      <c r="U100" t="s">
        <v>45</v>
      </c>
      <c r="V100" t="s">
        <v>815</v>
      </c>
      <c r="W100" t="s">
        <v>813</v>
      </c>
      <c r="X100" t="s">
        <v>812</v>
      </c>
    </row>
    <row r="101" spans="1:24" ht="28.8">
      <c r="A101" s="4">
        <v>131</v>
      </c>
      <c r="B101" s="5" t="s">
        <v>84</v>
      </c>
      <c r="H101">
        <v>151</v>
      </c>
      <c r="I101">
        <v>482</v>
      </c>
      <c r="L101" t="s">
        <v>807</v>
      </c>
      <c r="M101">
        <v>223</v>
      </c>
      <c r="N101" t="str">
        <f t="shared" si="3"/>
        <v>Saccharomyces cerevisiae</v>
      </c>
      <c r="O101" t="str">
        <f t="shared" si="4"/>
        <v>NO</v>
      </c>
      <c r="P101" t="str">
        <f t="shared" si="5"/>
        <v>YES</v>
      </c>
      <c r="S101">
        <v>223</v>
      </c>
      <c r="T101" t="s">
        <v>816</v>
      </c>
      <c r="U101" t="s">
        <v>45</v>
      </c>
      <c r="V101" t="s">
        <v>815</v>
      </c>
      <c r="W101" t="s">
        <v>813</v>
      </c>
      <c r="X101" t="s">
        <v>812</v>
      </c>
    </row>
    <row r="102" spans="1:24">
      <c r="A102" s="4">
        <v>132</v>
      </c>
      <c r="B102" s="5" t="s">
        <v>85</v>
      </c>
      <c r="H102">
        <v>152</v>
      </c>
      <c r="I102">
        <v>490</v>
      </c>
      <c r="L102" t="s">
        <v>807</v>
      </c>
      <c r="M102">
        <v>224</v>
      </c>
      <c r="N102" t="str">
        <f t="shared" si="3"/>
        <v>Saccharomyces cerevisiae</v>
      </c>
      <c r="O102" t="str">
        <f t="shared" si="4"/>
        <v>NO</v>
      </c>
      <c r="P102" t="str">
        <f t="shared" si="5"/>
        <v>YES</v>
      </c>
      <c r="S102">
        <v>224</v>
      </c>
      <c r="T102" t="s">
        <v>816</v>
      </c>
      <c r="U102" t="s">
        <v>45</v>
      </c>
      <c r="V102" t="s">
        <v>815</v>
      </c>
      <c r="W102" t="s">
        <v>813</v>
      </c>
      <c r="X102" t="s">
        <v>812</v>
      </c>
    </row>
    <row r="103" spans="1:24" ht="28.8">
      <c r="A103" s="4">
        <v>133</v>
      </c>
      <c r="B103" s="5" t="s">
        <v>86</v>
      </c>
      <c r="H103">
        <v>154</v>
      </c>
      <c r="I103">
        <v>491</v>
      </c>
      <c r="L103" t="s">
        <v>807</v>
      </c>
      <c r="M103">
        <v>225</v>
      </c>
      <c r="N103" t="str">
        <f t="shared" si="3"/>
        <v>Saccharomyces cerevisiae</v>
      </c>
      <c r="O103" t="str">
        <f t="shared" si="4"/>
        <v>NO</v>
      </c>
      <c r="P103" t="str">
        <f t="shared" si="5"/>
        <v>YES</v>
      </c>
      <c r="S103">
        <v>225</v>
      </c>
      <c r="T103" t="s">
        <v>816</v>
      </c>
      <c r="U103" t="s">
        <v>45</v>
      </c>
      <c r="V103" t="s">
        <v>815</v>
      </c>
      <c r="W103" t="s">
        <v>813</v>
      </c>
      <c r="X103" t="s">
        <v>812</v>
      </c>
    </row>
    <row r="104" spans="1:24">
      <c r="A104" s="4">
        <v>135</v>
      </c>
      <c r="B104" s="5" t="s">
        <v>72</v>
      </c>
      <c r="H104">
        <v>155</v>
      </c>
      <c r="I104">
        <v>619</v>
      </c>
      <c r="L104" t="s">
        <v>807</v>
      </c>
      <c r="M104">
        <v>228</v>
      </c>
      <c r="N104" t="str">
        <f t="shared" si="3"/>
        <v>Saccharomyces cerevisiae</v>
      </c>
      <c r="O104" t="str">
        <f t="shared" si="4"/>
        <v>NO</v>
      </c>
      <c r="P104" t="str">
        <f t="shared" si="5"/>
        <v>YES</v>
      </c>
      <c r="S104">
        <v>228</v>
      </c>
      <c r="T104" t="s">
        <v>816</v>
      </c>
      <c r="U104" t="s">
        <v>45</v>
      </c>
      <c r="V104" t="s">
        <v>815</v>
      </c>
      <c r="W104" t="s">
        <v>813</v>
      </c>
      <c r="X104" t="s">
        <v>812</v>
      </c>
    </row>
    <row r="105" spans="1:24">
      <c r="A105" s="4">
        <v>137</v>
      </c>
      <c r="B105" s="5" t="s">
        <v>87</v>
      </c>
      <c r="H105">
        <v>158</v>
      </c>
      <c r="I105">
        <v>620</v>
      </c>
      <c r="L105" t="s">
        <v>805</v>
      </c>
      <c r="M105">
        <v>232</v>
      </c>
      <c r="N105" t="str">
        <f t="shared" si="3"/>
        <v>Saccharomyces cerevisiae</v>
      </c>
      <c r="O105" t="str">
        <f t="shared" si="4"/>
        <v>YES</v>
      </c>
      <c r="P105" t="str">
        <f t="shared" si="5"/>
        <v>YES</v>
      </c>
      <c r="S105">
        <v>232</v>
      </c>
      <c r="T105" t="s">
        <v>816</v>
      </c>
      <c r="U105" t="s">
        <v>45</v>
      </c>
      <c r="V105" t="s">
        <v>815</v>
      </c>
      <c r="W105" t="s">
        <v>812</v>
      </c>
      <c r="X105" t="s">
        <v>812</v>
      </c>
    </row>
    <row r="106" spans="1:24">
      <c r="A106" s="4">
        <v>138</v>
      </c>
      <c r="B106" s="5" t="s">
        <v>88</v>
      </c>
      <c r="H106">
        <v>159</v>
      </c>
      <c r="I106">
        <v>621</v>
      </c>
      <c r="L106" t="s">
        <v>805</v>
      </c>
      <c r="M106">
        <v>235</v>
      </c>
      <c r="N106" t="str">
        <f t="shared" si="3"/>
        <v>Saccharomyces cerevisiae</v>
      </c>
      <c r="O106" t="str">
        <f t="shared" si="4"/>
        <v>YES</v>
      </c>
      <c r="P106" t="str">
        <f t="shared" si="5"/>
        <v>YES</v>
      </c>
      <c r="S106">
        <v>235</v>
      </c>
      <c r="T106" t="s">
        <v>816</v>
      </c>
      <c r="U106" t="s">
        <v>45</v>
      </c>
      <c r="V106" t="s">
        <v>815</v>
      </c>
      <c r="W106" t="s">
        <v>812</v>
      </c>
      <c r="X106" t="s">
        <v>812</v>
      </c>
    </row>
    <row r="107" spans="1:24">
      <c r="A107" s="4">
        <v>140</v>
      </c>
      <c r="B107" s="5" t="s">
        <v>89</v>
      </c>
      <c r="H107">
        <v>161</v>
      </c>
      <c r="I107">
        <v>672</v>
      </c>
      <c r="L107" t="s">
        <v>807</v>
      </c>
      <c r="M107">
        <v>241</v>
      </c>
      <c r="N107" t="str">
        <f t="shared" si="3"/>
        <v>Saccharomyces cerevisiae</v>
      </c>
      <c r="O107" t="str">
        <f t="shared" si="4"/>
        <v>NO</v>
      </c>
      <c r="P107" t="str">
        <f t="shared" si="5"/>
        <v>YES</v>
      </c>
      <c r="S107">
        <v>241</v>
      </c>
      <c r="T107" t="s">
        <v>816</v>
      </c>
      <c r="U107" t="s">
        <v>45</v>
      </c>
      <c r="V107" t="s">
        <v>815</v>
      </c>
      <c r="W107" t="s">
        <v>813</v>
      </c>
      <c r="X107" t="s">
        <v>812</v>
      </c>
    </row>
    <row r="108" spans="1:24">
      <c r="A108" s="4">
        <v>141</v>
      </c>
      <c r="B108" s="5" t="s">
        <v>90</v>
      </c>
      <c r="H108">
        <v>162</v>
      </c>
      <c r="I108">
        <v>684</v>
      </c>
      <c r="L108" t="s">
        <v>806</v>
      </c>
      <c r="M108">
        <v>243</v>
      </c>
      <c r="N108" t="str">
        <f t="shared" si="3"/>
        <v>Kluyveromyces marxianus</v>
      </c>
      <c r="O108" t="str">
        <f t="shared" si="4"/>
        <v>YES</v>
      </c>
      <c r="P108" t="str">
        <f t="shared" si="5"/>
        <v>NO</v>
      </c>
      <c r="S108">
        <v>243</v>
      </c>
      <c r="T108" t="s">
        <v>816</v>
      </c>
      <c r="U108" t="s">
        <v>76</v>
      </c>
      <c r="V108" t="s">
        <v>815</v>
      </c>
      <c r="W108" t="s">
        <v>812</v>
      </c>
      <c r="X108" t="s">
        <v>813</v>
      </c>
    </row>
    <row r="109" spans="1:24">
      <c r="A109" s="4">
        <v>142</v>
      </c>
      <c r="B109" s="5" t="s">
        <v>72</v>
      </c>
      <c r="H109">
        <v>171</v>
      </c>
      <c r="I109">
        <v>816</v>
      </c>
      <c r="L109" t="s">
        <v>806</v>
      </c>
      <c r="M109">
        <v>244</v>
      </c>
      <c r="N109" t="str">
        <f t="shared" si="3"/>
        <v>Kluyveromyces marxianus</v>
      </c>
      <c r="O109" t="str">
        <f t="shared" si="4"/>
        <v>YES</v>
      </c>
      <c r="P109" t="str">
        <f t="shared" si="5"/>
        <v>NO</v>
      </c>
      <c r="S109">
        <v>244</v>
      </c>
      <c r="T109" t="s">
        <v>816</v>
      </c>
      <c r="U109" t="s">
        <v>76</v>
      </c>
      <c r="V109" t="s">
        <v>815</v>
      </c>
      <c r="W109" t="s">
        <v>812</v>
      </c>
      <c r="X109" t="s">
        <v>813</v>
      </c>
    </row>
    <row r="110" spans="1:24">
      <c r="A110" s="4">
        <v>143</v>
      </c>
      <c r="B110" s="5" t="s">
        <v>91</v>
      </c>
      <c r="H110">
        <v>179</v>
      </c>
      <c r="I110">
        <v>1406</v>
      </c>
      <c r="L110" t="s">
        <v>806</v>
      </c>
      <c r="M110">
        <v>350</v>
      </c>
      <c r="N110" t="str">
        <f t="shared" si="3"/>
        <v xml:space="preserve">Candida glabrata          </v>
      </c>
      <c r="O110" t="str">
        <f t="shared" si="4"/>
        <v>YES</v>
      </c>
      <c r="P110" t="str">
        <f t="shared" si="5"/>
        <v>NO</v>
      </c>
      <c r="S110">
        <v>350</v>
      </c>
      <c r="T110" t="s">
        <v>816</v>
      </c>
      <c r="U110" t="s">
        <v>110</v>
      </c>
      <c r="V110" t="s">
        <v>815</v>
      </c>
      <c r="W110" t="s">
        <v>812</v>
      </c>
      <c r="X110" t="s">
        <v>813</v>
      </c>
    </row>
    <row r="111" spans="1:24" ht="28.8">
      <c r="A111" s="4">
        <v>145</v>
      </c>
      <c r="B111" s="5" t="s">
        <v>92</v>
      </c>
      <c r="H111">
        <v>188</v>
      </c>
      <c r="I111">
        <v>1407</v>
      </c>
      <c r="L111" t="s">
        <v>807</v>
      </c>
      <c r="M111">
        <v>356</v>
      </c>
      <c r="N111" t="str">
        <f t="shared" si="3"/>
        <v>Saccharomyces cerevisiae</v>
      </c>
      <c r="O111" t="str">
        <f t="shared" si="4"/>
        <v>NO</v>
      </c>
      <c r="P111" t="str">
        <f t="shared" si="5"/>
        <v>YES</v>
      </c>
      <c r="S111">
        <v>356</v>
      </c>
      <c r="T111" t="s">
        <v>816</v>
      </c>
      <c r="U111" t="s">
        <v>45</v>
      </c>
      <c r="V111" t="s">
        <v>815</v>
      </c>
      <c r="W111" t="s">
        <v>813</v>
      </c>
      <c r="X111" t="s">
        <v>812</v>
      </c>
    </row>
    <row r="112" spans="1:24">
      <c r="A112" s="4">
        <v>147</v>
      </c>
      <c r="B112" s="5" t="s">
        <v>93</v>
      </c>
      <c r="H112">
        <v>195</v>
      </c>
      <c r="I112">
        <v>1408</v>
      </c>
      <c r="L112" t="s">
        <v>807</v>
      </c>
      <c r="M112">
        <v>357</v>
      </c>
      <c r="N112" t="str">
        <f t="shared" si="3"/>
        <v>Saccharomyces cerevisiae</v>
      </c>
      <c r="O112" t="str">
        <f t="shared" si="4"/>
        <v>NO</v>
      </c>
      <c r="P112" t="str">
        <f t="shared" si="5"/>
        <v>YES</v>
      </c>
      <c r="S112">
        <v>357</v>
      </c>
      <c r="T112" t="s">
        <v>816</v>
      </c>
      <c r="U112" t="s">
        <v>45</v>
      </c>
      <c r="V112" t="s">
        <v>815</v>
      </c>
      <c r="W112" t="s">
        <v>813</v>
      </c>
      <c r="X112" t="s">
        <v>812</v>
      </c>
    </row>
    <row r="113" spans="1:24">
      <c r="A113" s="4">
        <v>148</v>
      </c>
      <c r="B113" s="5" t="s">
        <v>94</v>
      </c>
      <c r="H113">
        <v>243</v>
      </c>
      <c r="I113">
        <v>1409</v>
      </c>
      <c r="L113" t="s">
        <v>807</v>
      </c>
      <c r="M113">
        <v>358</v>
      </c>
      <c r="N113" t="str">
        <f t="shared" si="3"/>
        <v>Saccharomyces cerevisiae</v>
      </c>
      <c r="O113" t="str">
        <f t="shared" si="4"/>
        <v>NO</v>
      </c>
      <c r="P113" t="str">
        <f t="shared" si="5"/>
        <v>YES</v>
      </c>
      <c r="S113">
        <v>358</v>
      </c>
      <c r="T113" t="s">
        <v>816</v>
      </c>
      <c r="U113" t="s">
        <v>45</v>
      </c>
      <c r="V113" t="s">
        <v>815</v>
      </c>
      <c r="W113" t="s">
        <v>813</v>
      </c>
      <c r="X113" t="s">
        <v>812</v>
      </c>
    </row>
    <row r="114" spans="1:24">
      <c r="A114" s="4">
        <v>151</v>
      </c>
      <c r="B114" s="5" t="s">
        <v>76</v>
      </c>
      <c r="H114">
        <v>244</v>
      </c>
      <c r="I114">
        <v>1413</v>
      </c>
      <c r="L114" t="s">
        <v>805</v>
      </c>
      <c r="M114">
        <v>360</v>
      </c>
      <c r="N114" t="str">
        <f t="shared" si="3"/>
        <v>Saccharomyces cerevisiae</v>
      </c>
      <c r="O114" t="str">
        <f t="shared" si="4"/>
        <v>YES</v>
      </c>
      <c r="P114" t="str">
        <f t="shared" si="5"/>
        <v>YES</v>
      </c>
      <c r="S114">
        <v>360</v>
      </c>
      <c r="T114" t="s">
        <v>816</v>
      </c>
      <c r="U114" t="s">
        <v>45</v>
      </c>
      <c r="V114" t="s">
        <v>815</v>
      </c>
      <c r="W114" t="s">
        <v>812</v>
      </c>
      <c r="X114" t="s">
        <v>812</v>
      </c>
    </row>
    <row r="115" spans="1:24">
      <c r="A115" s="4">
        <v>152</v>
      </c>
      <c r="B115" s="5" t="s">
        <v>50</v>
      </c>
      <c r="H115">
        <v>350</v>
      </c>
      <c r="I115">
        <v>1414</v>
      </c>
      <c r="L115" t="s">
        <v>805</v>
      </c>
      <c r="M115">
        <v>361</v>
      </c>
      <c r="N115" t="str">
        <f t="shared" si="3"/>
        <v>Saccharomyces cerevisiae</v>
      </c>
      <c r="O115" t="str">
        <f t="shared" si="4"/>
        <v>YES</v>
      </c>
      <c r="P115" t="str">
        <f t="shared" si="5"/>
        <v>YES</v>
      </c>
      <c r="S115">
        <v>361</v>
      </c>
      <c r="T115" t="s">
        <v>816</v>
      </c>
      <c r="U115" t="s">
        <v>45</v>
      </c>
      <c r="V115" t="s">
        <v>815</v>
      </c>
      <c r="W115" t="s">
        <v>812</v>
      </c>
      <c r="X115" t="s">
        <v>812</v>
      </c>
    </row>
    <row r="116" spans="1:24">
      <c r="A116" s="4">
        <v>153</v>
      </c>
      <c r="B116" s="5" t="s">
        <v>95</v>
      </c>
      <c r="H116">
        <v>371</v>
      </c>
      <c r="I116">
        <v>1415</v>
      </c>
      <c r="L116" t="s">
        <v>806</v>
      </c>
      <c r="M116">
        <v>371</v>
      </c>
      <c r="N116" t="str">
        <f t="shared" si="3"/>
        <v>Metschnikowia pulcherrima</v>
      </c>
      <c r="O116" t="str">
        <f t="shared" si="4"/>
        <v>YES</v>
      </c>
      <c r="P116" t="str">
        <f t="shared" si="5"/>
        <v>NO</v>
      </c>
      <c r="S116">
        <v>371</v>
      </c>
      <c r="T116" t="s">
        <v>816</v>
      </c>
      <c r="U116" t="s">
        <v>96</v>
      </c>
      <c r="V116" t="s">
        <v>815</v>
      </c>
      <c r="W116" t="s">
        <v>812</v>
      </c>
      <c r="X116" t="s">
        <v>813</v>
      </c>
    </row>
    <row r="117" spans="1:24" ht="28.8">
      <c r="A117" s="4">
        <v>154</v>
      </c>
      <c r="B117" s="5" t="s">
        <v>70</v>
      </c>
      <c r="H117">
        <v>372</v>
      </c>
      <c r="I117">
        <v>1529</v>
      </c>
      <c r="L117" t="s">
        <v>806</v>
      </c>
      <c r="M117">
        <v>372</v>
      </c>
      <c r="N117" t="str">
        <f t="shared" si="3"/>
        <v>Metschnikowia pulcherrima</v>
      </c>
      <c r="O117" t="str">
        <f t="shared" si="4"/>
        <v>YES</v>
      </c>
      <c r="P117" t="str">
        <f t="shared" si="5"/>
        <v>NO</v>
      </c>
      <c r="S117">
        <v>372</v>
      </c>
      <c r="T117" t="s">
        <v>816</v>
      </c>
      <c r="U117" t="s">
        <v>96</v>
      </c>
      <c r="V117" t="s">
        <v>815</v>
      </c>
      <c r="W117" t="s">
        <v>812</v>
      </c>
      <c r="X117" t="s">
        <v>813</v>
      </c>
    </row>
    <row r="118" spans="1:24" ht="28.8">
      <c r="A118" s="4">
        <v>155</v>
      </c>
      <c r="B118" s="5" t="s">
        <v>70</v>
      </c>
      <c r="H118">
        <v>373</v>
      </c>
      <c r="I118">
        <v>1681</v>
      </c>
      <c r="L118" t="s">
        <v>806</v>
      </c>
      <c r="M118">
        <v>373</v>
      </c>
      <c r="N118" t="str">
        <f t="shared" si="3"/>
        <v>Metschnikowia pulcherrima</v>
      </c>
      <c r="O118" t="str">
        <f t="shared" si="4"/>
        <v>YES</v>
      </c>
      <c r="P118" t="str">
        <f t="shared" si="5"/>
        <v>NO</v>
      </c>
      <c r="S118">
        <v>373</v>
      </c>
      <c r="T118" t="s">
        <v>816</v>
      </c>
      <c r="U118" t="s">
        <v>96</v>
      </c>
      <c r="V118" t="s">
        <v>815</v>
      </c>
      <c r="W118" t="s">
        <v>812</v>
      </c>
      <c r="X118" t="s">
        <v>813</v>
      </c>
    </row>
    <row r="119" spans="1:24">
      <c r="A119" s="4">
        <v>158</v>
      </c>
      <c r="B119" s="5" t="s">
        <v>72</v>
      </c>
      <c r="H119">
        <v>377</v>
      </c>
      <c r="I119">
        <v>2401</v>
      </c>
      <c r="L119" t="s">
        <v>806</v>
      </c>
      <c r="M119">
        <v>377</v>
      </c>
      <c r="N119" t="str">
        <f t="shared" si="3"/>
        <v>Rhodotorula glutinis var. glutinis</v>
      </c>
      <c r="O119" t="str">
        <f t="shared" si="4"/>
        <v>YES</v>
      </c>
      <c r="P119" t="str">
        <f t="shared" si="5"/>
        <v>NO</v>
      </c>
      <c r="S119">
        <v>377</v>
      </c>
      <c r="T119" t="s">
        <v>816</v>
      </c>
      <c r="U119" t="s">
        <v>70</v>
      </c>
      <c r="V119" t="s">
        <v>815</v>
      </c>
      <c r="W119" t="s">
        <v>812</v>
      </c>
      <c r="X119" t="s">
        <v>813</v>
      </c>
    </row>
    <row r="120" spans="1:24">
      <c r="A120" s="4">
        <v>159</v>
      </c>
      <c r="B120" s="5" t="s">
        <v>72</v>
      </c>
      <c r="H120">
        <v>385</v>
      </c>
      <c r="I120">
        <v>2517</v>
      </c>
      <c r="L120" t="s">
        <v>806</v>
      </c>
      <c r="M120">
        <v>385</v>
      </c>
      <c r="N120" t="str">
        <f t="shared" si="3"/>
        <v>Zygosaccharomyces bailii</v>
      </c>
      <c r="O120" t="str">
        <f t="shared" si="4"/>
        <v>YES</v>
      </c>
      <c r="P120" t="str">
        <f t="shared" si="5"/>
        <v>NO</v>
      </c>
      <c r="S120">
        <v>385</v>
      </c>
      <c r="T120" t="s">
        <v>816</v>
      </c>
      <c r="U120" t="s">
        <v>82</v>
      </c>
      <c r="V120" t="s">
        <v>815</v>
      </c>
      <c r="W120" t="s">
        <v>812</v>
      </c>
      <c r="X120" t="s">
        <v>813</v>
      </c>
    </row>
    <row r="121" spans="1:24">
      <c r="A121" s="4">
        <v>161</v>
      </c>
      <c r="B121" s="5" t="s">
        <v>93</v>
      </c>
      <c r="H121">
        <v>388</v>
      </c>
      <c r="I121">
        <v>2688</v>
      </c>
      <c r="L121" t="s">
        <v>806</v>
      </c>
      <c r="M121">
        <v>388</v>
      </c>
      <c r="N121" t="str">
        <f t="shared" si="3"/>
        <v xml:space="preserve">Candida glabrata    </v>
      </c>
      <c r="O121" t="str">
        <f t="shared" si="4"/>
        <v>YES</v>
      </c>
      <c r="P121" t="str">
        <f t="shared" si="5"/>
        <v>NO</v>
      </c>
      <c r="S121">
        <v>388</v>
      </c>
      <c r="T121" t="s">
        <v>816</v>
      </c>
      <c r="U121" t="s">
        <v>118</v>
      </c>
      <c r="V121" t="s">
        <v>815</v>
      </c>
      <c r="W121" t="s">
        <v>812</v>
      </c>
      <c r="X121" t="s">
        <v>813</v>
      </c>
    </row>
    <row r="122" spans="1:24" ht="28.8">
      <c r="A122" s="4">
        <v>162</v>
      </c>
      <c r="B122" s="5" t="s">
        <v>70</v>
      </c>
      <c r="H122">
        <v>392</v>
      </c>
      <c r="I122">
        <v>2826</v>
      </c>
      <c r="L122" t="s">
        <v>806</v>
      </c>
      <c r="M122">
        <v>392</v>
      </c>
      <c r="N122" t="str">
        <f t="shared" si="3"/>
        <v xml:space="preserve">Saccharomyces pastorianus </v>
      </c>
      <c r="O122" t="str">
        <f t="shared" si="4"/>
        <v>YES</v>
      </c>
      <c r="P122" t="str">
        <f t="shared" si="5"/>
        <v>NO</v>
      </c>
      <c r="S122">
        <v>392</v>
      </c>
      <c r="T122" t="s">
        <v>816</v>
      </c>
      <c r="U122" t="s">
        <v>119</v>
      </c>
      <c r="V122" t="s">
        <v>815</v>
      </c>
      <c r="W122" t="s">
        <v>812</v>
      </c>
      <c r="X122" t="s">
        <v>813</v>
      </c>
    </row>
    <row r="123" spans="1:24">
      <c r="A123" s="4">
        <v>166</v>
      </c>
      <c r="B123" s="5" t="s">
        <v>96</v>
      </c>
      <c r="H123">
        <v>408</v>
      </c>
      <c r="I123">
        <v>2855</v>
      </c>
      <c r="L123" t="s">
        <v>806</v>
      </c>
      <c r="M123">
        <v>408</v>
      </c>
      <c r="N123" t="str">
        <f t="shared" si="3"/>
        <v>Torulaspora delbrueckii</v>
      </c>
      <c r="O123" t="str">
        <f t="shared" si="4"/>
        <v>YES</v>
      </c>
      <c r="P123" t="str">
        <f t="shared" si="5"/>
        <v>NO</v>
      </c>
      <c r="S123">
        <v>408</v>
      </c>
      <c r="T123" t="s">
        <v>816</v>
      </c>
      <c r="U123" t="s">
        <v>93</v>
      </c>
      <c r="V123" t="s">
        <v>815</v>
      </c>
      <c r="W123" t="s">
        <v>812</v>
      </c>
      <c r="X123" t="s">
        <v>813</v>
      </c>
    </row>
    <row r="124" spans="1:24">
      <c r="A124" s="4">
        <v>167</v>
      </c>
      <c r="B124" s="5" t="s">
        <v>45</v>
      </c>
      <c r="H124">
        <v>416</v>
      </c>
      <c r="I124">
        <v>2947</v>
      </c>
      <c r="L124" t="s">
        <v>806</v>
      </c>
      <c r="M124">
        <v>416</v>
      </c>
      <c r="N124" t="str">
        <f t="shared" si="3"/>
        <v xml:space="preserve">Kluyveromyces lactis </v>
      </c>
      <c r="O124" t="str">
        <f t="shared" si="4"/>
        <v>YES</v>
      </c>
      <c r="P124" t="str">
        <f t="shared" si="5"/>
        <v>NO</v>
      </c>
      <c r="S124">
        <v>416</v>
      </c>
      <c r="T124" t="s">
        <v>816</v>
      </c>
      <c r="U124" t="s">
        <v>127</v>
      </c>
      <c r="V124" t="s">
        <v>815</v>
      </c>
      <c r="W124" t="s">
        <v>812</v>
      </c>
      <c r="X124" t="s">
        <v>813</v>
      </c>
    </row>
    <row r="125" spans="1:24">
      <c r="A125" s="4">
        <v>168</v>
      </c>
      <c r="B125" s="5" t="s">
        <v>97</v>
      </c>
      <c r="H125">
        <v>417</v>
      </c>
      <c r="I125">
        <v>3025</v>
      </c>
      <c r="L125" t="s">
        <v>806</v>
      </c>
      <c r="M125">
        <v>417</v>
      </c>
      <c r="N125" t="str">
        <f t="shared" si="3"/>
        <v>Zygosaccharomyces bailii</v>
      </c>
      <c r="O125" t="str">
        <f t="shared" si="4"/>
        <v>YES</v>
      </c>
      <c r="P125" t="str">
        <f t="shared" si="5"/>
        <v>NO</v>
      </c>
      <c r="S125">
        <v>417</v>
      </c>
      <c r="T125" t="s">
        <v>816</v>
      </c>
      <c r="U125" t="s">
        <v>82</v>
      </c>
      <c r="V125" t="s">
        <v>815</v>
      </c>
      <c r="W125" t="s">
        <v>812</v>
      </c>
      <c r="X125" t="s">
        <v>813</v>
      </c>
    </row>
    <row r="126" spans="1:24">
      <c r="A126" s="4">
        <v>169</v>
      </c>
      <c r="B126" s="5" t="s">
        <v>57</v>
      </c>
      <c r="H126">
        <v>426</v>
      </c>
      <c r="I126">
        <v>3026</v>
      </c>
      <c r="L126" t="s">
        <v>806</v>
      </c>
      <c r="M126">
        <v>426</v>
      </c>
      <c r="N126" t="str">
        <f t="shared" si="3"/>
        <v>Kluyveromyces marxianus</v>
      </c>
      <c r="O126" t="str">
        <f t="shared" si="4"/>
        <v>YES</v>
      </c>
      <c r="P126" t="str">
        <f t="shared" si="5"/>
        <v>NO</v>
      </c>
      <c r="S126">
        <v>426</v>
      </c>
      <c r="T126" t="s">
        <v>816</v>
      </c>
      <c r="U126" t="s">
        <v>76</v>
      </c>
      <c r="V126" t="s">
        <v>815</v>
      </c>
      <c r="W126" t="s">
        <v>812</v>
      </c>
      <c r="X126" t="s">
        <v>813</v>
      </c>
    </row>
    <row r="127" spans="1:24">
      <c r="A127" s="4">
        <v>171</v>
      </c>
      <c r="B127" s="5" t="s">
        <v>98</v>
      </c>
      <c r="H127">
        <v>431</v>
      </c>
      <c r="I127">
        <v>3028</v>
      </c>
      <c r="L127" t="s">
        <v>807</v>
      </c>
      <c r="M127">
        <v>430</v>
      </c>
      <c r="N127" t="str">
        <f t="shared" si="3"/>
        <v>Saccharomyces cerevisiae</v>
      </c>
      <c r="O127" t="str">
        <f t="shared" si="4"/>
        <v>NO</v>
      </c>
      <c r="P127" t="str">
        <f t="shared" si="5"/>
        <v>YES</v>
      </c>
      <c r="S127">
        <v>430</v>
      </c>
      <c r="T127" t="s">
        <v>816</v>
      </c>
      <c r="U127" t="s">
        <v>45</v>
      </c>
      <c r="V127" t="s">
        <v>815</v>
      </c>
      <c r="W127" t="s">
        <v>813</v>
      </c>
      <c r="X127" t="s">
        <v>812</v>
      </c>
    </row>
    <row r="128" spans="1:24" ht="28.8">
      <c r="A128" s="4">
        <v>172</v>
      </c>
      <c r="B128" s="5" t="s">
        <v>99</v>
      </c>
      <c r="H128">
        <v>464</v>
      </c>
      <c r="I128">
        <v>3030</v>
      </c>
      <c r="L128" t="s">
        <v>806</v>
      </c>
      <c r="M128">
        <v>431</v>
      </c>
      <c r="N128" t="str">
        <f t="shared" si="3"/>
        <v>Saccharomyces cerevisiae</v>
      </c>
      <c r="O128" t="str">
        <f t="shared" si="4"/>
        <v>YES</v>
      </c>
      <c r="P128" t="str">
        <f t="shared" si="5"/>
        <v>NO</v>
      </c>
      <c r="S128">
        <v>431</v>
      </c>
      <c r="T128" t="s">
        <v>816</v>
      </c>
      <c r="U128" t="s">
        <v>45</v>
      </c>
      <c r="V128" t="s">
        <v>815</v>
      </c>
      <c r="W128" t="s">
        <v>812</v>
      </c>
      <c r="X128" t="s">
        <v>813</v>
      </c>
    </row>
    <row r="129" spans="1:24">
      <c r="A129" s="4">
        <v>175</v>
      </c>
      <c r="B129" s="5" t="s">
        <v>100</v>
      </c>
      <c r="H129">
        <v>469</v>
      </c>
      <c r="I129">
        <v>3031</v>
      </c>
      <c r="L129" t="s">
        <v>806</v>
      </c>
      <c r="M129">
        <v>464</v>
      </c>
      <c r="N129" t="str">
        <f t="shared" si="3"/>
        <v>Zygosaccharomyces bailii</v>
      </c>
      <c r="O129" t="str">
        <f t="shared" si="4"/>
        <v>YES</v>
      </c>
      <c r="P129" t="str">
        <f t="shared" si="5"/>
        <v>NO</v>
      </c>
      <c r="S129">
        <v>464</v>
      </c>
      <c r="T129" t="s">
        <v>816</v>
      </c>
      <c r="U129" t="s">
        <v>82</v>
      </c>
      <c r="V129" t="s">
        <v>815</v>
      </c>
      <c r="W129" t="s">
        <v>812</v>
      </c>
      <c r="X129" t="s">
        <v>813</v>
      </c>
    </row>
    <row r="130" spans="1:24">
      <c r="A130" s="4">
        <v>176</v>
      </c>
      <c r="B130" s="5" t="s">
        <v>45</v>
      </c>
      <c r="H130">
        <v>492</v>
      </c>
      <c r="I130">
        <v>3032</v>
      </c>
      <c r="L130" t="s">
        <v>806</v>
      </c>
      <c r="M130">
        <v>469</v>
      </c>
      <c r="N130" t="str">
        <f t="shared" si="3"/>
        <v>Kluyveromyces lactis</v>
      </c>
      <c r="O130" t="str">
        <f t="shared" si="4"/>
        <v>YES</v>
      </c>
      <c r="P130" t="str">
        <f t="shared" si="5"/>
        <v>NO</v>
      </c>
      <c r="S130">
        <v>469</v>
      </c>
      <c r="T130" t="s">
        <v>816</v>
      </c>
      <c r="U130" t="s">
        <v>147</v>
      </c>
      <c r="V130" t="s">
        <v>815</v>
      </c>
      <c r="W130" t="s">
        <v>812</v>
      </c>
      <c r="X130" t="s">
        <v>813</v>
      </c>
    </row>
    <row r="131" spans="1:24">
      <c r="A131" s="4">
        <v>177</v>
      </c>
      <c r="B131" s="5" t="s">
        <v>45</v>
      </c>
      <c r="H131">
        <v>502</v>
      </c>
      <c r="I131">
        <v>3033</v>
      </c>
      <c r="L131" t="s">
        <v>807</v>
      </c>
      <c r="M131">
        <v>478</v>
      </c>
      <c r="N131" t="str">
        <f t="shared" ref="N131:N194" si="6">VLOOKUP(M131,A:B, 2,)</f>
        <v>Saccharomyces cerevisiae</v>
      </c>
      <c r="O131" t="str">
        <f t="shared" ref="O131:O194" si="7">IF(OR($L131="YNB",$L131="BOTH"),"YES","NO")</f>
        <v>NO</v>
      </c>
      <c r="P131" t="str">
        <f t="shared" ref="P131:P194" si="8">IF(OR($L131="Malt",$L131="BOTH"),"YES","NO")</f>
        <v>YES</v>
      </c>
      <c r="S131">
        <v>478</v>
      </c>
      <c r="T131" t="s">
        <v>816</v>
      </c>
      <c r="U131" t="s">
        <v>45</v>
      </c>
      <c r="V131" t="s">
        <v>815</v>
      </c>
      <c r="W131" t="s">
        <v>813</v>
      </c>
      <c r="X131" t="s">
        <v>812</v>
      </c>
    </row>
    <row r="132" spans="1:24">
      <c r="A132" s="4">
        <v>178</v>
      </c>
      <c r="B132" s="5" t="s">
        <v>101</v>
      </c>
      <c r="H132">
        <v>523</v>
      </c>
      <c r="I132">
        <v>3035</v>
      </c>
      <c r="L132" t="s">
        <v>807</v>
      </c>
      <c r="M132">
        <v>479</v>
      </c>
      <c r="N132" t="str">
        <f t="shared" si="6"/>
        <v>Saccharomyces cerevisiae</v>
      </c>
      <c r="O132" t="str">
        <f t="shared" si="7"/>
        <v>NO</v>
      </c>
      <c r="P132" t="str">
        <f t="shared" si="8"/>
        <v>YES</v>
      </c>
      <c r="S132">
        <v>479</v>
      </c>
      <c r="T132" t="s">
        <v>816</v>
      </c>
      <c r="U132" t="s">
        <v>45</v>
      </c>
      <c r="V132" t="s">
        <v>815</v>
      </c>
      <c r="W132" t="s">
        <v>813</v>
      </c>
      <c r="X132" t="s">
        <v>812</v>
      </c>
    </row>
    <row r="133" spans="1:24">
      <c r="A133" s="4">
        <v>179</v>
      </c>
      <c r="B133" s="5" t="s">
        <v>76</v>
      </c>
      <c r="H133">
        <v>524</v>
      </c>
      <c r="I133">
        <v>3036</v>
      </c>
      <c r="L133" t="s">
        <v>807</v>
      </c>
      <c r="M133">
        <v>482</v>
      </c>
      <c r="N133" t="str">
        <f t="shared" si="6"/>
        <v>Saccharomyces cerevisiae</v>
      </c>
      <c r="O133" t="str">
        <f t="shared" si="7"/>
        <v>NO</v>
      </c>
      <c r="P133" t="str">
        <f t="shared" si="8"/>
        <v>YES</v>
      </c>
      <c r="S133">
        <v>482</v>
      </c>
      <c r="T133" t="s">
        <v>816</v>
      </c>
      <c r="U133" t="s">
        <v>45</v>
      </c>
      <c r="V133" t="s">
        <v>815</v>
      </c>
      <c r="W133" t="s">
        <v>813</v>
      </c>
      <c r="X133" t="s">
        <v>812</v>
      </c>
    </row>
    <row r="134" spans="1:24">
      <c r="A134" s="4">
        <v>181</v>
      </c>
      <c r="B134" s="5" t="s">
        <v>45</v>
      </c>
      <c r="H134">
        <v>538</v>
      </c>
      <c r="I134">
        <v>3037</v>
      </c>
      <c r="L134" t="s">
        <v>807</v>
      </c>
      <c r="M134">
        <v>490</v>
      </c>
      <c r="N134" t="str">
        <f t="shared" si="6"/>
        <v>Saccharomyces cerevisiae</v>
      </c>
      <c r="O134" t="str">
        <f t="shared" si="7"/>
        <v>NO</v>
      </c>
      <c r="P134" t="str">
        <f t="shared" si="8"/>
        <v>YES</v>
      </c>
      <c r="S134">
        <v>490</v>
      </c>
      <c r="T134" t="s">
        <v>816</v>
      </c>
      <c r="U134" t="s">
        <v>45</v>
      </c>
      <c r="V134" t="s">
        <v>815</v>
      </c>
      <c r="W134" t="s">
        <v>813</v>
      </c>
      <c r="X134" t="s">
        <v>812</v>
      </c>
    </row>
    <row r="135" spans="1:24">
      <c r="A135" s="4">
        <v>182</v>
      </c>
      <c r="B135" s="5" t="s">
        <v>45</v>
      </c>
      <c r="H135">
        <v>539</v>
      </c>
      <c r="I135">
        <v>3038</v>
      </c>
      <c r="L135" t="s">
        <v>807</v>
      </c>
      <c r="M135">
        <v>491</v>
      </c>
      <c r="N135" t="str">
        <f t="shared" si="6"/>
        <v>Saccharomyces cerevisiae</v>
      </c>
      <c r="O135" t="str">
        <f t="shared" si="7"/>
        <v>NO</v>
      </c>
      <c r="P135" t="str">
        <f t="shared" si="8"/>
        <v>YES</v>
      </c>
      <c r="S135">
        <v>491</v>
      </c>
      <c r="T135" t="s">
        <v>816</v>
      </c>
      <c r="U135" t="s">
        <v>45</v>
      </c>
      <c r="V135" t="s">
        <v>815</v>
      </c>
      <c r="W135" t="s">
        <v>813</v>
      </c>
      <c r="X135" t="s">
        <v>812</v>
      </c>
    </row>
    <row r="136" spans="1:24">
      <c r="A136" s="4">
        <v>183</v>
      </c>
      <c r="B136" s="5" t="s">
        <v>45</v>
      </c>
      <c r="H136">
        <v>541</v>
      </c>
      <c r="I136">
        <v>3039</v>
      </c>
      <c r="L136" t="s">
        <v>806</v>
      </c>
      <c r="M136">
        <v>492</v>
      </c>
      <c r="N136" t="str">
        <f t="shared" si="6"/>
        <v>Torulaspora delbrueckii</v>
      </c>
      <c r="O136" t="str">
        <f t="shared" si="7"/>
        <v>YES</v>
      </c>
      <c r="P136" t="str">
        <f t="shared" si="8"/>
        <v>NO</v>
      </c>
      <c r="S136">
        <v>492</v>
      </c>
      <c r="T136" t="s">
        <v>816</v>
      </c>
      <c r="U136" t="s">
        <v>93</v>
      </c>
      <c r="V136" t="s">
        <v>815</v>
      </c>
      <c r="W136" t="s">
        <v>812</v>
      </c>
      <c r="X136" t="s">
        <v>813</v>
      </c>
    </row>
    <row r="137" spans="1:24">
      <c r="A137" s="4">
        <v>184</v>
      </c>
      <c r="B137" s="5" t="s">
        <v>74</v>
      </c>
      <c r="H137">
        <v>543</v>
      </c>
      <c r="I137">
        <v>3051</v>
      </c>
      <c r="L137" t="s">
        <v>806</v>
      </c>
      <c r="M137">
        <v>502</v>
      </c>
      <c r="N137" t="str">
        <f t="shared" si="6"/>
        <v>Rhodotorula graminis</v>
      </c>
      <c r="O137" t="str">
        <f t="shared" si="7"/>
        <v>YES</v>
      </c>
      <c r="P137" t="str">
        <f t="shared" si="8"/>
        <v>NO</v>
      </c>
      <c r="S137">
        <v>502</v>
      </c>
      <c r="T137" t="s">
        <v>816</v>
      </c>
      <c r="U137" t="s">
        <v>163</v>
      </c>
      <c r="V137" t="s">
        <v>815</v>
      </c>
      <c r="W137" t="s">
        <v>812</v>
      </c>
      <c r="X137" t="s">
        <v>813</v>
      </c>
    </row>
    <row r="138" spans="1:24">
      <c r="A138" s="4">
        <v>185</v>
      </c>
      <c r="B138" s="5" t="s">
        <v>45</v>
      </c>
      <c r="H138">
        <v>546</v>
      </c>
      <c r="I138">
        <v>3052</v>
      </c>
      <c r="L138" t="s">
        <v>805</v>
      </c>
      <c r="M138">
        <v>505</v>
      </c>
      <c r="N138" t="str">
        <f t="shared" si="6"/>
        <v xml:space="preserve">Saccharomyces cerevisiae </v>
      </c>
      <c r="O138" t="str">
        <f t="shared" si="7"/>
        <v>YES</v>
      </c>
      <c r="P138" t="str">
        <f t="shared" si="8"/>
        <v>YES</v>
      </c>
      <c r="S138">
        <v>505</v>
      </c>
      <c r="T138" t="s">
        <v>816</v>
      </c>
      <c r="U138" t="s">
        <v>164</v>
      </c>
      <c r="V138" t="s">
        <v>815</v>
      </c>
      <c r="W138" t="s">
        <v>812</v>
      </c>
      <c r="X138" t="s">
        <v>812</v>
      </c>
    </row>
    <row r="139" spans="1:24">
      <c r="A139" s="4">
        <v>186</v>
      </c>
      <c r="B139" s="5" t="s">
        <v>45</v>
      </c>
      <c r="H139">
        <v>548</v>
      </c>
      <c r="I139">
        <v>3076</v>
      </c>
      <c r="L139" t="s">
        <v>806</v>
      </c>
      <c r="M139">
        <v>523</v>
      </c>
      <c r="N139" t="str">
        <f t="shared" si="6"/>
        <v xml:space="preserve">Kluyveromyces polysporus </v>
      </c>
      <c r="O139" t="str">
        <f t="shared" si="7"/>
        <v>YES</v>
      </c>
      <c r="P139" t="str">
        <f t="shared" si="8"/>
        <v>NO</v>
      </c>
      <c r="S139">
        <v>523</v>
      </c>
      <c r="T139" t="s">
        <v>816</v>
      </c>
      <c r="U139" t="s">
        <v>165</v>
      </c>
      <c r="V139" t="s">
        <v>815</v>
      </c>
      <c r="W139" t="s">
        <v>812</v>
      </c>
      <c r="X139" t="s">
        <v>813</v>
      </c>
    </row>
    <row r="140" spans="1:24">
      <c r="A140" s="4">
        <v>187</v>
      </c>
      <c r="B140" s="5" t="s">
        <v>45</v>
      </c>
      <c r="H140">
        <v>551</v>
      </c>
      <c r="I140">
        <v>3077</v>
      </c>
      <c r="L140" t="s">
        <v>806</v>
      </c>
      <c r="M140">
        <v>524</v>
      </c>
      <c r="N140" t="str">
        <f t="shared" si="6"/>
        <v>Torulaspora pretoriensis</v>
      </c>
      <c r="O140" t="str">
        <f t="shared" si="7"/>
        <v>YES</v>
      </c>
      <c r="P140" t="str">
        <f t="shared" si="8"/>
        <v>NO</v>
      </c>
      <c r="S140">
        <v>524</v>
      </c>
      <c r="T140" t="s">
        <v>816</v>
      </c>
      <c r="U140" t="s">
        <v>166</v>
      </c>
      <c r="V140" t="s">
        <v>815</v>
      </c>
      <c r="W140" t="s">
        <v>812</v>
      </c>
      <c r="X140" t="s">
        <v>813</v>
      </c>
    </row>
    <row r="141" spans="1:24">
      <c r="A141" s="4">
        <v>188</v>
      </c>
      <c r="B141" s="5" t="s">
        <v>102</v>
      </c>
      <c r="H141">
        <v>559</v>
      </c>
      <c r="I141">
        <v>3078</v>
      </c>
      <c r="L141" t="s">
        <v>806</v>
      </c>
      <c r="M141">
        <v>538</v>
      </c>
      <c r="N141" t="str">
        <f t="shared" si="6"/>
        <v>Kluyveromyces dobzhanskii</v>
      </c>
      <c r="O141" t="str">
        <f t="shared" si="7"/>
        <v>YES</v>
      </c>
      <c r="P141" t="str">
        <f t="shared" si="8"/>
        <v>NO</v>
      </c>
      <c r="S141">
        <v>538</v>
      </c>
      <c r="T141" t="s">
        <v>816</v>
      </c>
      <c r="U141" t="s">
        <v>169</v>
      </c>
      <c r="V141" t="s">
        <v>815</v>
      </c>
      <c r="W141" t="s">
        <v>812</v>
      </c>
      <c r="X141" t="s">
        <v>813</v>
      </c>
    </row>
    <row r="142" spans="1:24">
      <c r="A142" s="4">
        <v>189</v>
      </c>
      <c r="B142" s="5" t="s">
        <v>103</v>
      </c>
      <c r="H142">
        <v>563</v>
      </c>
      <c r="I142">
        <v>3114</v>
      </c>
      <c r="L142" t="s">
        <v>806</v>
      </c>
      <c r="M142">
        <v>539</v>
      </c>
      <c r="N142" t="str">
        <f t="shared" si="6"/>
        <v>Rhodotorula minuta var. minuta</v>
      </c>
      <c r="O142" t="str">
        <f t="shared" si="7"/>
        <v>YES</v>
      </c>
      <c r="P142" t="str">
        <f t="shared" si="8"/>
        <v>NO</v>
      </c>
      <c r="S142">
        <v>539</v>
      </c>
      <c r="T142" t="s">
        <v>816</v>
      </c>
      <c r="U142" t="s">
        <v>71</v>
      </c>
      <c r="V142" t="s">
        <v>815</v>
      </c>
      <c r="W142" t="s">
        <v>812</v>
      </c>
      <c r="X142" t="s">
        <v>813</v>
      </c>
    </row>
    <row r="143" spans="1:24">
      <c r="A143" s="4">
        <v>190</v>
      </c>
      <c r="B143" s="5" t="s">
        <v>45</v>
      </c>
      <c r="H143">
        <v>566</v>
      </c>
      <c r="I143">
        <v>3121</v>
      </c>
      <c r="L143" t="s">
        <v>806</v>
      </c>
      <c r="M143">
        <v>541</v>
      </c>
      <c r="N143" t="str">
        <f t="shared" si="6"/>
        <v>Rhodotorula minuta var. minuta</v>
      </c>
      <c r="O143" t="str">
        <f t="shared" si="7"/>
        <v>YES</v>
      </c>
      <c r="P143" t="str">
        <f t="shared" si="8"/>
        <v>NO</v>
      </c>
      <c r="S143">
        <v>541</v>
      </c>
      <c r="T143" t="s">
        <v>816</v>
      </c>
      <c r="U143" t="s">
        <v>71</v>
      </c>
      <c r="V143" t="s">
        <v>815</v>
      </c>
      <c r="W143" t="s">
        <v>812</v>
      </c>
      <c r="X143" t="s">
        <v>813</v>
      </c>
    </row>
    <row r="144" spans="1:24">
      <c r="A144" s="4">
        <v>191</v>
      </c>
      <c r="B144" s="5" t="s">
        <v>54</v>
      </c>
      <c r="H144">
        <v>568</v>
      </c>
      <c r="I144">
        <v>3122</v>
      </c>
      <c r="L144" t="s">
        <v>806</v>
      </c>
      <c r="M144">
        <v>543</v>
      </c>
      <c r="N144" t="str">
        <f t="shared" si="6"/>
        <v xml:space="preserve">Saccharomyces kluyveri </v>
      </c>
      <c r="O144" t="str">
        <f t="shared" si="7"/>
        <v>YES</v>
      </c>
      <c r="P144" t="str">
        <f t="shared" si="8"/>
        <v>NO</v>
      </c>
      <c r="S144">
        <v>543</v>
      </c>
      <c r="T144" t="s">
        <v>816</v>
      </c>
      <c r="U144" t="s">
        <v>170</v>
      </c>
      <c r="V144" t="s">
        <v>815</v>
      </c>
      <c r="W144" t="s">
        <v>812</v>
      </c>
      <c r="X144" t="s">
        <v>813</v>
      </c>
    </row>
    <row r="145" spans="1:24">
      <c r="A145" s="4">
        <v>192</v>
      </c>
      <c r="B145" s="5" t="s">
        <v>45</v>
      </c>
      <c r="H145">
        <v>570</v>
      </c>
      <c r="I145">
        <v>3123</v>
      </c>
      <c r="L145" t="s">
        <v>806</v>
      </c>
      <c r="M145">
        <v>546</v>
      </c>
      <c r="N145" t="str">
        <f t="shared" si="6"/>
        <v>Kluyveromyces wickerhamii</v>
      </c>
      <c r="O145" t="str">
        <f t="shared" si="7"/>
        <v>YES</v>
      </c>
      <c r="P145" t="str">
        <f t="shared" si="8"/>
        <v>NO</v>
      </c>
      <c r="S145">
        <v>546</v>
      </c>
      <c r="T145" t="s">
        <v>816</v>
      </c>
      <c r="U145" t="s">
        <v>172</v>
      </c>
      <c r="V145" t="s">
        <v>815</v>
      </c>
      <c r="W145" t="s">
        <v>812</v>
      </c>
      <c r="X145" t="s">
        <v>813</v>
      </c>
    </row>
    <row r="146" spans="1:24">
      <c r="A146" s="4">
        <v>193</v>
      </c>
      <c r="B146" s="5" t="s">
        <v>104</v>
      </c>
      <c r="H146">
        <v>571</v>
      </c>
      <c r="I146">
        <v>3124</v>
      </c>
      <c r="L146" t="s">
        <v>806</v>
      </c>
      <c r="M146">
        <v>548</v>
      </c>
      <c r="N146" t="str">
        <f t="shared" si="6"/>
        <v>Kluyveromyces lactis</v>
      </c>
      <c r="O146" t="str">
        <f t="shared" si="7"/>
        <v>YES</v>
      </c>
      <c r="P146" t="str">
        <f t="shared" si="8"/>
        <v>NO</v>
      </c>
      <c r="S146">
        <v>548</v>
      </c>
      <c r="T146" t="s">
        <v>816</v>
      </c>
      <c r="U146" t="s">
        <v>147</v>
      </c>
      <c r="V146" t="s">
        <v>815</v>
      </c>
      <c r="W146" t="s">
        <v>812</v>
      </c>
      <c r="X146" t="s">
        <v>813</v>
      </c>
    </row>
    <row r="147" spans="1:24">
      <c r="A147" s="4">
        <v>195</v>
      </c>
      <c r="B147" s="5" t="s">
        <v>72</v>
      </c>
      <c r="H147">
        <v>573</v>
      </c>
      <c r="I147">
        <v>3125</v>
      </c>
      <c r="L147" t="s">
        <v>806</v>
      </c>
      <c r="M147">
        <v>551</v>
      </c>
      <c r="N147" t="str">
        <f t="shared" si="6"/>
        <v>Kluyveromyces lactis</v>
      </c>
      <c r="O147" t="str">
        <f t="shared" si="7"/>
        <v>YES</v>
      </c>
      <c r="P147" t="str">
        <f t="shared" si="8"/>
        <v>NO</v>
      </c>
      <c r="S147">
        <v>551</v>
      </c>
      <c r="T147" t="s">
        <v>816</v>
      </c>
      <c r="U147" t="s">
        <v>147</v>
      </c>
      <c r="V147" t="s">
        <v>815</v>
      </c>
      <c r="W147" t="s">
        <v>812</v>
      </c>
      <c r="X147" t="s">
        <v>813</v>
      </c>
    </row>
    <row r="148" spans="1:24">
      <c r="A148" s="4">
        <v>196</v>
      </c>
      <c r="B148" s="5" t="s">
        <v>45</v>
      </c>
      <c r="H148">
        <v>575</v>
      </c>
      <c r="I148">
        <v>3126</v>
      </c>
      <c r="L148" t="s">
        <v>806</v>
      </c>
      <c r="M148">
        <v>559</v>
      </c>
      <c r="N148" t="str">
        <f t="shared" si="6"/>
        <v>Torulaspora delbrueckii</v>
      </c>
      <c r="O148" t="str">
        <f t="shared" si="7"/>
        <v>YES</v>
      </c>
      <c r="P148" t="str">
        <f t="shared" si="8"/>
        <v>NO</v>
      </c>
      <c r="S148">
        <v>559</v>
      </c>
      <c r="T148" t="s">
        <v>816</v>
      </c>
      <c r="U148" t="s">
        <v>93</v>
      </c>
      <c r="V148" t="s">
        <v>815</v>
      </c>
      <c r="W148" t="s">
        <v>812</v>
      </c>
      <c r="X148" t="s">
        <v>813</v>
      </c>
    </row>
    <row r="149" spans="1:24">
      <c r="A149" s="4">
        <v>197</v>
      </c>
      <c r="B149" s="5" t="s">
        <v>45</v>
      </c>
      <c r="H149">
        <v>580</v>
      </c>
      <c r="I149">
        <v>3127</v>
      </c>
      <c r="L149" t="s">
        <v>806</v>
      </c>
      <c r="M149">
        <v>563</v>
      </c>
      <c r="N149" t="str">
        <f t="shared" si="6"/>
        <v>Zygosaccharomyces bailii</v>
      </c>
      <c r="O149" t="str">
        <f t="shared" si="7"/>
        <v>YES</v>
      </c>
      <c r="P149" t="str">
        <f t="shared" si="8"/>
        <v>NO</v>
      </c>
      <c r="S149">
        <v>563</v>
      </c>
      <c r="T149" t="s">
        <v>816</v>
      </c>
      <c r="U149" t="s">
        <v>82</v>
      </c>
      <c r="V149" t="s">
        <v>815</v>
      </c>
      <c r="W149" t="s">
        <v>812</v>
      </c>
      <c r="X149" t="s">
        <v>813</v>
      </c>
    </row>
    <row r="150" spans="1:24">
      <c r="A150" s="4">
        <v>198</v>
      </c>
      <c r="B150" s="5" t="s">
        <v>45</v>
      </c>
      <c r="H150">
        <v>582</v>
      </c>
      <c r="I150">
        <v>3324</v>
      </c>
      <c r="L150" t="s">
        <v>806</v>
      </c>
      <c r="M150">
        <v>566</v>
      </c>
      <c r="N150" t="str">
        <f t="shared" si="6"/>
        <v>Torulaspora delbrueckii</v>
      </c>
      <c r="O150" t="str">
        <f t="shared" si="7"/>
        <v>YES</v>
      </c>
      <c r="P150" t="str">
        <f t="shared" si="8"/>
        <v>NO</v>
      </c>
      <c r="S150">
        <v>566</v>
      </c>
      <c r="T150" t="s">
        <v>816</v>
      </c>
      <c r="U150" t="s">
        <v>93</v>
      </c>
      <c r="V150" t="s">
        <v>815</v>
      </c>
      <c r="W150" t="s">
        <v>812</v>
      </c>
      <c r="X150" t="s">
        <v>813</v>
      </c>
    </row>
    <row r="151" spans="1:24">
      <c r="A151" s="4">
        <v>199</v>
      </c>
      <c r="B151" s="5" t="s">
        <v>45</v>
      </c>
      <c r="H151">
        <v>585</v>
      </c>
      <c r="I151">
        <v>3325</v>
      </c>
      <c r="L151" t="s">
        <v>806</v>
      </c>
      <c r="M151">
        <v>568</v>
      </c>
      <c r="N151" t="str">
        <f t="shared" si="6"/>
        <v>Zygosaccharomyces rouxii</v>
      </c>
      <c r="O151" t="str">
        <f t="shared" si="7"/>
        <v>YES</v>
      </c>
      <c r="P151" t="str">
        <f t="shared" si="8"/>
        <v>NO</v>
      </c>
      <c r="S151">
        <v>568</v>
      </c>
      <c r="T151" t="s">
        <v>816</v>
      </c>
      <c r="U151" t="s">
        <v>115</v>
      </c>
      <c r="V151" t="s">
        <v>815</v>
      </c>
      <c r="W151" t="s">
        <v>812</v>
      </c>
      <c r="X151" t="s">
        <v>813</v>
      </c>
    </row>
    <row r="152" spans="1:24">
      <c r="A152" s="4">
        <v>200</v>
      </c>
      <c r="B152" s="5" t="s">
        <v>45</v>
      </c>
      <c r="H152">
        <v>587</v>
      </c>
      <c r="I152">
        <v>3326</v>
      </c>
      <c r="L152" t="s">
        <v>806</v>
      </c>
      <c r="M152">
        <v>570</v>
      </c>
      <c r="N152" t="str">
        <f t="shared" si="6"/>
        <v>Kluyveromyces lactis</v>
      </c>
      <c r="O152" t="str">
        <f t="shared" si="7"/>
        <v>YES</v>
      </c>
      <c r="P152" t="str">
        <f t="shared" si="8"/>
        <v>NO</v>
      </c>
      <c r="S152">
        <v>570</v>
      </c>
      <c r="T152" t="s">
        <v>816</v>
      </c>
      <c r="U152" t="s">
        <v>147</v>
      </c>
      <c r="V152" t="s">
        <v>815</v>
      </c>
      <c r="W152" t="s">
        <v>812</v>
      </c>
      <c r="X152" t="s">
        <v>813</v>
      </c>
    </row>
    <row r="153" spans="1:24">
      <c r="A153" s="4">
        <v>201</v>
      </c>
      <c r="B153" s="5" t="s">
        <v>45</v>
      </c>
      <c r="H153">
        <v>608</v>
      </c>
      <c r="I153">
        <v>3331</v>
      </c>
      <c r="L153" t="s">
        <v>806</v>
      </c>
      <c r="M153">
        <v>571</v>
      </c>
      <c r="N153" t="str">
        <f t="shared" si="6"/>
        <v>Kluyveromyces lactis</v>
      </c>
      <c r="O153" t="str">
        <f t="shared" si="7"/>
        <v>YES</v>
      </c>
      <c r="P153" t="str">
        <f t="shared" si="8"/>
        <v>NO</v>
      </c>
      <c r="S153">
        <v>571</v>
      </c>
      <c r="T153" t="s">
        <v>816</v>
      </c>
      <c r="U153" t="s">
        <v>147</v>
      </c>
      <c r="V153" t="s">
        <v>815</v>
      </c>
      <c r="W153" t="s">
        <v>812</v>
      </c>
      <c r="X153" t="s">
        <v>813</v>
      </c>
    </row>
    <row r="154" spans="1:24">
      <c r="A154" s="4">
        <v>202</v>
      </c>
      <c r="B154" s="5" t="s">
        <v>45</v>
      </c>
      <c r="H154">
        <v>609</v>
      </c>
      <c r="I154">
        <v>3333</v>
      </c>
      <c r="L154" t="s">
        <v>806</v>
      </c>
      <c r="M154">
        <v>573</v>
      </c>
      <c r="N154" t="str">
        <f t="shared" si="6"/>
        <v>Zygosaccharomyces bailii</v>
      </c>
      <c r="O154" t="str">
        <f t="shared" si="7"/>
        <v>YES</v>
      </c>
      <c r="P154" t="str">
        <f t="shared" si="8"/>
        <v>NO</v>
      </c>
      <c r="S154">
        <v>573</v>
      </c>
      <c r="T154" t="s">
        <v>816</v>
      </c>
      <c r="U154" t="s">
        <v>82</v>
      </c>
      <c r="V154" t="s">
        <v>815</v>
      </c>
      <c r="W154" t="s">
        <v>812</v>
      </c>
      <c r="X154" t="s">
        <v>813</v>
      </c>
    </row>
    <row r="155" spans="1:24">
      <c r="A155" s="4">
        <v>203</v>
      </c>
      <c r="B155" s="5" t="s">
        <v>74</v>
      </c>
      <c r="H155">
        <v>677</v>
      </c>
      <c r="I155">
        <v>3334</v>
      </c>
      <c r="L155" t="s">
        <v>806</v>
      </c>
      <c r="M155">
        <v>575</v>
      </c>
      <c r="N155" t="str">
        <f t="shared" si="6"/>
        <v>Kluyveromyces lactis</v>
      </c>
      <c r="O155" t="str">
        <f t="shared" si="7"/>
        <v>YES</v>
      </c>
      <c r="P155" t="str">
        <f t="shared" si="8"/>
        <v>NO</v>
      </c>
      <c r="S155">
        <v>575</v>
      </c>
      <c r="T155" t="s">
        <v>816</v>
      </c>
      <c r="U155" t="s">
        <v>147</v>
      </c>
      <c r="V155" t="s">
        <v>815</v>
      </c>
      <c r="W155" t="s">
        <v>812</v>
      </c>
      <c r="X155" t="s">
        <v>813</v>
      </c>
    </row>
    <row r="156" spans="1:24">
      <c r="A156" s="4">
        <v>204</v>
      </c>
      <c r="B156" s="5" t="s">
        <v>74</v>
      </c>
      <c r="H156">
        <v>696</v>
      </c>
      <c r="I156">
        <v>3338</v>
      </c>
      <c r="L156" t="s">
        <v>806</v>
      </c>
      <c r="M156">
        <v>580</v>
      </c>
      <c r="N156" t="str">
        <f t="shared" si="6"/>
        <v>Zygosaccharomyces bailii</v>
      </c>
      <c r="O156" t="str">
        <f t="shared" si="7"/>
        <v>YES</v>
      </c>
      <c r="P156" t="str">
        <f t="shared" si="8"/>
        <v>NO</v>
      </c>
      <c r="S156">
        <v>580</v>
      </c>
      <c r="T156" t="s">
        <v>816</v>
      </c>
      <c r="U156" t="s">
        <v>82</v>
      </c>
      <c r="V156" t="s">
        <v>815</v>
      </c>
      <c r="W156" t="s">
        <v>812</v>
      </c>
      <c r="X156" t="s">
        <v>813</v>
      </c>
    </row>
    <row r="157" spans="1:24">
      <c r="A157" s="4">
        <v>205</v>
      </c>
      <c r="B157" s="5" t="s">
        <v>45</v>
      </c>
      <c r="H157">
        <v>731</v>
      </c>
      <c r="I157">
        <v>3339</v>
      </c>
      <c r="L157" t="s">
        <v>806</v>
      </c>
      <c r="M157">
        <v>582</v>
      </c>
      <c r="N157" t="str">
        <f t="shared" si="6"/>
        <v>Torulaspora delbrueckii</v>
      </c>
      <c r="O157" t="str">
        <f t="shared" si="7"/>
        <v>YES</v>
      </c>
      <c r="P157" t="str">
        <f t="shared" si="8"/>
        <v>NO</v>
      </c>
      <c r="S157">
        <v>582</v>
      </c>
      <c r="T157" t="s">
        <v>816</v>
      </c>
      <c r="U157" t="s">
        <v>93</v>
      </c>
      <c r="V157" t="s">
        <v>815</v>
      </c>
      <c r="W157" t="s">
        <v>812</v>
      </c>
      <c r="X157" t="s">
        <v>813</v>
      </c>
    </row>
    <row r="158" spans="1:24">
      <c r="A158" s="4">
        <v>206</v>
      </c>
      <c r="B158" s="5" t="s">
        <v>45</v>
      </c>
      <c r="H158">
        <v>739</v>
      </c>
      <c r="I158">
        <v>3452</v>
      </c>
      <c r="L158" t="s">
        <v>806</v>
      </c>
      <c r="M158">
        <v>585</v>
      </c>
      <c r="N158" t="str">
        <f t="shared" si="6"/>
        <v>Torulaspora delbrueckii</v>
      </c>
      <c r="O158" t="str">
        <f t="shared" si="7"/>
        <v>YES</v>
      </c>
      <c r="P158" t="str">
        <f t="shared" si="8"/>
        <v>NO</v>
      </c>
      <c r="S158">
        <v>585</v>
      </c>
      <c r="T158" t="s">
        <v>816</v>
      </c>
      <c r="U158" t="s">
        <v>93</v>
      </c>
      <c r="V158" t="s">
        <v>815</v>
      </c>
      <c r="W158" t="s">
        <v>812</v>
      </c>
      <c r="X158" t="s">
        <v>813</v>
      </c>
    </row>
    <row r="159" spans="1:24">
      <c r="A159" s="4">
        <v>207</v>
      </c>
      <c r="B159" s="5" t="s">
        <v>45</v>
      </c>
      <c r="H159">
        <v>744</v>
      </c>
      <c r="I159">
        <v>33455</v>
      </c>
      <c r="L159" t="s">
        <v>806</v>
      </c>
      <c r="M159">
        <v>587</v>
      </c>
      <c r="N159" t="str">
        <f t="shared" si="6"/>
        <v>Kluyveromyces marxianus</v>
      </c>
      <c r="O159" t="str">
        <f t="shared" si="7"/>
        <v>YES</v>
      </c>
      <c r="P159" t="str">
        <f t="shared" si="8"/>
        <v>NO</v>
      </c>
      <c r="S159">
        <v>587</v>
      </c>
      <c r="T159" t="s">
        <v>816</v>
      </c>
      <c r="U159" t="s">
        <v>76</v>
      </c>
      <c r="V159" t="s">
        <v>815</v>
      </c>
      <c r="W159" t="s">
        <v>812</v>
      </c>
      <c r="X159" t="s">
        <v>813</v>
      </c>
    </row>
    <row r="160" spans="1:24">
      <c r="A160" s="4">
        <v>208</v>
      </c>
      <c r="B160" s="5" t="s">
        <v>45</v>
      </c>
      <c r="H160">
        <v>745</v>
      </c>
      <c r="L160" t="s">
        <v>806</v>
      </c>
      <c r="M160">
        <v>608</v>
      </c>
      <c r="N160" t="str">
        <f t="shared" si="6"/>
        <v xml:space="preserve">Candida colliculosa       </v>
      </c>
      <c r="O160" t="str">
        <f t="shared" si="7"/>
        <v>YES</v>
      </c>
      <c r="P160" t="str">
        <f t="shared" si="8"/>
        <v>NO</v>
      </c>
      <c r="S160">
        <v>608</v>
      </c>
      <c r="T160" t="s">
        <v>816</v>
      </c>
      <c r="U160" t="s">
        <v>89</v>
      </c>
      <c r="V160" t="s">
        <v>815</v>
      </c>
      <c r="W160" t="s">
        <v>812</v>
      </c>
      <c r="X160" t="s">
        <v>813</v>
      </c>
    </row>
    <row r="161" spans="1:24">
      <c r="A161" s="4">
        <v>209</v>
      </c>
      <c r="B161" s="5" t="s">
        <v>45</v>
      </c>
      <c r="H161">
        <v>747</v>
      </c>
      <c r="L161" t="s">
        <v>806</v>
      </c>
      <c r="M161">
        <v>609</v>
      </c>
      <c r="N161" t="str">
        <f t="shared" si="6"/>
        <v>Saccharomyces cerevisiae</v>
      </c>
      <c r="O161" t="str">
        <f t="shared" si="7"/>
        <v>YES</v>
      </c>
      <c r="P161" t="str">
        <f t="shared" si="8"/>
        <v>NO</v>
      </c>
      <c r="S161">
        <v>609</v>
      </c>
      <c r="T161" t="s">
        <v>816</v>
      </c>
      <c r="U161" t="s">
        <v>45</v>
      </c>
      <c r="V161" t="s">
        <v>815</v>
      </c>
      <c r="W161" t="s">
        <v>812</v>
      </c>
      <c r="X161" t="s">
        <v>813</v>
      </c>
    </row>
    <row r="162" spans="1:24">
      <c r="A162" s="4">
        <v>210</v>
      </c>
      <c r="B162" s="5" t="s">
        <v>45</v>
      </c>
      <c r="H162">
        <v>752</v>
      </c>
      <c r="L162" t="s">
        <v>807</v>
      </c>
      <c r="M162">
        <v>619</v>
      </c>
      <c r="N162" t="str">
        <f t="shared" si="6"/>
        <v>Saccharomyces cerevisiae</v>
      </c>
      <c r="O162" t="str">
        <f t="shared" si="7"/>
        <v>NO</v>
      </c>
      <c r="P162" t="str">
        <f t="shared" si="8"/>
        <v>YES</v>
      </c>
      <c r="S162">
        <v>619</v>
      </c>
      <c r="T162" t="s">
        <v>816</v>
      </c>
      <c r="U162" t="s">
        <v>45</v>
      </c>
      <c r="V162" t="s">
        <v>815</v>
      </c>
      <c r="W162" t="s">
        <v>813</v>
      </c>
      <c r="X162" t="s">
        <v>812</v>
      </c>
    </row>
    <row r="163" spans="1:24">
      <c r="A163" s="4">
        <v>211</v>
      </c>
      <c r="B163" s="5" t="s">
        <v>45</v>
      </c>
      <c r="H163">
        <v>754</v>
      </c>
      <c r="L163" t="s">
        <v>807</v>
      </c>
      <c r="M163">
        <v>620</v>
      </c>
      <c r="N163" t="str">
        <f t="shared" si="6"/>
        <v>Saccharomyces cerevisiae</v>
      </c>
      <c r="O163" t="str">
        <f t="shared" si="7"/>
        <v>NO</v>
      </c>
      <c r="P163" t="str">
        <f t="shared" si="8"/>
        <v>YES</v>
      </c>
      <c r="S163">
        <v>620</v>
      </c>
      <c r="T163" t="s">
        <v>816</v>
      </c>
      <c r="U163" t="s">
        <v>45</v>
      </c>
      <c r="V163" t="s">
        <v>815</v>
      </c>
      <c r="W163" t="s">
        <v>813</v>
      </c>
      <c r="X163" t="s">
        <v>812</v>
      </c>
    </row>
    <row r="164" spans="1:24">
      <c r="A164" s="4">
        <v>212</v>
      </c>
      <c r="B164" s="5" t="s">
        <v>45</v>
      </c>
      <c r="H164">
        <v>758</v>
      </c>
      <c r="L164" t="s">
        <v>807</v>
      </c>
      <c r="M164">
        <v>621</v>
      </c>
      <c r="N164" t="str">
        <f t="shared" si="6"/>
        <v>Saccharomyces cerevisiae</v>
      </c>
      <c r="O164" t="str">
        <f t="shared" si="7"/>
        <v>NO</v>
      </c>
      <c r="P164" t="str">
        <f t="shared" si="8"/>
        <v>YES</v>
      </c>
      <c r="S164">
        <v>621</v>
      </c>
      <c r="T164" t="s">
        <v>816</v>
      </c>
      <c r="U164" t="s">
        <v>45</v>
      </c>
      <c r="V164" t="s">
        <v>815</v>
      </c>
      <c r="W164" t="s">
        <v>813</v>
      </c>
      <c r="X164" t="s">
        <v>812</v>
      </c>
    </row>
    <row r="165" spans="1:24">
      <c r="A165" s="4">
        <v>213</v>
      </c>
      <c r="B165" s="5" t="s">
        <v>45</v>
      </c>
      <c r="H165">
        <v>768</v>
      </c>
      <c r="L165" t="s">
        <v>805</v>
      </c>
      <c r="M165">
        <v>667</v>
      </c>
      <c r="N165" t="str">
        <f t="shared" si="6"/>
        <v>Saccharomyces cerevisiae</v>
      </c>
      <c r="O165" t="str">
        <f t="shared" si="7"/>
        <v>YES</v>
      </c>
      <c r="P165" t="str">
        <f t="shared" si="8"/>
        <v>YES</v>
      </c>
      <c r="S165">
        <v>667</v>
      </c>
      <c r="T165" t="s">
        <v>816</v>
      </c>
      <c r="U165" t="s">
        <v>45</v>
      </c>
      <c r="V165" t="s">
        <v>815</v>
      </c>
      <c r="W165" t="s">
        <v>812</v>
      </c>
      <c r="X165" t="s">
        <v>812</v>
      </c>
    </row>
    <row r="166" spans="1:24">
      <c r="A166" s="4">
        <v>214</v>
      </c>
      <c r="B166" s="5" t="s">
        <v>45</v>
      </c>
      <c r="H166">
        <v>776</v>
      </c>
      <c r="L166" t="s">
        <v>807</v>
      </c>
      <c r="M166">
        <v>672</v>
      </c>
      <c r="N166" t="str">
        <f t="shared" si="6"/>
        <v>Saccharomyces cerevisiae</v>
      </c>
      <c r="O166" t="str">
        <f t="shared" si="7"/>
        <v>NO</v>
      </c>
      <c r="P166" t="str">
        <f t="shared" si="8"/>
        <v>YES</v>
      </c>
      <c r="S166">
        <v>672</v>
      </c>
      <c r="T166" t="s">
        <v>816</v>
      </c>
      <c r="U166" t="s">
        <v>45</v>
      </c>
      <c r="V166" t="s">
        <v>815</v>
      </c>
      <c r="W166" t="s">
        <v>813</v>
      </c>
      <c r="X166" t="s">
        <v>812</v>
      </c>
    </row>
    <row r="167" spans="1:24">
      <c r="A167" s="4">
        <v>215</v>
      </c>
      <c r="B167" s="5" t="s">
        <v>45</v>
      </c>
      <c r="H167">
        <v>777</v>
      </c>
      <c r="L167" t="s">
        <v>806</v>
      </c>
      <c r="M167">
        <v>677</v>
      </c>
      <c r="N167" t="str">
        <f t="shared" si="6"/>
        <v>Torulaspora delbrueckii</v>
      </c>
      <c r="O167" t="str">
        <f t="shared" si="7"/>
        <v>YES</v>
      </c>
      <c r="P167" t="str">
        <f t="shared" si="8"/>
        <v>NO</v>
      </c>
      <c r="S167">
        <v>677</v>
      </c>
      <c r="T167" t="s">
        <v>816</v>
      </c>
      <c r="U167" t="s">
        <v>93</v>
      </c>
      <c r="V167" t="s">
        <v>815</v>
      </c>
      <c r="W167" t="s">
        <v>812</v>
      </c>
      <c r="X167" t="s">
        <v>813</v>
      </c>
    </row>
    <row r="168" spans="1:24">
      <c r="A168" s="4">
        <v>216</v>
      </c>
      <c r="B168" s="5" t="s">
        <v>45</v>
      </c>
      <c r="H168">
        <v>783</v>
      </c>
      <c r="L168" t="s">
        <v>807</v>
      </c>
      <c r="M168">
        <v>684</v>
      </c>
      <c r="N168" t="str">
        <f t="shared" si="6"/>
        <v>Saccharomyces cerevisiae</v>
      </c>
      <c r="O168" t="str">
        <f t="shared" si="7"/>
        <v>NO</v>
      </c>
      <c r="P168" t="str">
        <f t="shared" si="8"/>
        <v>YES</v>
      </c>
      <c r="S168">
        <v>684</v>
      </c>
      <c r="T168" t="s">
        <v>816</v>
      </c>
      <c r="U168" t="s">
        <v>45</v>
      </c>
      <c r="V168" t="s">
        <v>815</v>
      </c>
      <c r="W168" t="s">
        <v>813</v>
      </c>
      <c r="X168" t="s">
        <v>812</v>
      </c>
    </row>
    <row r="169" spans="1:24">
      <c r="A169" s="4">
        <v>217</v>
      </c>
      <c r="B169" s="5" t="s">
        <v>45</v>
      </c>
      <c r="H169">
        <v>794</v>
      </c>
      <c r="L169" t="s">
        <v>805</v>
      </c>
      <c r="M169">
        <v>695</v>
      </c>
      <c r="N169" t="str">
        <f t="shared" si="6"/>
        <v>Saccharomyces cerevisiae</v>
      </c>
      <c r="O169" t="str">
        <f t="shared" si="7"/>
        <v>YES</v>
      </c>
      <c r="P169" t="str">
        <f t="shared" si="8"/>
        <v>YES</v>
      </c>
      <c r="S169">
        <v>695</v>
      </c>
      <c r="T169" t="s">
        <v>816</v>
      </c>
      <c r="U169" t="s">
        <v>45</v>
      </c>
      <c r="V169" t="s">
        <v>815</v>
      </c>
      <c r="W169" t="s">
        <v>812</v>
      </c>
      <c r="X169" t="s">
        <v>812</v>
      </c>
    </row>
    <row r="170" spans="1:24">
      <c r="A170" s="4">
        <v>218</v>
      </c>
      <c r="B170" s="5" t="s">
        <v>45</v>
      </c>
      <c r="H170">
        <v>796</v>
      </c>
      <c r="L170" t="s">
        <v>806</v>
      </c>
      <c r="M170">
        <v>696</v>
      </c>
      <c r="N170" t="str">
        <f t="shared" si="6"/>
        <v>Torulaspora delbrueckii</v>
      </c>
      <c r="O170" t="str">
        <f t="shared" si="7"/>
        <v>YES</v>
      </c>
      <c r="P170" t="str">
        <f t="shared" si="8"/>
        <v>NO</v>
      </c>
      <c r="S170">
        <v>696</v>
      </c>
      <c r="T170" t="s">
        <v>816</v>
      </c>
      <c r="U170" t="s">
        <v>93</v>
      </c>
      <c r="V170" t="s">
        <v>815</v>
      </c>
      <c r="W170" t="s">
        <v>812</v>
      </c>
      <c r="X170" t="s">
        <v>813</v>
      </c>
    </row>
    <row r="171" spans="1:24">
      <c r="A171" s="4">
        <v>219</v>
      </c>
      <c r="B171" s="5" t="s">
        <v>45</v>
      </c>
      <c r="H171">
        <v>797</v>
      </c>
      <c r="L171" t="s">
        <v>806</v>
      </c>
      <c r="M171">
        <v>731</v>
      </c>
      <c r="N171" t="str">
        <f t="shared" si="6"/>
        <v xml:space="preserve">Saccharomycodes ludwigii </v>
      </c>
      <c r="O171" t="str">
        <f t="shared" si="7"/>
        <v>YES</v>
      </c>
      <c r="P171" t="str">
        <f t="shared" si="8"/>
        <v>NO</v>
      </c>
      <c r="S171">
        <v>731</v>
      </c>
      <c r="T171" t="s">
        <v>816</v>
      </c>
      <c r="U171" t="s">
        <v>205</v>
      </c>
      <c r="V171" t="s">
        <v>815</v>
      </c>
      <c r="W171" t="s">
        <v>812</v>
      </c>
      <c r="X171" t="s">
        <v>813</v>
      </c>
    </row>
    <row r="172" spans="1:24">
      <c r="A172" s="4">
        <v>220</v>
      </c>
      <c r="B172" s="5" t="s">
        <v>45</v>
      </c>
      <c r="H172">
        <v>807</v>
      </c>
      <c r="L172" t="s">
        <v>806</v>
      </c>
      <c r="M172">
        <v>739</v>
      </c>
      <c r="N172" t="str">
        <f t="shared" si="6"/>
        <v>Saccharomyces cerevisiae</v>
      </c>
      <c r="O172" t="str">
        <f t="shared" si="7"/>
        <v>YES</v>
      </c>
      <c r="P172" t="str">
        <f t="shared" si="8"/>
        <v>NO</v>
      </c>
      <c r="S172">
        <v>739</v>
      </c>
      <c r="T172" t="s">
        <v>816</v>
      </c>
      <c r="U172" t="s">
        <v>45</v>
      </c>
      <c r="V172" t="s">
        <v>815</v>
      </c>
      <c r="W172" t="s">
        <v>812</v>
      </c>
      <c r="X172" t="s">
        <v>813</v>
      </c>
    </row>
    <row r="173" spans="1:24">
      <c r="A173" s="4">
        <v>221</v>
      </c>
      <c r="B173" s="5" t="s">
        <v>45</v>
      </c>
      <c r="H173">
        <v>814</v>
      </c>
      <c r="L173" t="s">
        <v>806</v>
      </c>
      <c r="M173">
        <v>744</v>
      </c>
      <c r="N173" t="str">
        <f t="shared" si="6"/>
        <v xml:space="preserve">Candida kefyr </v>
      </c>
      <c r="O173" t="str">
        <f t="shared" si="7"/>
        <v>YES</v>
      </c>
      <c r="P173" t="str">
        <f t="shared" si="8"/>
        <v>NO</v>
      </c>
      <c r="S173">
        <v>744</v>
      </c>
      <c r="T173" t="s">
        <v>816</v>
      </c>
      <c r="U173" t="s">
        <v>102</v>
      </c>
      <c r="V173" t="s">
        <v>815</v>
      </c>
      <c r="W173" t="s">
        <v>812</v>
      </c>
      <c r="X173" t="s">
        <v>813</v>
      </c>
    </row>
    <row r="174" spans="1:24">
      <c r="A174" s="4">
        <v>222</v>
      </c>
      <c r="B174" s="5" t="s">
        <v>45</v>
      </c>
      <c r="H174">
        <v>820</v>
      </c>
      <c r="L174" t="s">
        <v>806</v>
      </c>
      <c r="M174">
        <v>745</v>
      </c>
      <c r="N174" t="str">
        <f t="shared" si="6"/>
        <v>Metschnikowia reukaufii</v>
      </c>
      <c r="O174" t="str">
        <f t="shared" si="7"/>
        <v>YES</v>
      </c>
      <c r="P174" t="str">
        <f t="shared" si="8"/>
        <v>NO</v>
      </c>
      <c r="S174">
        <v>745</v>
      </c>
      <c r="T174" t="s">
        <v>816</v>
      </c>
      <c r="U174" t="s">
        <v>209</v>
      </c>
      <c r="V174" t="s">
        <v>815</v>
      </c>
      <c r="W174" t="s">
        <v>812</v>
      </c>
      <c r="X174" t="s">
        <v>813</v>
      </c>
    </row>
    <row r="175" spans="1:24">
      <c r="A175" s="4">
        <v>223</v>
      </c>
      <c r="B175" s="5" t="s">
        <v>45</v>
      </c>
      <c r="H175">
        <v>826</v>
      </c>
      <c r="L175" t="s">
        <v>806</v>
      </c>
      <c r="M175">
        <v>747</v>
      </c>
      <c r="N175" t="str">
        <f t="shared" si="6"/>
        <v>Metschnikowia pulcherrima</v>
      </c>
      <c r="O175" t="str">
        <f t="shared" si="7"/>
        <v>YES</v>
      </c>
      <c r="P175" t="str">
        <f t="shared" si="8"/>
        <v>NO</v>
      </c>
      <c r="S175">
        <v>747</v>
      </c>
      <c r="T175" t="s">
        <v>816</v>
      </c>
      <c r="U175" t="s">
        <v>96</v>
      </c>
      <c r="V175" t="s">
        <v>815</v>
      </c>
      <c r="W175" t="s">
        <v>812</v>
      </c>
      <c r="X175" t="s">
        <v>813</v>
      </c>
    </row>
    <row r="176" spans="1:24">
      <c r="A176" s="4">
        <v>224</v>
      </c>
      <c r="B176" s="5" t="s">
        <v>45</v>
      </c>
      <c r="H176">
        <v>827</v>
      </c>
      <c r="L176" t="s">
        <v>806</v>
      </c>
      <c r="M176">
        <v>752</v>
      </c>
      <c r="N176" t="str">
        <f t="shared" si="6"/>
        <v>Kluyveromyces lactis</v>
      </c>
      <c r="O176" t="str">
        <f t="shared" si="7"/>
        <v>YES</v>
      </c>
      <c r="P176" t="str">
        <f t="shared" si="8"/>
        <v>NO</v>
      </c>
      <c r="S176">
        <v>752</v>
      </c>
      <c r="T176" t="s">
        <v>816</v>
      </c>
      <c r="U176" t="s">
        <v>147</v>
      </c>
      <c r="V176" t="s">
        <v>815</v>
      </c>
      <c r="W176" t="s">
        <v>812</v>
      </c>
      <c r="X176" t="s">
        <v>813</v>
      </c>
    </row>
    <row r="177" spans="1:24">
      <c r="A177" s="4">
        <v>225</v>
      </c>
      <c r="B177" s="5" t="s">
        <v>45</v>
      </c>
      <c r="H177">
        <v>844</v>
      </c>
      <c r="L177" t="s">
        <v>806</v>
      </c>
      <c r="M177">
        <v>754</v>
      </c>
      <c r="N177" t="str">
        <f t="shared" si="6"/>
        <v>Saccharomyces cerevisiae</v>
      </c>
      <c r="O177" t="str">
        <f t="shared" si="7"/>
        <v>YES</v>
      </c>
      <c r="P177" t="str">
        <f t="shared" si="8"/>
        <v>NO</v>
      </c>
      <c r="S177">
        <v>754</v>
      </c>
      <c r="T177" t="s">
        <v>816</v>
      </c>
      <c r="U177" t="s">
        <v>45</v>
      </c>
      <c r="V177" t="s">
        <v>815</v>
      </c>
      <c r="W177" t="s">
        <v>812</v>
      </c>
      <c r="X177" t="s">
        <v>813</v>
      </c>
    </row>
    <row r="178" spans="1:24">
      <c r="A178" s="4">
        <v>226</v>
      </c>
      <c r="B178" s="5" t="s">
        <v>45</v>
      </c>
      <c r="H178">
        <v>845</v>
      </c>
      <c r="L178" t="s">
        <v>806</v>
      </c>
      <c r="M178">
        <v>758</v>
      </c>
      <c r="N178" t="str">
        <f t="shared" si="6"/>
        <v>Rhodotorula mucilaginosa</v>
      </c>
      <c r="O178" t="str">
        <f t="shared" si="7"/>
        <v>YES</v>
      </c>
      <c r="P178" t="str">
        <f t="shared" si="8"/>
        <v>NO</v>
      </c>
      <c r="S178">
        <v>758</v>
      </c>
      <c r="T178" t="s">
        <v>816</v>
      </c>
      <c r="U178" t="s">
        <v>72</v>
      </c>
      <c r="V178" t="s">
        <v>815</v>
      </c>
      <c r="W178" t="s">
        <v>812</v>
      </c>
      <c r="X178" t="s">
        <v>813</v>
      </c>
    </row>
    <row r="179" spans="1:24">
      <c r="A179" s="4">
        <v>227</v>
      </c>
      <c r="B179" s="5" t="s">
        <v>45</v>
      </c>
      <c r="H179">
        <v>851</v>
      </c>
      <c r="L179" t="s">
        <v>806</v>
      </c>
      <c r="M179">
        <v>768</v>
      </c>
      <c r="N179" t="str">
        <f t="shared" si="6"/>
        <v>Kluyveromyces delphensis</v>
      </c>
      <c r="O179" t="str">
        <f t="shared" si="7"/>
        <v>YES</v>
      </c>
      <c r="P179" t="str">
        <f t="shared" si="8"/>
        <v>NO</v>
      </c>
      <c r="S179">
        <v>768</v>
      </c>
      <c r="T179" t="s">
        <v>816</v>
      </c>
      <c r="U179" t="s">
        <v>210</v>
      </c>
      <c r="V179" t="s">
        <v>815</v>
      </c>
      <c r="W179" t="s">
        <v>812</v>
      </c>
      <c r="X179" t="s">
        <v>813</v>
      </c>
    </row>
    <row r="180" spans="1:24">
      <c r="A180" s="4">
        <v>228</v>
      </c>
      <c r="B180" s="5" t="s">
        <v>45</v>
      </c>
      <c r="H180">
        <v>894</v>
      </c>
      <c r="L180" t="s">
        <v>806</v>
      </c>
      <c r="M180">
        <v>776</v>
      </c>
      <c r="N180" t="str">
        <f t="shared" si="6"/>
        <v>Kluyveromyces lactis</v>
      </c>
      <c r="O180" t="str">
        <f t="shared" si="7"/>
        <v>YES</v>
      </c>
      <c r="P180" t="str">
        <f t="shared" si="8"/>
        <v>NO</v>
      </c>
      <c r="S180">
        <v>776</v>
      </c>
      <c r="T180" t="s">
        <v>816</v>
      </c>
      <c r="U180" t="s">
        <v>147</v>
      </c>
      <c r="V180" t="s">
        <v>815</v>
      </c>
      <c r="W180" t="s">
        <v>812</v>
      </c>
      <c r="X180" t="s">
        <v>813</v>
      </c>
    </row>
    <row r="181" spans="1:24">
      <c r="A181" s="4">
        <v>229</v>
      </c>
      <c r="B181" s="5" t="s">
        <v>45</v>
      </c>
      <c r="H181">
        <v>906</v>
      </c>
      <c r="L181" t="s">
        <v>806</v>
      </c>
      <c r="M181">
        <v>777</v>
      </c>
      <c r="N181" t="str">
        <f t="shared" si="6"/>
        <v>Saccharomyces dairenensis</v>
      </c>
      <c r="O181" t="str">
        <f t="shared" si="7"/>
        <v>YES</v>
      </c>
      <c r="P181" t="str">
        <f t="shared" si="8"/>
        <v>NO</v>
      </c>
      <c r="S181">
        <v>777</v>
      </c>
      <c r="T181" t="s">
        <v>816</v>
      </c>
      <c r="U181" t="s">
        <v>216</v>
      </c>
      <c r="V181" t="s">
        <v>815</v>
      </c>
      <c r="W181" t="s">
        <v>812</v>
      </c>
      <c r="X181" t="s">
        <v>813</v>
      </c>
    </row>
    <row r="182" spans="1:24">
      <c r="A182" s="4">
        <v>230</v>
      </c>
      <c r="B182" s="5" t="s">
        <v>45</v>
      </c>
      <c r="H182">
        <v>911</v>
      </c>
      <c r="L182" t="s">
        <v>806</v>
      </c>
      <c r="M182">
        <v>783</v>
      </c>
      <c r="N182" t="str">
        <f t="shared" si="6"/>
        <v>Metschnikowia zobellii</v>
      </c>
      <c r="O182" t="str">
        <f t="shared" si="7"/>
        <v>YES</v>
      </c>
      <c r="P182" t="str">
        <f t="shared" si="8"/>
        <v>NO</v>
      </c>
      <c r="S182">
        <v>783</v>
      </c>
      <c r="T182" t="s">
        <v>816</v>
      </c>
      <c r="U182" t="s">
        <v>220</v>
      </c>
      <c r="V182" t="s">
        <v>815</v>
      </c>
      <c r="W182" t="s">
        <v>812</v>
      </c>
      <c r="X182" t="s">
        <v>813</v>
      </c>
    </row>
    <row r="183" spans="1:24">
      <c r="A183" s="4">
        <v>231</v>
      </c>
      <c r="B183" s="5" t="s">
        <v>45</v>
      </c>
      <c r="H183">
        <v>929</v>
      </c>
      <c r="L183" t="s">
        <v>806</v>
      </c>
      <c r="M183">
        <v>794</v>
      </c>
      <c r="N183" t="str">
        <f t="shared" si="6"/>
        <v>Metschnikowia zobellii</v>
      </c>
      <c r="O183" t="str">
        <f t="shared" si="7"/>
        <v>YES</v>
      </c>
      <c r="P183" t="str">
        <f t="shared" si="8"/>
        <v>NO</v>
      </c>
      <c r="S183">
        <v>794</v>
      </c>
      <c r="T183" t="s">
        <v>816</v>
      </c>
      <c r="U183" t="s">
        <v>220</v>
      </c>
      <c r="V183" t="s">
        <v>815</v>
      </c>
      <c r="W183" t="s">
        <v>812</v>
      </c>
      <c r="X183" t="s">
        <v>813</v>
      </c>
    </row>
    <row r="184" spans="1:24">
      <c r="A184" s="4">
        <v>232</v>
      </c>
      <c r="B184" s="5" t="s">
        <v>45</v>
      </c>
      <c r="H184">
        <v>931</v>
      </c>
      <c r="L184" t="s">
        <v>806</v>
      </c>
      <c r="M184">
        <v>796</v>
      </c>
      <c r="N184" t="str">
        <f t="shared" si="6"/>
        <v>Rhodotorula mucilaginosa</v>
      </c>
      <c r="O184" t="str">
        <f t="shared" si="7"/>
        <v>YES</v>
      </c>
      <c r="P184" t="str">
        <f t="shared" si="8"/>
        <v>NO</v>
      </c>
      <c r="S184">
        <v>796</v>
      </c>
      <c r="T184" t="s">
        <v>816</v>
      </c>
      <c r="U184" t="s">
        <v>72</v>
      </c>
      <c r="V184" t="s">
        <v>815</v>
      </c>
      <c r="W184" t="s">
        <v>812</v>
      </c>
      <c r="X184" t="s">
        <v>813</v>
      </c>
    </row>
    <row r="185" spans="1:24">
      <c r="A185" s="4">
        <v>233</v>
      </c>
      <c r="B185" s="5" t="s">
        <v>45</v>
      </c>
      <c r="H185">
        <v>935</v>
      </c>
      <c r="L185" t="s">
        <v>806</v>
      </c>
      <c r="M185">
        <v>797</v>
      </c>
      <c r="N185" t="str">
        <f t="shared" si="6"/>
        <v>Rhodotorula mucilaginosa</v>
      </c>
      <c r="O185" t="str">
        <f t="shared" si="7"/>
        <v>YES</v>
      </c>
      <c r="P185" t="str">
        <f t="shared" si="8"/>
        <v>NO</v>
      </c>
      <c r="S185">
        <v>797</v>
      </c>
      <c r="T185" t="s">
        <v>816</v>
      </c>
      <c r="U185" t="s">
        <v>72</v>
      </c>
      <c r="V185" t="s">
        <v>815</v>
      </c>
      <c r="W185" t="s">
        <v>812</v>
      </c>
      <c r="X185" t="s">
        <v>813</v>
      </c>
    </row>
    <row r="186" spans="1:24">
      <c r="A186" s="4">
        <v>234</v>
      </c>
      <c r="B186" s="5" t="s">
        <v>45</v>
      </c>
      <c r="H186">
        <v>956</v>
      </c>
      <c r="L186" t="s">
        <v>806</v>
      </c>
      <c r="M186">
        <v>807</v>
      </c>
      <c r="N186" t="str">
        <f t="shared" si="6"/>
        <v>Saccharomyces cerevisiae</v>
      </c>
      <c r="O186" t="str">
        <f t="shared" si="7"/>
        <v>YES</v>
      </c>
      <c r="P186" t="str">
        <f t="shared" si="8"/>
        <v>NO</v>
      </c>
      <c r="S186">
        <v>807</v>
      </c>
      <c r="T186" t="s">
        <v>816</v>
      </c>
      <c r="U186" t="s">
        <v>45</v>
      </c>
      <c r="V186" t="s">
        <v>815</v>
      </c>
      <c r="W186" t="s">
        <v>812</v>
      </c>
      <c r="X186" t="s">
        <v>813</v>
      </c>
    </row>
    <row r="187" spans="1:24">
      <c r="A187" s="4">
        <v>235</v>
      </c>
      <c r="B187" s="5" t="s">
        <v>45</v>
      </c>
      <c r="H187">
        <v>970</v>
      </c>
      <c r="L187" t="s">
        <v>806</v>
      </c>
      <c r="M187">
        <v>814</v>
      </c>
      <c r="N187" t="str">
        <f t="shared" si="6"/>
        <v>Saccharomyces exiguus</v>
      </c>
      <c r="O187" t="str">
        <f t="shared" si="7"/>
        <v>YES</v>
      </c>
      <c r="P187" t="str">
        <f t="shared" si="8"/>
        <v>NO</v>
      </c>
      <c r="S187">
        <v>814</v>
      </c>
      <c r="T187" t="s">
        <v>816</v>
      </c>
      <c r="U187" t="s">
        <v>226</v>
      </c>
      <c r="V187" t="s">
        <v>815</v>
      </c>
      <c r="W187" t="s">
        <v>812</v>
      </c>
      <c r="X187" t="s">
        <v>813</v>
      </c>
    </row>
    <row r="188" spans="1:24">
      <c r="A188" s="4">
        <v>236</v>
      </c>
      <c r="B188" s="5" t="s">
        <v>45</v>
      </c>
      <c r="H188">
        <v>971</v>
      </c>
      <c r="L188" t="s">
        <v>807</v>
      </c>
      <c r="M188">
        <v>816</v>
      </c>
      <c r="N188" t="str">
        <f t="shared" si="6"/>
        <v>Saccharomyces cerevisiae</v>
      </c>
      <c r="O188" t="str">
        <f t="shared" si="7"/>
        <v>NO</v>
      </c>
      <c r="P188" t="str">
        <f t="shared" si="8"/>
        <v>YES</v>
      </c>
      <c r="S188">
        <v>816</v>
      </c>
      <c r="T188" t="s">
        <v>816</v>
      </c>
      <c r="U188" t="s">
        <v>45</v>
      </c>
      <c r="V188" t="s">
        <v>815</v>
      </c>
      <c r="W188" t="s">
        <v>813</v>
      </c>
      <c r="X188" t="s">
        <v>812</v>
      </c>
    </row>
    <row r="189" spans="1:24">
      <c r="A189" s="4">
        <v>237</v>
      </c>
      <c r="B189" s="5" t="s">
        <v>45</v>
      </c>
      <c r="H189">
        <v>974</v>
      </c>
      <c r="L189" t="s">
        <v>806</v>
      </c>
      <c r="M189">
        <v>820</v>
      </c>
      <c r="N189" t="str">
        <f t="shared" si="6"/>
        <v xml:space="preserve">Torulaspora globosa </v>
      </c>
      <c r="O189" t="str">
        <f t="shared" si="7"/>
        <v>YES</v>
      </c>
      <c r="P189" t="str">
        <f t="shared" si="8"/>
        <v>NO</v>
      </c>
      <c r="S189">
        <v>820</v>
      </c>
      <c r="T189" t="s">
        <v>816</v>
      </c>
      <c r="U189" t="s">
        <v>230</v>
      </c>
      <c r="V189" t="s">
        <v>815</v>
      </c>
      <c r="W189" t="s">
        <v>812</v>
      </c>
      <c r="X189" t="s">
        <v>813</v>
      </c>
    </row>
    <row r="190" spans="1:24">
      <c r="A190" s="4">
        <v>238</v>
      </c>
      <c r="B190" s="5" t="s">
        <v>45</v>
      </c>
      <c r="H190">
        <v>975</v>
      </c>
      <c r="L190" t="s">
        <v>806</v>
      </c>
      <c r="M190">
        <v>826</v>
      </c>
      <c r="N190" t="str">
        <f t="shared" si="6"/>
        <v>Saccharomyces cerevisiae</v>
      </c>
      <c r="O190" t="str">
        <f t="shared" si="7"/>
        <v>YES</v>
      </c>
      <c r="P190" t="str">
        <f t="shared" si="8"/>
        <v>NO</v>
      </c>
      <c r="S190">
        <v>826</v>
      </c>
      <c r="T190" t="s">
        <v>816</v>
      </c>
      <c r="U190" t="s">
        <v>45</v>
      </c>
      <c r="V190" t="s">
        <v>815</v>
      </c>
      <c r="W190" t="s">
        <v>812</v>
      </c>
      <c r="X190" t="s">
        <v>813</v>
      </c>
    </row>
    <row r="191" spans="1:24">
      <c r="A191" s="4">
        <v>239</v>
      </c>
      <c r="B191" s="5" t="s">
        <v>45</v>
      </c>
      <c r="H191">
        <v>1063</v>
      </c>
      <c r="L191" t="s">
        <v>806</v>
      </c>
      <c r="M191">
        <v>827</v>
      </c>
      <c r="N191" t="str">
        <f t="shared" si="6"/>
        <v>Kluyveromyces marxianus</v>
      </c>
      <c r="O191" t="str">
        <f t="shared" si="7"/>
        <v>YES</v>
      </c>
      <c r="P191" t="str">
        <f t="shared" si="8"/>
        <v>NO</v>
      </c>
      <c r="S191">
        <v>827</v>
      </c>
      <c r="T191" t="s">
        <v>816</v>
      </c>
      <c r="U191" t="s">
        <v>76</v>
      </c>
      <c r="V191" t="s">
        <v>815</v>
      </c>
      <c r="W191" t="s">
        <v>812</v>
      </c>
      <c r="X191" t="s">
        <v>813</v>
      </c>
    </row>
    <row r="192" spans="1:24">
      <c r="A192" s="4">
        <v>240</v>
      </c>
      <c r="B192" s="5" t="s">
        <v>45</v>
      </c>
      <c r="H192">
        <v>1187</v>
      </c>
      <c r="L192" t="s">
        <v>806</v>
      </c>
      <c r="M192">
        <v>844</v>
      </c>
      <c r="N192" t="str">
        <f t="shared" si="6"/>
        <v>Rhodotorula minuta var. minuta</v>
      </c>
      <c r="O192" t="str">
        <f t="shared" si="7"/>
        <v>YES</v>
      </c>
      <c r="P192" t="str">
        <f t="shared" si="8"/>
        <v>NO</v>
      </c>
      <c r="S192">
        <v>844</v>
      </c>
      <c r="T192" t="s">
        <v>816</v>
      </c>
      <c r="U192" t="s">
        <v>71</v>
      </c>
      <c r="V192" t="s">
        <v>815</v>
      </c>
      <c r="W192" t="s">
        <v>812</v>
      </c>
      <c r="X192" t="s">
        <v>813</v>
      </c>
    </row>
    <row r="193" spans="1:24">
      <c r="A193" s="4">
        <v>241</v>
      </c>
      <c r="B193" s="5" t="s">
        <v>45</v>
      </c>
      <c r="H193">
        <v>1315</v>
      </c>
      <c r="L193" t="s">
        <v>806</v>
      </c>
      <c r="M193">
        <v>845</v>
      </c>
      <c r="N193" t="str">
        <f t="shared" si="6"/>
        <v>Rhodotorula minuta var. minuta</v>
      </c>
      <c r="O193" t="str">
        <f t="shared" si="7"/>
        <v>YES</v>
      </c>
      <c r="P193" t="str">
        <f t="shared" si="8"/>
        <v>NO</v>
      </c>
      <c r="S193">
        <v>845</v>
      </c>
      <c r="T193" t="s">
        <v>816</v>
      </c>
      <c r="U193" t="s">
        <v>71</v>
      </c>
      <c r="V193" t="s">
        <v>815</v>
      </c>
      <c r="W193" t="s">
        <v>812</v>
      </c>
      <c r="X193" t="s">
        <v>813</v>
      </c>
    </row>
    <row r="194" spans="1:24">
      <c r="A194" s="4">
        <v>242</v>
      </c>
      <c r="B194" s="5" t="s">
        <v>45</v>
      </c>
      <c r="H194">
        <v>1368</v>
      </c>
      <c r="L194" t="s">
        <v>806</v>
      </c>
      <c r="M194">
        <v>851</v>
      </c>
      <c r="N194" t="str">
        <f t="shared" si="6"/>
        <v>Kluyveromyces marxianus</v>
      </c>
      <c r="O194" t="str">
        <f t="shared" si="7"/>
        <v>YES</v>
      </c>
      <c r="P194" t="str">
        <f t="shared" si="8"/>
        <v>NO</v>
      </c>
      <c r="S194">
        <v>851</v>
      </c>
      <c r="T194" t="s">
        <v>816</v>
      </c>
      <c r="U194" t="s">
        <v>76</v>
      </c>
      <c r="V194" t="s">
        <v>815</v>
      </c>
      <c r="W194" t="s">
        <v>812</v>
      </c>
      <c r="X194" t="s">
        <v>813</v>
      </c>
    </row>
    <row r="195" spans="1:24">
      <c r="A195" s="4">
        <v>243</v>
      </c>
      <c r="B195" s="5" t="s">
        <v>76</v>
      </c>
      <c r="H195">
        <v>1384</v>
      </c>
      <c r="L195" t="s">
        <v>806</v>
      </c>
      <c r="M195">
        <v>894</v>
      </c>
      <c r="N195" t="str">
        <f t="shared" ref="N195:N258" si="9">VLOOKUP(M195,A:B, 2,)</f>
        <v>Metschnikowia lunata</v>
      </c>
      <c r="O195" t="str">
        <f t="shared" ref="O195:O258" si="10">IF(OR($L195="YNB",$L195="BOTH"),"YES","NO")</f>
        <v>YES</v>
      </c>
      <c r="P195" t="str">
        <f t="shared" ref="P195:P258" si="11">IF(OR($L195="Malt",$L195="BOTH"),"YES","NO")</f>
        <v>NO</v>
      </c>
      <c r="S195">
        <v>894</v>
      </c>
      <c r="T195" t="s">
        <v>816</v>
      </c>
      <c r="U195" t="s">
        <v>242</v>
      </c>
      <c r="V195" t="s">
        <v>815</v>
      </c>
      <c r="W195" t="s">
        <v>812</v>
      </c>
      <c r="X195" t="s">
        <v>813</v>
      </c>
    </row>
    <row r="196" spans="1:24">
      <c r="A196" s="4">
        <v>244</v>
      </c>
      <c r="B196" s="5" t="s">
        <v>76</v>
      </c>
      <c r="H196">
        <v>1400</v>
      </c>
      <c r="L196" t="s">
        <v>806</v>
      </c>
      <c r="M196">
        <v>906</v>
      </c>
      <c r="N196" t="str">
        <f t="shared" si="9"/>
        <v xml:space="preserve">Candida kefyr </v>
      </c>
      <c r="O196" t="str">
        <f t="shared" si="10"/>
        <v>YES</v>
      </c>
      <c r="P196" t="str">
        <f t="shared" si="11"/>
        <v>NO</v>
      </c>
      <c r="S196">
        <v>906</v>
      </c>
      <c r="T196" t="s">
        <v>816</v>
      </c>
      <c r="U196" t="s">
        <v>102</v>
      </c>
      <c r="V196" t="s">
        <v>815</v>
      </c>
      <c r="W196" t="s">
        <v>812</v>
      </c>
      <c r="X196" t="s">
        <v>813</v>
      </c>
    </row>
    <row r="197" spans="1:24">
      <c r="A197" s="4">
        <v>245</v>
      </c>
      <c r="B197" s="5" t="s">
        <v>105</v>
      </c>
      <c r="H197">
        <v>1416</v>
      </c>
      <c r="L197" t="s">
        <v>806</v>
      </c>
      <c r="M197">
        <v>911</v>
      </c>
      <c r="N197" t="str">
        <f t="shared" si="9"/>
        <v xml:space="preserve">Pseudozyma aphidis   </v>
      </c>
      <c r="O197" t="str">
        <f t="shared" si="10"/>
        <v>YES</v>
      </c>
      <c r="P197" t="str">
        <f t="shared" si="11"/>
        <v>NO</v>
      </c>
      <c r="S197">
        <v>911</v>
      </c>
      <c r="T197" t="s">
        <v>816</v>
      </c>
      <c r="U197" t="s">
        <v>251</v>
      </c>
      <c r="V197" t="s">
        <v>815</v>
      </c>
      <c r="W197" t="s">
        <v>812</v>
      </c>
      <c r="X197" t="s">
        <v>813</v>
      </c>
    </row>
    <row r="198" spans="1:24">
      <c r="A198" s="4">
        <v>246</v>
      </c>
      <c r="B198" s="5" t="s">
        <v>106</v>
      </c>
      <c r="H198">
        <v>1417</v>
      </c>
      <c r="L198" t="s">
        <v>806</v>
      </c>
      <c r="M198">
        <v>929</v>
      </c>
      <c r="N198" t="str">
        <f t="shared" si="9"/>
        <v>Kluyveromyces lactis</v>
      </c>
      <c r="O198" t="str">
        <f t="shared" si="10"/>
        <v>YES</v>
      </c>
      <c r="P198" t="str">
        <f t="shared" si="11"/>
        <v>NO</v>
      </c>
      <c r="S198">
        <v>929</v>
      </c>
      <c r="T198" t="s">
        <v>816</v>
      </c>
      <c r="U198" t="s">
        <v>147</v>
      </c>
      <c r="V198" t="s">
        <v>815</v>
      </c>
      <c r="W198" t="s">
        <v>812</v>
      </c>
      <c r="X198" t="s">
        <v>813</v>
      </c>
    </row>
    <row r="199" spans="1:24">
      <c r="A199" s="4">
        <v>249</v>
      </c>
      <c r="B199" s="5" t="s">
        <v>56</v>
      </c>
      <c r="H199">
        <v>1424</v>
      </c>
      <c r="L199" t="s">
        <v>806</v>
      </c>
      <c r="M199">
        <v>931</v>
      </c>
      <c r="N199" t="str">
        <f t="shared" si="9"/>
        <v>Rhodotorula minuta var. minuta</v>
      </c>
      <c r="O199" t="str">
        <f t="shared" si="10"/>
        <v>YES</v>
      </c>
      <c r="P199" t="str">
        <f t="shared" si="11"/>
        <v>NO</v>
      </c>
      <c r="S199">
        <v>931</v>
      </c>
      <c r="T199" t="s">
        <v>816</v>
      </c>
      <c r="U199" t="s">
        <v>71</v>
      </c>
      <c r="V199" t="s">
        <v>815</v>
      </c>
      <c r="W199" t="s">
        <v>812</v>
      </c>
      <c r="X199" t="s">
        <v>813</v>
      </c>
    </row>
    <row r="200" spans="1:24">
      <c r="A200" s="4">
        <v>252</v>
      </c>
      <c r="B200" s="5" t="s">
        <v>45</v>
      </c>
      <c r="H200">
        <v>1425</v>
      </c>
      <c r="L200" t="s">
        <v>806</v>
      </c>
      <c r="M200">
        <v>935</v>
      </c>
      <c r="N200" t="str">
        <f t="shared" si="9"/>
        <v>Saccharomyces cerevisiae</v>
      </c>
      <c r="O200" t="str">
        <f t="shared" si="10"/>
        <v>YES</v>
      </c>
      <c r="P200" t="str">
        <f t="shared" si="11"/>
        <v>NO</v>
      </c>
      <c r="S200">
        <v>935</v>
      </c>
      <c r="T200" t="s">
        <v>816</v>
      </c>
      <c r="U200" t="s">
        <v>45</v>
      </c>
      <c r="V200" t="s">
        <v>815</v>
      </c>
      <c r="W200" t="s">
        <v>812</v>
      </c>
      <c r="X200" t="s">
        <v>813</v>
      </c>
    </row>
    <row r="201" spans="1:24">
      <c r="A201" s="4">
        <v>264</v>
      </c>
      <c r="B201" s="5" t="s">
        <v>45</v>
      </c>
      <c r="H201">
        <v>1426</v>
      </c>
      <c r="L201" t="s">
        <v>806</v>
      </c>
      <c r="M201">
        <v>956</v>
      </c>
      <c r="N201" t="str">
        <f t="shared" si="9"/>
        <v>Saccharomyces cerevisiae</v>
      </c>
      <c r="O201" t="str">
        <f t="shared" si="10"/>
        <v>YES</v>
      </c>
      <c r="P201" t="str">
        <f t="shared" si="11"/>
        <v>NO</v>
      </c>
      <c r="S201">
        <v>956</v>
      </c>
      <c r="T201" t="s">
        <v>816</v>
      </c>
      <c r="U201" t="s">
        <v>45</v>
      </c>
      <c r="V201" t="s">
        <v>815</v>
      </c>
      <c r="W201" t="s">
        <v>812</v>
      </c>
      <c r="X201" t="s">
        <v>813</v>
      </c>
    </row>
    <row r="202" spans="1:24">
      <c r="A202" s="4">
        <v>291</v>
      </c>
      <c r="B202" s="5" t="s">
        <v>45</v>
      </c>
      <c r="H202">
        <v>1429</v>
      </c>
      <c r="L202" t="s">
        <v>806</v>
      </c>
      <c r="M202">
        <v>970</v>
      </c>
      <c r="N202" t="str">
        <f t="shared" si="9"/>
        <v>Kluyveromyces marxianus</v>
      </c>
      <c r="O202" t="str">
        <f t="shared" si="10"/>
        <v>YES</v>
      </c>
      <c r="P202" t="str">
        <f t="shared" si="11"/>
        <v>NO</v>
      </c>
      <c r="S202">
        <v>970</v>
      </c>
      <c r="T202" t="s">
        <v>816</v>
      </c>
      <c r="U202" t="s">
        <v>76</v>
      </c>
      <c r="V202" t="s">
        <v>815</v>
      </c>
      <c r="W202" t="s">
        <v>812</v>
      </c>
      <c r="X202" t="s">
        <v>813</v>
      </c>
    </row>
    <row r="203" spans="1:24">
      <c r="A203" s="4">
        <v>311</v>
      </c>
      <c r="B203" s="5" t="s">
        <v>45</v>
      </c>
      <c r="H203">
        <v>1441</v>
      </c>
      <c r="L203" t="s">
        <v>806</v>
      </c>
      <c r="M203">
        <v>971</v>
      </c>
      <c r="N203" t="str">
        <f t="shared" si="9"/>
        <v>Saccharomyces unisporus</v>
      </c>
      <c r="O203" t="str">
        <f t="shared" si="10"/>
        <v>YES</v>
      </c>
      <c r="P203" t="str">
        <f t="shared" si="11"/>
        <v>NO</v>
      </c>
      <c r="S203">
        <v>971</v>
      </c>
      <c r="T203" t="s">
        <v>816</v>
      </c>
      <c r="U203" t="s">
        <v>256</v>
      </c>
      <c r="V203" t="s">
        <v>815</v>
      </c>
      <c r="W203" t="s">
        <v>812</v>
      </c>
      <c r="X203" t="s">
        <v>813</v>
      </c>
    </row>
    <row r="204" spans="1:24">
      <c r="A204" s="4">
        <v>321</v>
      </c>
      <c r="B204" s="5" t="s">
        <v>104</v>
      </c>
      <c r="H204">
        <v>1449</v>
      </c>
      <c r="L204" t="s">
        <v>806</v>
      </c>
      <c r="M204">
        <v>974</v>
      </c>
      <c r="N204" t="str">
        <f t="shared" si="9"/>
        <v>Rhodotorula glutinis var. glutinis</v>
      </c>
      <c r="O204" t="str">
        <f t="shared" si="10"/>
        <v>YES</v>
      </c>
      <c r="P204" t="str">
        <f t="shared" si="11"/>
        <v>NO</v>
      </c>
      <c r="S204">
        <v>974</v>
      </c>
      <c r="T204" t="s">
        <v>816</v>
      </c>
      <c r="U204" t="s">
        <v>70</v>
      </c>
      <c r="V204" t="s">
        <v>815</v>
      </c>
      <c r="W204" t="s">
        <v>812</v>
      </c>
      <c r="X204" t="s">
        <v>813</v>
      </c>
    </row>
    <row r="205" spans="1:24">
      <c r="A205" s="4">
        <v>322</v>
      </c>
      <c r="B205" s="5" t="s">
        <v>104</v>
      </c>
      <c r="H205">
        <v>1495</v>
      </c>
      <c r="L205" t="s">
        <v>806</v>
      </c>
      <c r="M205">
        <v>975</v>
      </c>
      <c r="N205" t="str">
        <f t="shared" si="9"/>
        <v>Saccharomyces pastorianus</v>
      </c>
      <c r="O205" t="str">
        <f t="shared" si="10"/>
        <v>YES</v>
      </c>
      <c r="P205" t="str">
        <f t="shared" si="11"/>
        <v>NO</v>
      </c>
      <c r="S205">
        <v>975</v>
      </c>
      <c r="T205" t="s">
        <v>816</v>
      </c>
      <c r="U205" t="s">
        <v>74</v>
      </c>
      <c r="V205" t="s">
        <v>815</v>
      </c>
      <c r="W205" t="s">
        <v>812</v>
      </c>
      <c r="X205" t="s">
        <v>813</v>
      </c>
    </row>
    <row r="206" spans="1:24">
      <c r="A206" s="4">
        <v>324</v>
      </c>
      <c r="B206" s="5" t="s">
        <v>74</v>
      </c>
      <c r="H206">
        <v>1510</v>
      </c>
      <c r="L206" t="s">
        <v>805</v>
      </c>
      <c r="M206">
        <v>1006</v>
      </c>
      <c r="N206" t="str">
        <f t="shared" si="9"/>
        <v>Saccharomyces cerevisiae</v>
      </c>
      <c r="O206" t="str">
        <f t="shared" si="10"/>
        <v>YES</v>
      </c>
      <c r="P206" t="str">
        <f t="shared" si="11"/>
        <v>YES</v>
      </c>
      <c r="S206">
        <v>1006</v>
      </c>
      <c r="T206" t="s">
        <v>816</v>
      </c>
      <c r="U206" t="s">
        <v>45</v>
      </c>
      <c r="V206" t="s">
        <v>815</v>
      </c>
      <c r="W206" t="s">
        <v>812</v>
      </c>
      <c r="X206" t="s">
        <v>812</v>
      </c>
    </row>
    <row r="207" spans="1:24">
      <c r="A207" s="4">
        <v>325</v>
      </c>
      <c r="B207" s="5" t="s">
        <v>45</v>
      </c>
      <c r="H207">
        <v>1606</v>
      </c>
      <c r="L207" t="s">
        <v>805</v>
      </c>
      <c r="M207">
        <v>1026</v>
      </c>
      <c r="N207" t="str">
        <f t="shared" si="9"/>
        <v>Saccharomyces cerevisiae</v>
      </c>
      <c r="O207" t="str">
        <f t="shared" si="10"/>
        <v>YES</v>
      </c>
      <c r="P207" t="str">
        <f t="shared" si="11"/>
        <v>YES</v>
      </c>
      <c r="S207">
        <v>1026</v>
      </c>
      <c r="T207" t="s">
        <v>816</v>
      </c>
      <c r="U207" t="s">
        <v>45</v>
      </c>
      <c r="V207" t="s">
        <v>815</v>
      </c>
      <c r="W207" t="s">
        <v>812</v>
      </c>
      <c r="X207" t="s">
        <v>812</v>
      </c>
    </row>
    <row r="208" spans="1:24">
      <c r="A208" s="4">
        <v>326</v>
      </c>
      <c r="B208" s="5" t="s">
        <v>57</v>
      </c>
      <c r="H208">
        <v>1645</v>
      </c>
      <c r="L208" t="s">
        <v>806</v>
      </c>
      <c r="M208">
        <v>1063</v>
      </c>
      <c r="N208" t="str">
        <f t="shared" si="9"/>
        <v>Saccharomyces cerevisiae</v>
      </c>
      <c r="O208" t="str">
        <f t="shared" si="10"/>
        <v>YES</v>
      </c>
      <c r="P208" t="str">
        <f t="shared" si="11"/>
        <v>NO</v>
      </c>
      <c r="S208">
        <v>1063</v>
      </c>
      <c r="T208" t="s">
        <v>816</v>
      </c>
      <c r="U208" t="s">
        <v>45</v>
      </c>
      <c r="V208" t="s">
        <v>815</v>
      </c>
      <c r="W208" t="s">
        <v>812</v>
      </c>
      <c r="X208" t="s">
        <v>813</v>
      </c>
    </row>
    <row r="209" spans="1:24">
      <c r="A209" s="4">
        <v>327</v>
      </c>
      <c r="B209" s="5" t="s">
        <v>80</v>
      </c>
      <c r="H209">
        <v>1646</v>
      </c>
      <c r="L209" t="s">
        <v>805</v>
      </c>
      <c r="M209">
        <v>1064</v>
      </c>
      <c r="N209" t="str">
        <f t="shared" si="9"/>
        <v>Saccharomyces cerevisiae</v>
      </c>
      <c r="O209" t="str">
        <f t="shared" si="10"/>
        <v>YES</v>
      </c>
      <c r="P209" t="str">
        <f t="shared" si="11"/>
        <v>YES</v>
      </c>
      <c r="S209">
        <v>1064</v>
      </c>
      <c r="T209" t="s">
        <v>816</v>
      </c>
      <c r="U209" t="s">
        <v>45</v>
      </c>
      <c r="V209" t="s">
        <v>815</v>
      </c>
      <c r="W209" t="s">
        <v>812</v>
      </c>
      <c r="X209" t="s">
        <v>812</v>
      </c>
    </row>
    <row r="210" spans="1:24">
      <c r="A210" s="4">
        <v>328</v>
      </c>
      <c r="B210" s="5" t="s">
        <v>107</v>
      </c>
      <c r="H210">
        <v>1647</v>
      </c>
      <c r="L210" t="s">
        <v>805</v>
      </c>
      <c r="M210">
        <v>1151</v>
      </c>
      <c r="N210" t="str">
        <f t="shared" si="9"/>
        <v>Saccharomyces cerevisiae</v>
      </c>
      <c r="O210" t="str">
        <f t="shared" si="10"/>
        <v>YES</v>
      </c>
      <c r="P210" t="str">
        <f t="shared" si="11"/>
        <v>YES</v>
      </c>
      <c r="S210">
        <v>1151</v>
      </c>
      <c r="T210" t="s">
        <v>816</v>
      </c>
      <c r="U210" t="s">
        <v>45</v>
      </c>
      <c r="V210" t="s">
        <v>815</v>
      </c>
      <c r="W210" t="s">
        <v>812</v>
      </c>
      <c r="X210" t="s">
        <v>812</v>
      </c>
    </row>
    <row r="211" spans="1:24">
      <c r="A211" s="4">
        <v>329</v>
      </c>
      <c r="B211" s="5" t="s">
        <v>65</v>
      </c>
      <c r="H211">
        <v>1649</v>
      </c>
      <c r="L211" t="s">
        <v>806</v>
      </c>
      <c r="M211">
        <v>1187</v>
      </c>
      <c r="N211" t="str">
        <f t="shared" si="9"/>
        <v>Saccharomyces cerevisiae</v>
      </c>
      <c r="O211" t="str">
        <f t="shared" si="10"/>
        <v>YES</v>
      </c>
      <c r="P211" t="str">
        <f t="shared" si="11"/>
        <v>NO</v>
      </c>
      <c r="S211">
        <v>1187</v>
      </c>
      <c r="T211" t="s">
        <v>816</v>
      </c>
      <c r="U211" t="s">
        <v>45</v>
      </c>
      <c r="V211" t="s">
        <v>815</v>
      </c>
      <c r="W211" t="s">
        <v>812</v>
      </c>
      <c r="X211" t="s">
        <v>813</v>
      </c>
    </row>
    <row r="212" spans="1:24">
      <c r="A212" s="4">
        <v>330</v>
      </c>
      <c r="B212" s="5" t="s">
        <v>57</v>
      </c>
      <c r="H212">
        <v>1650</v>
      </c>
      <c r="L212" t="s">
        <v>805</v>
      </c>
      <c r="M212">
        <v>1228</v>
      </c>
      <c r="N212" t="str">
        <f t="shared" si="9"/>
        <v>Saccharomyces cerevisiae</v>
      </c>
      <c r="O212" t="str">
        <f t="shared" si="10"/>
        <v>YES</v>
      </c>
      <c r="P212" t="str">
        <f t="shared" si="11"/>
        <v>YES</v>
      </c>
      <c r="S212">
        <v>1228</v>
      </c>
      <c r="T212" t="s">
        <v>816</v>
      </c>
      <c r="U212" t="s">
        <v>45</v>
      </c>
      <c r="V212" t="s">
        <v>815</v>
      </c>
      <c r="W212" t="s">
        <v>812</v>
      </c>
      <c r="X212" t="s">
        <v>812</v>
      </c>
    </row>
    <row r="213" spans="1:24">
      <c r="A213" s="4">
        <v>331</v>
      </c>
      <c r="B213" s="5" t="s">
        <v>108</v>
      </c>
      <c r="H213">
        <v>1651</v>
      </c>
      <c r="L213" t="s">
        <v>805</v>
      </c>
      <c r="M213">
        <v>1245</v>
      </c>
      <c r="N213" t="str">
        <f t="shared" si="9"/>
        <v>Saccharomyces cerevisiae</v>
      </c>
      <c r="O213" t="str">
        <f t="shared" si="10"/>
        <v>YES</v>
      </c>
      <c r="P213" t="str">
        <f t="shared" si="11"/>
        <v>YES</v>
      </c>
      <c r="S213">
        <v>1245</v>
      </c>
      <c r="T213" t="s">
        <v>816</v>
      </c>
      <c r="U213" t="s">
        <v>45</v>
      </c>
      <c r="V213" t="s">
        <v>815</v>
      </c>
      <c r="W213" t="s">
        <v>812</v>
      </c>
      <c r="X213" t="s">
        <v>812</v>
      </c>
    </row>
    <row r="214" spans="1:24">
      <c r="A214" s="4">
        <v>332</v>
      </c>
      <c r="B214" s="5" t="s">
        <v>65</v>
      </c>
      <c r="H214">
        <v>1659</v>
      </c>
      <c r="L214" t="s">
        <v>806</v>
      </c>
      <c r="M214">
        <v>1315</v>
      </c>
      <c r="N214" t="str">
        <f t="shared" si="9"/>
        <v>Saccharomyces cerevisiae</v>
      </c>
      <c r="O214" t="str">
        <f t="shared" si="10"/>
        <v>YES</v>
      </c>
      <c r="P214" t="str">
        <f t="shared" si="11"/>
        <v>NO</v>
      </c>
      <c r="S214">
        <v>1315</v>
      </c>
      <c r="T214" t="s">
        <v>816</v>
      </c>
      <c r="U214" t="s">
        <v>45</v>
      </c>
      <c r="V214" t="s">
        <v>815</v>
      </c>
      <c r="W214" t="s">
        <v>812</v>
      </c>
      <c r="X214" t="s">
        <v>813</v>
      </c>
    </row>
    <row r="215" spans="1:24">
      <c r="A215" s="4">
        <v>333</v>
      </c>
      <c r="B215" s="5" t="s">
        <v>57</v>
      </c>
      <c r="H215">
        <v>1660</v>
      </c>
      <c r="L215" t="s">
        <v>805</v>
      </c>
      <c r="M215">
        <v>1337</v>
      </c>
      <c r="N215" t="str">
        <f t="shared" si="9"/>
        <v>Saccharomyces cerevisiae</v>
      </c>
      <c r="O215" t="str">
        <f t="shared" si="10"/>
        <v>YES</v>
      </c>
      <c r="P215" t="str">
        <f t="shared" si="11"/>
        <v>YES</v>
      </c>
      <c r="S215">
        <v>1337</v>
      </c>
      <c r="T215" t="s">
        <v>816</v>
      </c>
      <c r="U215" t="s">
        <v>45</v>
      </c>
      <c r="V215" t="s">
        <v>815</v>
      </c>
      <c r="W215" t="s">
        <v>812</v>
      </c>
      <c r="X215" t="s">
        <v>812</v>
      </c>
    </row>
    <row r="216" spans="1:24">
      <c r="A216" s="4">
        <v>334</v>
      </c>
      <c r="B216" s="5" t="s">
        <v>57</v>
      </c>
      <c r="H216">
        <v>2265</v>
      </c>
      <c r="L216" t="s">
        <v>806</v>
      </c>
      <c r="M216">
        <v>1368</v>
      </c>
      <c r="N216" t="str">
        <f t="shared" si="9"/>
        <v>Kluyveromyces lactis</v>
      </c>
      <c r="O216" t="str">
        <f t="shared" si="10"/>
        <v>YES</v>
      </c>
      <c r="P216" t="str">
        <f t="shared" si="11"/>
        <v>NO</v>
      </c>
      <c r="S216">
        <v>1368</v>
      </c>
      <c r="T216" t="s">
        <v>816</v>
      </c>
      <c r="U216" t="s">
        <v>147</v>
      </c>
      <c r="V216" t="s">
        <v>815</v>
      </c>
      <c r="W216" t="s">
        <v>812</v>
      </c>
      <c r="X216" t="s">
        <v>813</v>
      </c>
    </row>
    <row r="217" spans="1:24">
      <c r="A217" s="4">
        <v>335</v>
      </c>
      <c r="B217" s="5" t="s">
        <v>80</v>
      </c>
      <c r="H217">
        <v>2321</v>
      </c>
      <c r="L217" t="s">
        <v>806</v>
      </c>
      <c r="M217">
        <v>1384</v>
      </c>
      <c r="N217" t="str">
        <f t="shared" si="9"/>
        <v>Pseudozyma fusiformata</v>
      </c>
      <c r="O217" t="str">
        <f t="shared" si="10"/>
        <v>YES</v>
      </c>
      <c r="P217" t="str">
        <f t="shared" si="11"/>
        <v>NO</v>
      </c>
      <c r="S217">
        <v>1384</v>
      </c>
      <c r="T217" t="s">
        <v>816</v>
      </c>
      <c r="U217" t="s">
        <v>260</v>
      </c>
      <c r="V217" t="s">
        <v>815</v>
      </c>
      <c r="W217" t="s">
        <v>812</v>
      </c>
      <c r="X217" t="s">
        <v>813</v>
      </c>
    </row>
    <row r="218" spans="1:24">
      <c r="A218" s="4">
        <v>336</v>
      </c>
      <c r="B218" s="5" t="s">
        <v>65</v>
      </c>
      <c r="H218">
        <v>2322</v>
      </c>
      <c r="L218" t="s">
        <v>806</v>
      </c>
      <c r="M218">
        <v>1400</v>
      </c>
      <c r="N218" t="str">
        <f t="shared" si="9"/>
        <v>Zygosaccharomyces bailii</v>
      </c>
      <c r="O218" t="str">
        <f t="shared" si="10"/>
        <v>YES</v>
      </c>
      <c r="P218" t="str">
        <f t="shared" si="11"/>
        <v>NO</v>
      </c>
      <c r="S218">
        <v>1400</v>
      </c>
      <c r="T218" t="s">
        <v>816</v>
      </c>
      <c r="U218" t="s">
        <v>82</v>
      </c>
      <c r="V218" t="s">
        <v>815</v>
      </c>
      <c r="W218" t="s">
        <v>812</v>
      </c>
      <c r="X218" t="s">
        <v>813</v>
      </c>
    </row>
    <row r="219" spans="1:24">
      <c r="A219" s="4">
        <v>337</v>
      </c>
      <c r="B219" s="5" t="s">
        <v>65</v>
      </c>
      <c r="H219">
        <v>2395</v>
      </c>
      <c r="L219" t="s">
        <v>807</v>
      </c>
      <c r="M219">
        <v>1406</v>
      </c>
      <c r="N219" t="str">
        <f t="shared" si="9"/>
        <v>Saccharomyces cerevisiae</v>
      </c>
      <c r="O219" t="str">
        <f t="shared" si="10"/>
        <v>NO</v>
      </c>
      <c r="P219" t="str">
        <f t="shared" si="11"/>
        <v>YES</v>
      </c>
      <c r="S219">
        <v>1406</v>
      </c>
      <c r="T219" t="s">
        <v>816</v>
      </c>
      <c r="U219" t="s">
        <v>45</v>
      </c>
      <c r="V219" t="s">
        <v>815</v>
      </c>
      <c r="W219" t="s">
        <v>813</v>
      </c>
      <c r="X219" t="s">
        <v>812</v>
      </c>
    </row>
    <row r="220" spans="1:24">
      <c r="A220" s="4">
        <v>338</v>
      </c>
      <c r="B220" s="5" t="s">
        <v>109</v>
      </c>
      <c r="H220">
        <v>2396</v>
      </c>
      <c r="L220" t="s">
        <v>807</v>
      </c>
      <c r="M220">
        <v>1407</v>
      </c>
      <c r="N220" t="str">
        <f t="shared" si="9"/>
        <v>Saccharomyces cerevisiae</v>
      </c>
      <c r="O220" t="str">
        <f t="shared" si="10"/>
        <v>NO</v>
      </c>
      <c r="P220" t="str">
        <f t="shared" si="11"/>
        <v>YES</v>
      </c>
      <c r="S220">
        <v>1407</v>
      </c>
      <c r="T220" t="s">
        <v>816</v>
      </c>
      <c r="U220" t="s">
        <v>45</v>
      </c>
      <c r="V220" t="s">
        <v>815</v>
      </c>
      <c r="W220" t="s">
        <v>813</v>
      </c>
      <c r="X220" t="s">
        <v>812</v>
      </c>
    </row>
    <row r="221" spans="1:24">
      <c r="A221" s="4">
        <v>339</v>
      </c>
      <c r="B221" s="5" t="s">
        <v>80</v>
      </c>
      <c r="H221">
        <v>2403</v>
      </c>
      <c r="L221" t="s">
        <v>807</v>
      </c>
      <c r="M221">
        <v>1408</v>
      </c>
      <c r="N221" t="str">
        <f t="shared" si="9"/>
        <v>Saccharomyces cerevisiae</v>
      </c>
      <c r="O221" t="str">
        <f t="shared" si="10"/>
        <v>NO</v>
      </c>
      <c r="P221" t="str">
        <f t="shared" si="11"/>
        <v>YES</v>
      </c>
      <c r="S221">
        <v>1408</v>
      </c>
      <c r="T221" t="s">
        <v>816</v>
      </c>
      <c r="U221" t="s">
        <v>45</v>
      </c>
      <c r="V221" t="s">
        <v>815</v>
      </c>
      <c r="W221" t="s">
        <v>813</v>
      </c>
      <c r="X221" t="s">
        <v>812</v>
      </c>
    </row>
    <row r="222" spans="1:24">
      <c r="A222" s="4">
        <v>340</v>
      </c>
      <c r="B222" s="5" t="s">
        <v>74</v>
      </c>
      <c r="H222">
        <v>2433</v>
      </c>
      <c r="L222" t="s">
        <v>807</v>
      </c>
      <c r="M222">
        <v>1409</v>
      </c>
      <c r="N222" t="str">
        <f t="shared" si="9"/>
        <v>Saccharomyces cerevisiae</v>
      </c>
      <c r="O222" t="str">
        <f t="shared" si="10"/>
        <v>NO</v>
      </c>
      <c r="P222" t="str">
        <f t="shared" si="11"/>
        <v>YES</v>
      </c>
      <c r="S222">
        <v>1409</v>
      </c>
      <c r="T222" t="s">
        <v>816</v>
      </c>
      <c r="U222" t="s">
        <v>45</v>
      </c>
      <c r="V222" t="s">
        <v>815</v>
      </c>
      <c r="W222" t="s">
        <v>813</v>
      </c>
      <c r="X222" t="s">
        <v>812</v>
      </c>
    </row>
    <row r="223" spans="1:24">
      <c r="A223" s="4">
        <v>341</v>
      </c>
      <c r="B223" s="5" t="s">
        <v>45</v>
      </c>
      <c r="H223">
        <v>2439</v>
      </c>
      <c r="L223" t="s">
        <v>807</v>
      </c>
      <c r="M223">
        <v>1413</v>
      </c>
      <c r="N223" t="str">
        <f t="shared" si="9"/>
        <v>Saccharomyces cerevisiae</v>
      </c>
      <c r="O223" t="str">
        <f t="shared" si="10"/>
        <v>NO</v>
      </c>
      <c r="P223" t="str">
        <f t="shared" si="11"/>
        <v>YES</v>
      </c>
      <c r="S223">
        <v>1413</v>
      </c>
      <c r="T223" t="s">
        <v>816</v>
      </c>
      <c r="U223" t="s">
        <v>45</v>
      </c>
      <c r="V223" t="s">
        <v>815</v>
      </c>
      <c r="W223" t="s">
        <v>813</v>
      </c>
      <c r="X223" t="s">
        <v>812</v>
      </c>
    </row>
    <row r="224" spans="1:24">
      <c r="A224" s="4">
        <v>343</v>
      </c>
      <c r="B224" s="5" t="s">
        <v>45</v>
      </c>
      <c r="H224">
        <v>2440</v>
      </c>
      <c r="L224" t="s">
        <v>807</v>
      </c>
      <c r="M224">
        <v>1414</v>
      </c>
      <c r="N224" t="str">
        <f t="shared" si="9"/>
        <v>Saccharomyces cerevisiae</v>
      </c>
      <c r="O224" t="str">
        <f t="shared" si="10"/>
        <v>NO</v>
      </c>
      <c r="P224" t="str">
        <f t="shared" si="11"/>
        <v>YES</v>
      </c>
      <c r="S224">
        <v>1414</v>
      </c>
      <c r="T224" t="s">
        <v>816</v>
      </c>
      <c r="U224" t="s">
        <v>45</v>
      </c>
      <c r="V224" t="s">
        <v>815</v>
      </c>
      <c r="W224" t="s">
        <v>813</v>
      </c>
      <c r="X224" t="s">
        <v>812</v>
      </c>
    </row>
    <row r="225" spans="1:24">
      <c r="A225" s="4">
        <v>344</v>
      </c>
      <c r="B225" s="5" t="s">
        <v>45</v>
      </c>
      <c r="H225">
        <v>2449</v>
      </c>
      <c r="L225" t="s">
        <v>807</v>
      </c>
      <c r="M225">
        <v>1415</v>
      </c>
      <c r="N225" t="str">
        <f t="shared" si="9"/>
        <v>Saccharomyces cerevisiae</v>
      </c>
      <c r="O225" t="str">
        <f t="shared" si="10"/>
        <v>NO</v>
      </c>
      <c r="P225" t="str">
        <f t="shared" si="11"/>
        <v>YES</v>
      </c>
      <c r="S225">
        <v>1415</v>
      </c>
      <c r="T225" t="s">
        <v>816</v>
      </c>
      <c r="U225" t="s">
        <v>45</v>
      </c>
      <c r="V225" t="s">
        <v>815</v>
      </c>
      <c r="W225" t="s">
        <v>813</v>
      </c>
      <c r="X225" t="s">
        <v>812</v>
      </c>
    </row>
    <row r="226" spans="1:24">
      <c r="A226" s="4">
        <v>345</v>
      </c>
      <c r="B226" s="5" t="s">
        <v>45</v>
      </c>
      <c r="H226">
        <v>2450</v>
      </c>
      <c r="L226" t="s">
        <v>806</v>
      </c>
      <c r="M226">
        <v>1416</v>
      </c>
      <c r="N226" t="str">
        <f t="shared" si="9"/>
        <v xml:space="preserve">Zygosaccharomyces bailii </v>
      </c>
      <c r="O226" t="str">
        <f t="shared" si="10"/>
        <v>YES</v>
      </c>
      <c r="P226" t="str">
        <f t="shared" si="11"/>
        <v>NO</v>
      </c>
      <c r="S226">
        <v>1416</v>
      </c>
      <c r="T226" t="s">
        <v>816</v>
      </c>
      <c r="U226" t="s">
        <v>267</v>
      </c>
      <c r="V226" t="s">
        <v>815</v>
      </c>
      <c r="W226" t="s">
        <v>812</v>
      </c>
      <c r="X226" t="s">
        <v>813</v>
      </c>
    </row>
    <row r="227" spans="1:24">
      <c r="A227" s="4">
        <v>346</v>
      </c>
      <c r="B227" s="5" t="s">
        <v>45</v>
      </c>
      <c r="H227">
        <v>2473</v>
      </c>
      <c r="L227" t="s">
        <v>806</v>
      </c>
      <c r="M227">
        <v>1417</v>
      </c>
      <c r="N227" t="str">
        <f t="shared" si="9"/>
        <v>Kluyveromyces lodderae</v>
      </c>
      <c r="O227" t="str">
        <f t="shared" si="10"/>
        <v>YES</v>
      </c>
      <c r="P227" t="str">
        <f t="shared" si="11"/>
        <v>NO</v>
      </c>
      <c r="S227">
        <v>1417</v>
      </c>
      <c r="T227" t="s">
        <v>816</v>
      </c>
      <c r="U227" t="s">
        <v>268</v>
      </c>
      <c r="V227" t="s">
        <v>815</v>
      </c>
      <c r="W227" t="s">
        <v>812</v>
      </c>
      <c r="X227" t="s">
        <v>813</v>
      </c>
    </row>
    <row r="228" spans="1:24">
      <c r="A228" s="4">
        <v>347</v>
      </c>
      <c r="B228" s="5" t="s">
        <v>65</v>
      </c>
      <c r="H228">
        <v>2480</v>
      </c>
      <c r="L228" t="s">
        <v>806</v>
      </c>
      <c r="M228">
        <v>1424</v>
      </c>
      <c r="N228" t="str">
        <f t="shared" si="9"/>
        <v>Kluyveromyces marxianus</v>
      </c>
      <c r="O228" t="str">
        <f t="shared" si="10"/>
        <v>YES</v>
      </c>
      <c r="P228" t="str">
        <f t="shared" si="11"/>
        <v>NO</v>
      </c>
      <c r="S228">
        <v>1424</v>
      </c>
      <c r="T228" t="s">
        <v>816</v>
      </c>
      <c r="U228" t="s">
        <v>76</v>
      </c>
      <c r="V228" t="s">
        <v>815</v>
      </c>
      <c r="W228" t="s">
        <v>812</v>
      </c>
      <c r="X228" t="s">
        <v>813</v>
      </c>
    </row>
    <row r="229" spans="1:24">
      <c r="A229" s="4">
        <v>350</v>
      </c>
      <c r="B229" s="5" t="s">
        <v>110</v>
      </c>
      <c r="H229">
        <v>2483</v>
      </c>
      <c r="L229" t="s">
        <v>806</v>
      </c>
      <c r="M229">
        <v>1425</v>
      </c>
      <c r="N229" t="str">
        <f t="shared" si="9"/>
        <v>Kluyveromyces marxianus</v>
      </c>
      <c r="O229" t="str">
        <f t="shared" si="10"/>
        <v>YES</v>
      </c>
      <c r="P229" t="str">
        <f t="shared" si="11"/>
        <v>NO</v>
      </c>
      <c r="S229">
        <v>1425</v>
      </c>
      <c r="T229" t="s">
        <v>816</v>
      </c>
      <c r="U229" t="s">
        <v>76</v>
      </c>
      <c r="V229" t="s">
        <v>815</v>
      </c>
      <c r="W229" t="s">
        <v>812</v>
      </c>
      <c r="X229" t="s">
        <v>813</v>
      </c>
    </row>
    <row r="230" spans="1:24">
      <c r="A230" s="4">
        <v>351</v>
      </c>
      <c r="B230" s="5" t="s">
        <v>103</v>
      </c>
      <c r="H230">
        <v>2486</v>
      </c>
      <c r="L230" t="s">
        <v>806</v>
      </c>
      <c r="M230">
        <v>1426</v>
      </c>
      <c r="N230" t="str">
        <f t="shared" si="9"/>
        <v>Kluyveromyces marxianus</v>
      </c>
      <c r="O230" t="str">
        <f t="shared" si="10"/>
        <v>YES</v>
      </c>
      <c r="P230" t="str">
        <f t="shared" si="11"/>
        <v>NO</v>
      </c>
      <c r="S230">
        <v>1426</v>
      </c>
      <c r="T230" t="s">
        <v>816</v>
      </c>
      <c r="U230" t="s">
        <v>76</v>
      </c>
      <c r="V230" t="s">
        <v>815</v>
      </c>
      <c r="W230" t="s">
        <v>812</v>
      </c>
      <c r="X230" t="s">
        <v>813</v>
      </c>
    </row>
    <row r="231" spans="1:24">
      <c r="A231" s="4">
        <v>352</v>
      </c>
      <c r="B231" s="5" t="s">
        <v>45</v>
      </c>
      <c r="H231">
        <v>2489</v>
      </c>
      <c r="L231" t="s">
        <v>806</v>
      </c>
      <c r="M231">
        <v>1429</v>
      </c>
      <c r="N231" t="str">
        <f t="shared" si="9"/>
        <v>Kluyveromyces marxianus</v>
      </c>
      <c r="O231" t="str">
        <f t="shared" si="10"/>
        <v>YES</v>
      </c>
      <c r="P231" t="str">
        <f t="shared" si="11"/>
        <v>NO</v>
      </c>
      <c r="S231">
        <v>1429</v>
      </c>
      <c r="T231" t="s">
        <v>816</v>
      </c>
      <c r="U231" t="s">
        <v>76</v>
      </c>
      <c r="V231" t="s">
        <v>815</v>
      </c>
      <c r="W231" t="s">
        <v>812</v>
      </c>
      <c r="X231" t="s">
        <v>813</v>
      </c>
    </row>
    <row r="232" spans="1:24">
      <c r="A232" s="4">
        <v>353</v>
      </c>
      <c r="B232" s="5" t="s">
        <v>45</v>
      </c>
      <c r="H232">
        <v>2491</v>
      </c>
      <c r="L232" t="s">
        <v>806</v>
      </c>
      <c r="M232">
        <v>1441</v>
      </c>
      <c r="N232" t="str">
        <f t="shared" si="9"/>
        <v xml:space="preserve">Candida kefyr </v>
      </c>
      <c r="O232" t="str">
        <f t="shared" si="10"/>
        <v>YES</v>
      </c>
      <c r="P232" t="str">
        <f t="shared" si="11"/>
        <v>NO</v>
      </c>
      <c r="S232">
        <v>1441</v>
      </c>
      <c r="T232" t="s">
        <v>816</v>
      </c>
      <c r="U232" t="s">
        <v>102</v>
      </c>
      <c r="V232" t="s">
        <v>815</v>
      </c>
      <c r="W232" t="s">
        <v>812</v>
      </c>
      <c r="X232" t="s">
        <v>813</v>
      </c>
    </row>
    <row r="233" spans="1:24">
      <c r="A233" s="4">
        <v>354</v>
      </c>
      <c r="B233" s="5" t="s">
        <v>45</v>
      </c>
      <c r="H233">
        <v>2508</v>
      </c>
      <c r="L233" t="s">
        <v>805</v>
      </c>
      <c r="M233">
        <v>1444</v>
      </c>
      <c r="N233" t="str">
        <f t="shared" si="9"/>
        <v>Saccharomyces cerevisiae</v>
      </c>
      <c r="O233" t="str">
        <f t="shared" si="10"/>
        <v>YES</v>
      </c>
      <c r="P233" t="str">
        <f t="shared" si="11"/>
        <v>YES</v>
      </c>
      <c r="S233">
        <v>1444</v>
      </c>
      <c r="T233" t="s">
        <v>816</v>
      </c>
      <c r="U233" t="s">
        <v>45</v>
      </c>
      <c r="V233" t="s">
        <v>815</v>
      </c>
      <c r="W233" t="s">
        <v>812</v>
      </c>
      <c r="X233" t="s">
        <v>812</v>
      </c>
    </row>
    <row r="234" spans="1:24">
      <c r="A234" s="4">
        <v>355</v>
      </c>
      <c r="B234" s="5" t="s">
        <v>74</v>
      </c>
      <c r="H234">
        <v>2513</v>
      </c>
      <c r="L234" t="s">
        <v>806</v>
      </c>
      <c r="M234">
        <v>1449</v>
      </c>
      <c r="N234" t="str">
        <f t="shared" si="9"/>
        <v xml:space="preserve">Candida bombicola    </v>
      </c>
      <c r="O234" t="str">
        <f t="shared" si="10"/>
        <v>YES</v>
      </c>
      <c r="P234" t="str">
        <f t="shared" si="11"/>
        <v>NO</v>
      </c>
      <c r="S234">
        <v>1449</v>
      </c>
      <c r="T234" t="s">
        <v>816</v>
      </c>
      <c r="U234" t="s">
        <v>275</v>
      </c>
      <c r="V234" t="s">
        <v>815</v>
      </c>
      <c r="W234" t="s">
        <v>812</v>
      </c>
      <c r="X234" t="s">
        <v>813</v>
      </c>
    </row>
    <row r="235" spans="1:24">
      <c r="A235" s="4">
        <v>356</v>
      </c>
      <c r="B235" s="5" t="s">
        <v>45</v>
      </c>
      <c r="H235">
        <v>2521</v>
      </c>
      <c r="L235" t="s">
        <v>806</v>
      </c>
      <c r="M235">
        <v>1495</v>
      </c>
      <c r="N235" t="str">
        <f t="shared" si="9"/>
        <v>Zygosaccharomyces bisporus</v>
      </c>
      <c r="O235" t="str">
        <f t="shared" si="10"/>
        <v>YES</v>
      </c>
      <c r="P235" t="str">
        <f t="shared" si="11"/>
        <v>NO</v>
      </c>
      <c r="S235">
        <v>1495</v>
      </c>
      <c r="T235" t="s">
        <v>816</v>
      </c>
      <c r="U235" t="s">
        <v>98</v>
      </c>
      <c r="V235" t="s">
        <v>815</v>
      </c>
      <c r="W235" t="s">
        <v>812</v>
      </c>
      <c r="X235" t="s">
        <v>813</v>
      </c>
    </row>
    <row r="236" spans="1:24">
      <c r="A236" s="4">
        <v>357</v>
      </c>
      <c r="B236" s="5" t="s">
        <v>45</v>
      </c>
      <c r="H236">
        <v>2529</v>
      </c>
      <c r="L236" t="s">
        <v>806</v>
      </c>
      <c r="M236">
        <v>1510</v>
      </c>
      <c r="N236" t="str">
        <f t="shared" si="9"/>
        <v>Pseudozyma tsukubaensis</v>
      </c>
      <c r="O236" t="str">
        <f t="shared" si="10"/>
        <v>YES</v>
      </c>
      <c r="P236" t="str">
        <f t="shared" si="11"/>
        <v>NO</v>
      </c>
      <c r="S236">
        <v>1510</v>
      </c>
      <c r="T236" t="s">
        <v>816</v>
      </c>
      <c r="U236" t="s">
        <v>289</v>
      </c>
      <c r="V236" t="s">
        <v>815</v>
      </c>
      <c r="W236" t="s">
        <v>812</v>
      </c>
      <c r="X236" t="s">
        <v>813</v>
      </c>
    </row>
    <row r="237" spans="1:24">
      <c r="A237" s="4">
        <v>358</v>
      </c>
      <c r="B237" s="5" t="s">
        <v>45</v>
      </c>
      <c r="H237">
        <v>2559</v>
      </c>
      <c r="L237" t="s">
        <v>807</v>
      </c>
      <c r="M237">
        <v>1529</v>
      </c>
      <c r="N237" t="str">
        <f t="shared" si="9"/>
        <v>Saccharomyces cerevisiae</v>
      </c>
      <c r="O237" t="str">
        <f t="shared" si="10"/>
        <v>NO</v>
      </c>
      <c r="P237" t="str">
        <f t="shared" si="11"/>
        <v>YES</v>
      </c>
      <c r="S237">
        <v>1529</v>
      </c>
      <c r="T237" t="s">
        <v>816</v>
      </c>
      <c r="U237" t="s">
        <v>45</v>
      </c>
      <c r="V237" t="s">
        <v>815</v>
      </c>
      <c r="W237" t="s">
        <v>813</v>
      </c>
      <c r="X237" t="s">
        <v>812</v>
      </c>
    </row>
    <row r="238" spans="1:24">
      <c r="A238" s="4">
        <v>359</v>
      </c>
      <c r="B238" s="5" t="s">
        <v>104</v>
      </c>
      <c r="H238">
        <v>2560</v>
      </c>
      <c r="L238" t="s">
        <v>805</v>
      </c>
      <c r="M238">
        <v>1603</v>
      </c>
      <c r="N238" t="str">
        <f t="shared" si="9"/>
        <v>Saccharomyces cerevisiae</v>
      </c>
      <c r="O238" t="str">
        <f t="shared" si="10"/>
        <v>YES</v>
      </c>
      <c r="P238" t="str">
        <f t="shared" si="11"/>
        <v>YES</v>
      </c>
      <c r="S238">
        <v>1603</v>
      </c>
      <c r="T238" t="s">
        <v>816</v>
      </c>
      <c r="U238" t="s">
        <v>45</v>
      </c>
      <c r="V238" t="s">
        <v>815</v>
      </c>
      <c r="W238" t="s">
        <v>812</v>
      </c>
      <c r="X238" t="s">
        <v>812</v>
      </c>
    </row>
    <row r="239" spans="1:24">
      <c r="A239" s="4">
        <v>360</v>
      </c>
      <c r="B239" s="5" t="s">
        <v>45</v>
      </c>
      <c r="H239">
        <v>2568</v>
      </c>
      <c r="L239" t="s">
        <v>806</v>
      </c>
      <c r="M239">
        <v>1606</v>
      </c>
      <c r="N239" t="str">
        <f t="shared" si="9"/>
        <v>Saccharomyces cerevisiae</v>
      </c>
      <c r="O239" t="str">
        <f t="shared" si="10"/>
        <v>YES</v>
      </c>
      <c r="P239" t="str">
        <f t="shared" si="11"/>
        <v>NO</v>
      </c>
      <c r="S239">
        <v>1606</v>
      </c>
      <c r="T239" t="s">
        <v>816</v>
      </c>
      <c r="U239" t="s">
        <v>45</v>
      </c>
      <c r="V239" t="s">
        <v>815</v>
      </c>
      <c r="W239" t="s">
        <v>812</v>
      </c>
      <c r="X239" t="s">
        <v>813</v>
      </c>
    </row>
    <row r="240" spans="1:24">
      <c r="A240" s="4">
        <v>361</v>
      </c>
      <c r="B240" s="5" t="s">
        <v>45</v>
      </c>
      <c r="H240">
        <v>2572</v>
      </c>
      <c r="L240" t="s">
        <v>806</v>
      </c>
      <c r="M240">
        <v>1645</v>
      </c>
      <c r="N240" t="str">
        <f t="shared" si="9"/>
        <v>Rhodotorula mucilaginosa</v>
      </c>
      <c r="O240" t="str">
        <f t="shared" si="10"/>
        <v>YES</v>
      </c>
      <c r="P240" t="str">
        <f t="shared" si="11"/>
        <v>NO</v>
      </c>
      <c r="S240">
        <v>1645</v>
      </c>
      <c r="T240" t="s">
        <v>816</v>
      </c>
      <c r="U240" t="s">
        <v>72</v>
      </c>
      <c r="V240" t="s">
        <v>815</v>
      </c>
      <c r="W240" t="s">
        <v>812</v>
      </c>
      <c r="X240" t="s">
        <v>813</v>
      </c>
    </row>
    <row r="241" spans="1:24">
      <c r="A241" s="4">
        <v>362</v>
      </c>
      <c r="B241" s="5" t="s">
        <v>111</v>
      </c>
      <c r="H241">
        <v>2577</v>
      </c>
      <c r="L241" t="s">
        <v>806</v>
      </c>
      <c r="M241">
        <v>1646</v>
      </c>
      <c r="N241" t="str">
        <f t="shared" si="9"/>
        <v>Rhodotorula mucilaginosa</v>
      </c>
      <c r="O241" t="str">
        <f t="shared" si="10"/>
        <v>YES</v>
      </c>
      <c r="P241" t="str">
        <f t="shared" si="11"/>
        <v>NO</v>
      </c>
      <c r="S241">
        <v>1646</v>
      </c>
      <c r="T241" t="s">
        <v>816</v>
      </c>
      <c r="U241" t="s">
        <v>72</v>
      </c>
      <c r="V241" t="s">
        <v>815</v>
      </c>
      <c r="W241" t="s">
        <v>812</v>
      </c>
      <c r="X241" t="s">
        <v>813</v>
      </c>
    </row>
    <row r="242" spans="1:24">
      <c r="A242" s="4">
        <v>363</v>
      </c>
      <c r="B242" s="5" t="s">
        <v>45</v>
      </c>
      <c r="H242">
        <v>2578</v>
      </c>
      <c r="L242" t="s">
        <v>806</v>
      </c>
      <c r="M242">
        <v>1647</v>
      </c>
      <c r="N242" t="str">
        <f t="shared" si="9"/>
        <v>Rhodotorula mucilaginosa</v>
      </c>
      <c r="O242" t="str">
        <f t="shared" si="10"/>
        <v>YES</v>
      </c>
      <c r="P242" t="str">
        <f t="shared" si="11"/>
        <v>NO</v>
      </c>
      <c r="S242">
        <v>1647</v>
      </c>
      <c r="T242" t="s">
        <v>816</v>
      </c>
      <c r="U242" t="s">
        <v>72</v>
      </c>
      <c r="V242" t="s">
        <v>815</v>
      </c>
      <c r="W242" t="s">
        <v>812</v>
      </c>
      <c r="X242" t="s">
        <v>813</v>
      </c>
    </row>
    <row r="243" spans="1:24">
      <c r="A243" s="4">
        <v>365</v>
      </c>
      <c r="B243" s="5" t="s">
        <v>45</v>
      </c>
      <c r="H243">
        <v>2580</v>
      </c>
      <c r="L243" t="s">
        <v>806</v>
      </c>
      <c r="M243">
        <v>1649</v>
      </c>
      <c r="N243" t="str">
        <f t="shared" si="9"/>
        <v>Rhodotorula mucilaginosa</v>
      </c>
      <c r="O243" t="str">
        <f t="shared" si="10"/>
        <v>YES</v>
      </c>
      <c r="P243" t="str">
        <f t="shared" si="11"/>
        <v>NO</v>
      </c>
      <c r="S243">
        <v>1649</v>
      </c>
      <c r="T243" t="s">
        <v>816</v>
      </c>
      <c r="U243" t="s">
        <v>72</v>
      </c>
      <c r="V243" t="s">
        <v>815</v>
      </c>
      <c r="W243" t="s">
        <v>812</v>
      </c>
      <c r="X243" t="s">
        <v>813</v>
      </c>
    </row>
    <row r="244" spans="1:24">
      <c r="A244" s="4">
        <v>366</v>
      </c>
      <c r="B244" s="5" t="s">
        <v>45</v>
      </c>
      <c r="H244">
        <v>2581</v>
      </c>
      <c r="L244" t="s">
        <v>806</v>
      </c>
      <c r="M244">
        <v>1650</v>
      </c>
      <c r="N244" t="str">
        <f t="shared" si="9"/>
        <v>Rhodotorula mucilaginosa</v>
      </c>
      <c r="O244" t="str">
        <f t="shared" si="10"/>
        <v>YES</v>
      </c>
      <c r="P244" t="str">
        <f t="shared" si="11"/>
        <v>NO</v>
      </c>
      <c r="S244">
        <v>1650</v>
      </c>
      <c r="T244" t="s">
        <v>816</v>
      </c>
      <c r="U244" t="s">
        <v>72</v>
      </c>
      <c r="V244" t="s">
        <v>815</v>
      </c>
      <c r="W244" t="s">
        <v>812</v>
      </c>
      <c r="X244" t="s">
        <v>813</v>
      </c>
    </row>
    <row r="245" spans="1:24">
      <c r="A245" s="4">
        <v>367</v>
      </c>
      <c r="B245" s="5" t="s">
        <v>45</v>
      </c>
      <c r="H245">
        <v>2597</v>
      </c>
      <c r="L245" t="s">
        <v>806</v>
      </c>
      <c r="M245">
        <v>1651</v>
      </c>
      <c r="N245" t="str">
        <f t="shared" si="9"/>
        <v>Rhodotorula mucilaginosa</v>
      </c>
      <c r="O245" t="str">
        <f t="shared" si="10"/>
        <v>YES</v>
      </c>
      <c r="P245" t="str">
        <f t="shared" si="11"/>
        <v>NO</v>
      </c>
      <c r="S245">
        <v>1651</v>
      </c>
      <c r="T245" t="s">
        <v>816</v>
      </c>
      <c r="U245" t="s">
        <v>72</v>
      </c>
      <c r="V245" t="s">
        <v>815</v>
      </c>
      <c r="W245" t="s">
        <v>812</v>
      </c>
      <c r="X245" t="s">
        <v>813</v>
      </c>
    </row>
    <row r="246" spans="1:24">
      <c r="A246" s="4">
        <v>368</v>
      </c>
      <c r="B246" s="5" t="s">
        <v>45</v>
      </c>
      <c r="H246">
        <v>2599</v>
      </c>
      <c r="L246" t="s">
        <v>806</v>
      </c>
      <c r="M246">
        <v>1659</v>
      </c>
      <c r="N246" t="str">
        <f t="shared" si="9"/>
        <v>Rhodotorula mucilaginosa</v>
      </c>
      <c r="O246" t="str">
        <f t="shared" si="10"/>
        <v>YES</v>
      </c>
      <c r="P246" t="str">
        <f t="shared" si="11"/>
        <v>NO</v>
      </c>
      <c r="S246">
        <v>1659</v>
      </c>
      <c r="T246" t="s">
        <v>816</v>
      </c>
      <c r="U246" t="s">
        <v>72</v>
      </c>
      <c r="V246" t="s">
        <v>815</v>
      </c>
      <c r="W246" t="s">
        <v>812</v>
      </c>
      <c r="X246" t="s">
        <v>813</v>
      </c>
    </row>
    <row r="247" spans="1:24">
      <c r="A247" s="4">
        <v>369</v>
      </c>
      <c r="B247" s="5" t="s">
        <v>45</v>
      </c>
      <c r="H247">
        <v>2600</v>
      </c>
      <c r="L247" t="s">
        <v>806</v>
      </c>
      <c r="M247">
        <v>1660</v>
      </c>
      <c r="N247" t="str">
        <f t="shared" si="9"/>
        <v>Rhodotorula mucilaginosa</v>
      </c>
      <c r="O247" t="str">
        <f t="shared" si="10"/>
        <v>YES</v>
      </c>
      <c r="P247" t="str">
        <f t="shared" si="11"/>
        <v>NO</v>
      </c>
      <c r="S247">
        <v>1660</v>
      </c>
      <c r="T247" t="s">
        <v>816</v>
      </c>
      <c r="U247" t="s">
        <v>72</v>
      </c>
      <c r="V247" t="s">
        <v>815</v>
      </c>
      <c r="W247" t="s">
        <v>812</v>
      </c>
      <c r="X247" t="s">
        <v>813</v>
      </c>
    </row>
    <row r="248" spans="1:24">
      <c r="A248" s="4">
        <v>370</v>
      </c>
      <c r="B248" s="5" t="s">
        <v>112</v>
      </c>
      <c r="H248">
        <v>2605</v>
      </c>
      <c r="L248" t="s">
        <v>807</v>
      </c>
      <c r="M248">
        <v>1681</v>
      </c>
      <c r="N248" t="str">
        <f t="shared" si="9"/>
        <v>Saccharomyces cerevisiae</v>
      </c>
      <c r="O248" t="str">
        <f t="shared" si="10"/>
        <v>NO</v>
      </c>
      <c r="P248" t="str">
        <f t="shared" si="11"/>
        <v>YES</v>
      </c>
      <c r="S248">
        <v>1681</v>
      </c>
      <c r="T248" t="s">
        <v>816</v>
      </c>
      <c r="U248" t="s">
        <v>45</v>
      </c>
      <c r="V248" t="s">
        <v>815</v>
      </c>
      <c r="W248" t="s">
        <v>813</v>
      </c>
      <c r="X248" t="s">
        <v>812</v>
      </c>
    </row>
    <row r="249" spans="1:24">
      <c r="A249" s="4">
        <v>371</v>
      </c>
      <c r="B249" s="5" t="s">
        <v>96</v>
      </c>
      <c r="H249">
        <v>2629</v>
      </c>
      <c r="L249" t="s">
        <v>806</v>
      </c>
      <c r="M249">
        <v>2265</v>
      </c>
      <c r="N249" t="str">
        <f t="shared" si="9"/>
        <v>Kluyveromyces marxianus</v>
      </c>
      <c r="O249" t="str">
        <f t="shared" si="10"/>
        <v>YES</v>
      </c>
      <c r="P249" t="str">
        <f t="shared" si="11"/>
        <v>NO</v>
      </c>
      <c r="S249">
        <v>2265</v>
      </c>
      <c r="T249" t="s">
        <v>816</v>
      </c>
      <c r="U249" t="s">
        <v>76</v>
      </c>
      <c r="V249" t="s">
        <v>815</v>
      </c>
      <c r="W249" t="s">
        <v>812</v>
      </c>
      <c r="X249" t="s">
        <v>813</v>
      </c>
    </row>
    <row r="250" spans="1:24">
      <c r="A250" s="4">
        <v>372</v>
      </c>
      <c r="B250" s="5" t="s">
        <v>96</v>
      </c>
      <c r="H250">
        <v>2644</v>
      </c>
      <c r="L250" t="s">
        <v>806</v>
      </c>
      <c r="M250">
        <v>2321</v>
      </c>
      <c r="N250" t="str">
        <f t="shared" si="9"/>
        <v>Metschnikowia pulcherrima</v>
      </c>
      <c r="O250" t="str">
        <f t="shared" si="10"/>
        <v>YES</v>
      </c>
      <c r="P250" t="str">
        <f t="shared" si="11"/>
        <v>NO</v>
      </c>
      <c r="S250">
        <v>2321</v>
      </c>
      <c r="T250" t="s">
        <v>816</v>
      </c>
      <c r="U250" t="s">
        <v>96</v>
      </c>
      <c r="V250" t="s">
        <v>815</v>
      </c>
      <c r="W250" t="s">
        <v>812</v>
      </c>
      <c r="X250" t="s">
        <v>813</v>
      </c>
    </row>
    <row r="251" spans="1:24">
      <c r="A251" s="4">
        <v>373</v>
      </c>
      <c r="B251" s="5" t="s">
        <v>96</v>
      </c>
      <c r="H251">
        <v>2666</v>
      </c>
      <c r="L251" t="s">
        <v>806</v>
      </c>
      <c r="M251">
        <v>2322</v>
      </c>
      <c r="N251" t="str">
        <f t="shared" si="9"/>
        <v>Metschnikowia pulcherrima</v>
      </c>
      <c r="O251" t="str">
        <f t="shared" si="10"/>
        <v>YES</v>
      </c>
      <c r="P251" t="str">
        <f t="shared" si="11"/>
        <v>NO</v>
      </c>
      <c r="S251">
        <v>2322</v>
      </c>
      <c r="T251" t="s">
        <v>816</v>
      </c>
      <c r="U251" t="s">
        <v>96</v>
      </c>
      <c r="V251" t="s">
        <v>815</v>
      </c>
      <c r="W251" t="s">
        <v>812</v>
      </c>
      <c r="X251" t="s">
        <v>813</v>
      </c>
    </row>
    <row r="252" spans="1:24">
      <c r="A252" s="4">
        <v>374</v>
      </c>
      <c r="B252" s="5" t="s">
        <v>45</v>
      </c>
      <c r="H252">
        <v>2675</v>
      </c>
      <c r="L252" t="s">
        <v>806</v>
      </c>
      <c r="M252">
        <v>2395</v>
      </c>
      <c r="N252" t="str">
        <f t="shared" si="9"/>
        <v>Metschnikowia hawaiiensis</v>
      </c>
      <c r="O252" t="str">
        <f t="shared" si="10"/>
        <v>YES</v>
      </c>
      <c r="P252" t="str">
        <f t="shared" si="11"/>
        <v>NO</v>
      </c>
      <c r="S252">
        <v>2395</v>
      </c>
      <c r="T252" t="s">
        <v>816</v>
      </c>
      <c r="U252" t="s">
        <v>344</v>
      </c>
      <c r="V252" t="s">
        <v>815</v>
      </c>
      <c r="W252" t="s">
        <v>812</v>
      </c>
      <c r="X252" t="s">
        <v>813</v>
      </c>
    </row>
    <row r="253" spans="1:24">
      <c r="A253" s="4">
        <v>375</v>
      </c>
      <c r="B253" s="5" t="s">
        <v>56</v>
      </c>
      <c r="H253">
        <v>2693</v>
      </c>
      <c r="L253" t="s">
        <v>806</v>
      </c>
      <c r="M253">
        <v>2396</v>
      </c>
      <c r="N253" t="str">
        <f t="shared" si="9"/>
        <v>Metschnikowia hawaiiensis</v>
      </c>
      <c r="O253" t="str">
        <f t="shared" si="10"/>
        <v>YES</v>
      </c>
      <c r="P253" t="str">
        <f t="shared" si="11"/>
        <v>NO</v>
      </c>
      <c r="S253">
        <v>2396</v>
      </c>
      <c r="T253" t="s">
        <v>816</v>
      </c>
      <c r="U253" t="s">
        <v>344</v>
      </c>
      <c r="V253" t="s">
        <v>815</v>
      </c>
      <c r="W253" t="s">
        <v>812</v>
      </c>
      <c r="X253" t="s">
        <v>813</v>
      </c>
    </row>
    <row r="254" spans="1:24">
      <c r="A254" s="4">
        <v>376</v>
      </c>
      <c r="B254" s="5" t="s">
        <v>95</v>
      </c>
      <c r="H254">
        <v>2701</v>
      </c>
      <c r="L254" t="s">
        <v>805</v>
      </c>
      <c r="M254">
        <v>2397</v>
      </c>
      <c r="N254" t="str">
        <f t="shared" si="9"/>
        <v>Saccharomyces cerevisiae</v>
      </c>
      <c r="O254" t="str">
        <f t="shared" si="10"/>
        <v>YES</v>
      </c>
      <c r="P254" t="str">
        <f t="shared" si="11"/>
        <v>YES</v>
      </c>
      <c r="S254">
        <v>2397</v>
      </c>
      <c r="T254" t="s">
        <v>816</v>
      </c>
      <c r="U254" t="s">
        <v>45</v>
      </c>
      <c r="V254" t="s">
        <v>815</v>
      </c>
      <c r="W254" t="s">
        <v>812</v>
      </c>
      <c r="X254" t="s">
        <v>812</v>
      </c>
    </row>
    <row r="255" spans="1:24" ht="28.8">
      <c r="A255" s="4">
        <v>377</v>
      </c>
      <c r="B255" s="5" t="s">
        <v>70</v>
      </c>
      <c r="H255">
        <v>2702</v>
      </c>
      <c r="L255" t="s">
        <v>807</v>
      </c>
      <c r="M255">
        <v>2401</v>
      </c>
      <c r="N255" t="str">
        <f t="shared" si="9"/>
        <v>Saccharomyces cerevisiae</v>
      </c>
      <c r="O255" t="str">
        <f t="shared" si="10"/>
        <v>NO</v>
      </c>
      <c r="P255" t="str">
        <f t="shared" si="11"/>
        <v>YES</v>
      </c>
      <c r="S255">
        <v>2401</v>
      </c>
      <c r="T255" t="s">
        <v>816</v>
      </c>
      <c r="U255" t="s">
        <v>45</v>
      </c>
      <c r="V255" t="s">
        <v>815</v>
      </c>
      <c r="W255" t="s">
        <v>813</v>
      </c>
      <c r="X255" t="s">
        <v>812</v>
      </c>
    </row>
    <row r="256" spans="1:24">
      <c r="A256" s="4">
        <v>378</v>
      </c>
      <c r="B256" s="5" t="s">
        <v>113</v>
      </c>
      <c r="H256">
        <v>2729</v>
      </c>
      <c r="L256" t="s">
        <v>806</v>
      </c>
      <c r="M256">
        <v>2403</v>
      </c>
      <c r="N256" t="str">
        <f t="shared" si="9"/>
        <v>Zygosaccharomyces mellis (20DEG!)</v>
      </c>
      <c r="O256" t="str">
        <f t="shared" si="10"/>
        <v>YES</v>
      </c>
      <c r="P256" t="str">
        <f t="shared" si="11"/>
        <v>NO</v>
      </c>
      <c r="S256">
        <v>2403</v>
      </c>
      <c r="T256" t="s">
        <v>816</v>
      </c>
      <c r="U256" t="s">
        <v>347</v>
      </c>
      <c r="V256" t="s">
        <v>815</v>
      </c>
      <c r="W256" t="s">
        <v>812</v>
      </c>
      <c r="X256" t="s">
        <v>813</v>
      </c>
    </row>
    <row r="257" spans="1:24" ht="28.8">
      <c r="A257" s="4">
        <v>379</v>
      </c>
      <c r="B257" s="5" t="s">
        <v>114</v>
      </c>
      <c r="H257">
        <v>2739</v>
      </c>
      <c r="L257" t="s">
        <v>806</v>
      </c>
      <c r="M257">
        <v>2433</v>
      </c>
      <c r="N257" t="str">
        <f t="shared" si="9"/>
        <v xml:space="preserve">Lachancea thermotolerans </v>
      </c>
      <c r="O257" t="str">
        <f t="shared" si="10"/>
        <v>YES</v>
      </c>
      <c r="P257" t="str">
        <f t="shared" si="11"/>
        <v>NO</v>
      </c>
      <c r="S257">
        <v>2433</v>
      </c>
      <c r="T257" t="s">
        <v>816</v>
      </c>
      <c r="U257" t="s">
        <v>365</v>
      </c>
      <c r="V257" t="s">
        <v>815</v>
      </c>
      <c r="W257" t="s">
        <v>812</v>
      </c>
      <c r="X257" t="s">
        <v>813</v>
      </c>
    </row>
    <row r="258" spans="1:24">
      <c r="A258" s="4">
        <v>380</v>
      </c>
      <c r="B258" s="5" t="s">
        <v>85</v>
      </c>
      <c r="H258">
        <v>2741</v>
      </c>
      <c r="L258" t="s">
        <v>806</v>
      </c>
      <c r="M258">
        <v>2439</v>
      </c>
      <c r="N258" t="str">
        <f t="shared" si="9"/>
        <v xml:space="preserve">Rhodotorula glutinis        </v>
      </c>
      <c r="O258" t="str">
        <f t="shared" si="10"/>
        <v>YES</v>
      </c>
      <c r="P258" t="str">
        <f t="shared" si="11"/>
        <v>NO</v>
      </c>
      <c r="S258">
        <v>2439</v>
      </c>
      <c r="T258" t="s">
        <v>816</v>
      </c>
      <c r="U258" t="s">
        <v>369</v>
      </c>
      <c r="V258" t="s">
        <v>815</v>
      </c>
      <c r="W258" t="s">
        <v>812</v>
      </c>
      <c r="X258" t="s">
        <v>813</v>
      </c>
    </row>
    <row r="259" spans="1:24">
      <c r="A259" s="4">
        <v>381</v>
      </c>
      <c r="B259" s="5" t="s">
        <v>115</v>
      </c>
      <c r="H259">
        <v>2742</v>
      </c>
      <c r="L259" t="s">
        <v>806</v>
      </c>
      <c r="M259">
        <v>2440</v>
      </c>
      <c r="N259" t="str">
        <f t="shared" ref="N259:N322" si="12">VLOOKUP(M259,A:B, 2,)</f>
        <v xml:space="preserve">Rhodotorula glutinis        </v>
      </c>
      <c r="O259" t="str">
        <f t="shared" ref="O259:O322" si="13">IF(OR($L259="YNB",$L259="BOTH"),"YES","NO")</f>
        <v>YES</v>
      </c>
      <c r="P259" t="str">
        <f t="shared" ref="P259:P322" si="14">IF(OR($L259="Malt",$L259="BOTH"),"YES","NO")</f>
        <v>NO</v>
      </c>
      <c r="S259">
        <v>2440</v>
      </c>
      <c r="T259" t="s">
        <v>816</v>
      </c>
      <c r="U259" t="s">
        <v>369</v>
      </c>
      <c r="V259" t="s">
        <v>815</v>
      </c>
      <c r="W259" t="s">
        <v>812</v>
      </c>
      <c r="X259" t="s">
        <v>813</v>
      </c>
    </row>
    <row r="260" spans="1:24">
      <c r="A260" s="4">
        <v>382</v>
      </c>
      <c r="B260" s="5" t="s">
        <v>116</v>
      </c>
      <c r="H260">
        <v>2752</v>
      </c>
      <c r="L260" t="s">
        <v>806</v>
      </c>
      <c r="M260">
        <v>2449</v>
      </c>
      <c r="N260" t="str">
        <f t="shared" si="12"/>
        <v xml:space="preserve">Kazachstania telluris </v>
      </c>
      <c r="O260" t="str">
        <f t="shared" si="13"/>
        <v>YES</v>
      </c>
      <c r="P260" t="str">
        <f t="shared" si="14"/>
        <v>NO</v>
      </c>
      <c r="S260">
        <v>2449</v>
      </c>
      <c r="T260" t="s">
        <v>816</v>
      </c>
      <c r="U260" t="s">
        <v>375</v>
      </c>
      <c r="V260" t="s">
        <v>815</v>
      </c>
      <c r="W260" t="s">
        <v>812</v>
      </c>
      <c r="X260" t="s">
        <v>813</v>
      </c>
    </row>
    <row r="261" spans="1:24">
      <c r="A261" s="4">
        <v>385</v>
      </c>
      <c r="B261" s="5" t="s">
        <v>82</v>
      </c>
      <c r="H261">
        <v>2753</v>
      </c>
      <c r="L261" t="s">
        <v>806</v>
      </c>
      <c r="M261">
        <v>2450</v>
      </c>
      <c r="N261" t="str">
        <f t="shared" si="12"/>
        <v xml:space="preserve">Candida humilis  </v>
      </c>
      <c r="O261" t="str">
        <f t="shared" si="13"/>
        <v>YES</v>
      </c>
      <c r="P261" t="str">
        <f t="shared" si="14"/>
        <v>NO</v>
      </c>
      <c r="S261">
        <v>2450</v>
      </c>
      <c r="T261" t="s">
        <v>816</v>
      </c>
      <c r="U261" t="s">
        <v>376</v>
      </c>
      <c r="V261" t="s">
        <v>815</v>
      </c>
      <c r="W261" t="s">
        <v>812</v>
      </c>
      <c r="X261" t="s">
        <v>813</v>
      </c>
    </row>
    <row r="262" spans="1:24">
      <c r="A262" s="4">
        <v>386</v>
      </c>
      <c r="B262" s="5" t="s">
        <v>117</v>
      </c>
      <c r="H262">
        <v>2754</v>
      </c>
      <c r="L262" t="s">
        <v>806</v>
      </c>
      <c r="M262">
        <v>2473</v>
      </c>
      <c r="N262" t="str">
        <f t="shared" si="12"/>
        <v xml:space="preserve">Candida colliculosa       </v>
      </c>
      <c r="O262" t="str">
        <f t="shared" si="13"/>
        <v>YES</v>
      </c>
      <c r="P262" t="str">
        <f t="shared" si="14"/>
        <v>NO</v>
      </c>
      <c r="S262">
        <v>2473</v>
      </c>
      <c r="T262" t="s">
        <v>816</v>
      </c>
      <c r="U262" t="s">
        <v>89</v>
      </c>
      <c r="V262" t="s">
        <v>815</v>
      </c>
      <c r="W262" t="s">
        <v>812</v>
      </c>
      <c r="X262" t="s">
        <v>813</v>
      </c>
    </row>
    <row r="263" spans="1:24">
      <c r="A263" s="4">
        <v>387</v>
      </c>
      <c r="B263" s="5" t="s">
        <v>79</v>
      </c>
      <c r="H263">
        <v>2775</v>
      </c>
      <c r="L263" t="s">
        <v>806</v>
      </c>
      <c r="M263">
        <v>2480</v>
      </c>
      <c r="N263" t="str">
        <f t="shared" si="12"/>
        <v xml:space="preserve">Metschnikowia agaves           </v>
      </c>
      <c r="O263" t="str">
        <f t="shared" si="13"/>
        <v>YES</v>
      </c>
      <c r="P263" t="str">
        <f t="shared" si="14"/>
        <v>NO</v>
      </c>
      <c r="S263">
        <v>2480</v>
      </c>
      <c r="T263" t="s">
        <v>816</v>
      </c>
      <c r="U263" t="s">
        <v>401</v>
      </c>
      <c r="V263" t="s">
        <v>815</v>
      </c>
      <c r="W263" t="s">
        <v>812</v>
      </c>
      <c r="X263" t="s">
        <v>813</v>
      </c>
    </row>
    <row r="264" spans="1:24">
      <c r="A264" s="4">
        <v>388</v>
      </c>
      <c r="B264" s="5" t="s">
        <v>118</v>
      </c>
      <c r="H264">
        <v>2789</v>
      </c>
      <c r="L264" t="s">
        <v>806</v>
      </c>
      <c r="M264">
        <v>2483</v>
      </c>
      <c r="N264" t="str">
        <f t="shared" si="12"/>
        <v xml:space="preserve">Kluyveromyces piceae           </v>
      </c>
      <c r="O264" t="str">
        <f t="shared" si="13"/>
        <v>YES</v>
      </c>
      <c r="P264" t="str">
        <f t="shared" si="14"/>
        <v>NO</v>
      </c>
      <c r="S264">
        <v>2483</v>
      </c>
      <c r="T264" t="s">
        <v>816</v>
      </c>
      <c r="U264" t="s">
        <v>403</v>
      </c>
      <c r="V264" t="s">
        <v>815</v>
      </c>
      <c r="W264" t="s">
        <v>812</v>
      </c>
      <c r="X264" t="s">
        <v>813</v>
      </c>
    </row>
    <row r="265" spans="1:24">
      <c r="A265" s="4">
        <v>389</v>
      </c>
      <c r="B265" s="5" t="s">
        <v>47</v>
      </c>
      <c r="H265">
        <v>2790</v>
      </c>
      <c r="L265" t="s">
        <v>806</v>
      </c>
      <c r="M265">
        <v>2486</v>
      </c>
      <c r="N265" t="str">
        <f t="shared" si="12"/>
        <v xml:space="preserve">Metschnikowia agaves    </v>
      </c>
      <c r="O265" t="str">
        <f t="shared" si="13"/>
        <v>YES</v>
      </c>
      <c r="P265" t="str">
        <f t="shared" si="14"/>
        <v>NO</v>
      </c>
      <c r="S265">
        <v>2486</v>
      </c>
      <c r="T265" t="s">
        <v>816</v>
      </c>
      <c r="U265" t="s">
        <v>406</v>
      </c>
      <c r="V265" t="s">
        <v>815</v>
      </c>
      <c r="W265" t="s">
        <v>812</v>
      </c>
      <c r="X265" t="s">
        <v>813</v>
      </c>
    </row>
    <row r="266" spans="1:24">
      <c r="A266" s="4">
        <v>391</v>
      </c>
      <c r="B266" s="5" t="s">
        <v>103</v>
      </c>
      <c r="H266">
        <v>2791</v>
      </c>
      <c r="L266" t="s">
        <v>806</v>
      </c>
      <c r="M266">
        <v>2489</v>
      </c>
      <c r="N266" t="str">
        <f t="shared" si="12"/>
        <v xml:space="preserve">Zygotorulaspora mrakii </v>
      </c>
      <c r="O266" t="str">
        <f t="shared" si="13"/>
        <v>YES</v>
      </c>
      <c r="P266" t="str">
        <f t="shared" si="14"/>
        <v>NO</v>
      </c>
      <c r="S266">
        <v>2489</v>
      </c>
      <c r="T266" t="s">
        <v>816</v>
      </c>
      <c r="U266" t="s">
        <v>409</v>
      </c>
      <c r="V266" t="s">
        <v>815</v>
      </c>
      <c r="W266" t="s">
        <v>812</v>
      </c>
      <c r="X266" t="s">
        <v>813</v>
      </c>
    </row>
    <row r="267" spans="1:24">
      <c r="A267" s="4">
        <v>392</v>
      </c>
      <c r="B267" s="5" t="s">
        <v>119</v>
      </c>
      <c r="H267">
        <v>2797</v>
      </c>
      <c r="L267" t="s">
        <v>806</v>
      </c>
      <c r="M267">
        <v>2491</v>
      </c>
      <c r="N267" t="str">
        <f t="shared" si="12"/>
        <v xml:space="preserve">Metschnikowia gruessii         </v>
      </c>
      <c r="O267" t="str">
        <f t="shared" si="13"/>
        <v>YES</v>
      </c>
      <c r="P267" t="str">
        <f t="shared" si="14"/>
        <v>NO</v>
      </c>
      <c r="S267">
        <v>2491</v>
      </c>
      <c r="T267" t="s">
        <v>816</v>
      </c>
      <c r="U267" t="s">
        <v>411</v>
      </c>
      <c r="V267" t="s">
        <v>815</v>
      </c>
      <c r="W267" t="s">
        <v>812</v>
      </c>
      <c r="X267" t="s">
        <v>813</v>
      </c>
    </row>
    <row r="268" spans="1:24">
      <c r="A268" s="4">
        <v>394</v>
      </c>
      <c r="B268" s="5" t="s">
        <v>45</v>
      </c>
      <c r="H268">
        <v>2804</v>
      </c>
      <c r="L268" t="s">
        <v>806</v>
      </c>
      <c r="M268">
        <v>2508</v>
      </c>
      <c r="N268" t="str">
        <f t="shared" si="12"/>
        <v xml:space="preserve">Lachancea fermentati </v>
      </c>
      <c r="O268" t="str">
        <f t="shared" si="13"/>
        <v>YES</v>
      </c>
      <c r="P268" t="str">
        <f t="shared" si="14"/>
        <v>NO</v>
      </c>
      <c r="S268">
        <v>2508</v>
      </c>
      <c r="T268" t="s">
        <v>816</v>
      </c>
      <c r="U268" t="s">
        <v>177</v>
      </c>
      <c r="V268" t="s">
        <v>815</v>
      </c>
      <c r="W268" t="s">
        <v>812</v>
      </c>
      <c r="X268" t="s">
        <v>813</v>
      </c>
    </row>
    <row r="269" spans="1:24">
      <c r="A269" s="4">
        <v>395</v>
      </c>
      <c r="B269" s="5" t="s">
        <v>120</v>
      </c>
      <c r="H269">
        <v>2808</v>
      </c>
      <c r="L269" t="s">
        <v>806</v>
      </c>
      <c r="M269">
        <v>2513</v>
      </c>
      <c r="N269" t="str">
        <f t="shared" si="12"/>
        <v xml:space="preserve">Zygotorulaspora florentinus </v>
      </c>
      <c r="O269" t="str">
        <f t="shared" si="13"/>
        <v>YES</v>
      </c>
      <c r="P269" t="str">
        <f t="shared" si="14"/>
        <v>NO</v>
      </c>
      <c r="S269">
        <v>2513</v>
      </c>
      <c r="T269" t="s">
        <v>816</v>
      </c>
      <c r="U269" t="s">
        <v>424</v>
      </c>
      <c r="V269" t="s">
        <v>815</v>
      </c>
      <c r="W269" t="s">
        <v>812</v>
      </c>
      <c r="X269" t="s">
        <v>813</v>
      </c>
    </row>
    <row r="270" spans="1:24">
      <c r="A270" s="4">
        <v>396</v>
      </c>
      <c r="B270" s="5" t="s">
        <v>74</v>
      </c>
      <c r="H270">
        <v>2809</v>
      </c>
      <c r="L270" t="s">
        <v>807</v>
      </c>
      <c r="M270">
        <v>2517</v>
      </c>
      <c r="N270" t="str">
        <f t="shared" si="12"/>
        <v>Saccharomyces cerevisiae</v>
      </c>
      <c r="O270" t="str">
        <f t="shared" si="13"/>
        <v>NO</v>
      </c>
      <c r="P270" t="str">
        <f t="shared" si="14"/>
        <v>YES</v>
      </c>
      <c r="S270">
        <v>2517</v>
      </c>
      <c r="T270" t="s">
        <v>816</v>
      </c>
      <c r="U270" t="s">
        <v>45</v>
      </c>
      <c r="V270" t="s">
        <v>815</v>
      </c>
      <c r="W270" t="s">
        <v>813</v>
      </c>
      <c r="X270" t="s">
        <v>812</v>
      </c>
    </row>
    <row r="271" spans="1:24">
      <c r="A271" s="4">
        <v>397</v>
      </c>
      <c r="B271" s="5" t="s">
        <v>74</v>
      </c>
      <c r="H271">
        <v>2827</v>
      </c>
      <c r="L271" t="s">
        <v>806</v>
      </c>
      <c r="M271">
        <v>2521</v>
      </c>
      <c r="N271" t="str">
        <f t="shared" si="12"/>
        <v xml:space="preserve">Metschnikowia bicuspidata      </v>
      </c>
      <c r="O271" t="str">
        <f t="shared" si="13"/>
        <v>YES</v>
      </c>
      <c r="P271" t="str">
        <f t="shared" si="14"/>
        <v>NO</v>
      </c>
      <c r="S271">
        <v>2521</v>
      </c>
      <c r="T271" t="s">
        <v>816</v>
      </c>
      <c r="U271" t="s">
        <v>429</v>
      </c>
      <c r="V271" t="s">
        <v>815</v>
      </c>
      <c r="W271" t="s">
        <v>812</v>
      </c>
      <c r="X271" t="s">
        <v>813</v>
      </c>
    </row>
    <row r="272" spans="1:24">
      <c r="A272" s="4">
        <v>398</v>
      </c>
      <c r="B272" s="5" t="s">
        <v>74</v>
      </c>
      <c r="H272">
        <v>2864</v>
      </c>
      <c r="L272" t="s">
        <v>806</v>
      </c>
      <c r="M272">
        <v>2529</v>
      </c>
      <c r="N272" t="str">
        <f t="shared" si="12"/>
        <v xml:space="preserve">Metschnikowia bicuspidata      </v>
      </c>
      <c r="O272" t="str">
        <f t="shared" si="13"/>
        <v>YES</v>
      </c>
      <c r="P272" t="str">
        <f t="shared" si="14"/>
        <v>NO</v>
      </c>
      <c r="S272">
        <v>2529</v>
      </c>
      <c r="T272" t="s">
        <v>816</v>
      </c>
      <c r="U272" t="s">
        <v>429</v>
      </c>
      <c r="V272" t="s">
        <v>815</v>
      </c>
      <c r="W272" t="s">
        <v>812</v>
      </c>
      <c r="X272" t="s">
        <v>813</v>
      </c>
    </row>
    <row r="273" spans="1:24">
      <c r="A273" s="4">
        <v>399</v>
      </c>
      <c r="B273" s="5" t="s">
        <v>45</v>
      </c>
      <c r="H273">
        <v>2875</v>
      </c>
      <c r="L273" t="s">
        <v>806</v>
      </c>
      <c r="M273">
        <v>2559</v>
      </c>
      <c r="N273" t="str">
        <f t="shared" si="12"/>
        <v xml:space="preserve">Kluyveromyces dobzhanskii      </v>
      </c>
      <c r="O273" t="str">
        <f t="shared" si="13"/>
        <v>YES</v>
      </c>
      <c r="P273" t="str">
        <f t="shared" si="14"/>
        <v>NO</v>
      </c>
      <c r="S273">
        <v>2559</v>
      </c>
      <c r="T273" t="s">
        <v>816</v>
      </c>
      <c r="U273" t="s">
        <v>455</v>
      </c>
      <c r="V273" t="s">
        <v>815</v>
      </c>
      <c r="W273" t="s">
        <v>812</v>
      </c>
      <c r="X273" t="s">
        <v>813</v>
      </c>
    </row>
    <row r="274" spans="1:24">
      <c r="A274" s="4">
        <v>400</v>
      </c>
      <c r="B274" s="5" t="s">
        <v>45</v>
      </c>
      <c r="H274">
        <v>2878</v>
      </c>
      <c r="L274" t="s">
        <v>806</v>
      </c>
      <c r="M274">
        <v>2560</v>
      </c>
      <c r="N274" t="str">
        <f t="shared" si="12"/>
        <v>Kluyveromyces sinensis</v>
      </c>
      <c r="O274" t="str">
        <f t="shared" si="13"/>
        <v>YES</v>
      </c>
      <c r="P274" t="str">
        <f t="shared" si="14"/>
        <v>NO</v>
      </c>
      <c r="S274">
        <v>2560</v>
      </c>
      <c r="T274" t="s">
        <v>816</v>
      </c>
      <c r="U274" t="s">
        <v>456</v>
      </c>
      <c r="V274" t="s">
        <v>815</v>
      </c>
      <c r="W274" t="s">
        <v>812</v>
      </c>
      <c r="X274" t="s">
        <v>813</v>
      </c>
    </row>
    <row r="275" spans="1:24">
      <c r="A275" s="4">
        <v>401</v>
      </c>
      <c r="B275" s="5" t="s">
        <v>45</v>
      </c>
      <c r="H275">
        <v>2885</v>
      </c>
      <c r="L275" t="s">
        <v>806</v>
      </c>
      <c r="M275">
        <v>2568</v>
      </c>
      <c r="N275" t="str">
        <f t="shared" si="12"/>
        <v>Zygosaccharomyces microellipsoides</v>
      </c>
      <c r="O275" t="str">
        <f t="shared" si="13"/>
        <v>YES</v>
      </c>
      <c r="P275" t="str">
        <f t="shared" si="14"/>
        <v>NO</v>
      </c>
      <c r="S275">
        <v>2568</v>
      </c>
      <c r="T275" t="s">
        <v>816</v>
      </c>
      <c r="U275" t="s">
        <v>123</v>
      </c>
      <c r="V275" t="s">
        <v>815</v>
      </c>
      <c r="W275" t="s">
        <v>812</v>
      </c>
      <c r="X275" t="s">
        <v>813</v>
      </c>
    </row>
    <row r="276" spans="1:24">
      <c r="A276" s="4">
        <v>402</v>
      </c>
      <c r="B276" s="5" t="s">
        <v>45</v>
      </c>
      <c r="H276">
        <v>2886</v>
      </c>
      <c r="L276" t="s">
        <v>806</v>
      </c>
      <c r="M276">
        <v>2572</v>
      </c>
      <c r="N276" t="str">
        <f t="shared" si="12"/>
        <v>Debaryomyces hansenii  var. hansenii</v>
      </c>
      <c r="O276" t="str">
        <f t="shared" si="13"/>
        <v>YES</v>
      </c>
      <c r="P276" t="str">
        <f t="shared" si="14"/>
        <v>NO</v>
      </c>
      <c r="S276">
        <v>2572</v>
      </c>
      <c r="T276" t="s">
        <v>816</v>
      </c>
      <c r="U276" t="s">
        <v>464</v>
      </c>
      <c r="V276" t="s">
        <v>815</v>
      </c>
      <c r="W276" t="s">
        <v>812</v>
      </c>
      <c r="X276" t="s">
        <v>813</v>
      </c>
    </row>
    <row r="277" spans="1:24">
      <c r="A277" s="4">
        <v>405</v>
      </c>
      <c r="B277" s="5" t="s">
        <v>121</v>
      </c>
      <c r="H277">
        <v>2887</v>
      </c>
      <c r="L277" t="s">
        <v>806</v>
      </c>
      <c r="M277">
        <v>2577</v>
      </c>
      <c r="N277" t="str">
        <f t="shared" si="12"/>
        <v xml:space="preserve">Kazachstania servazzii </v>
      </c>
      <c r="O277" t="str">
        <f t="shared" si="13"/>
        <v>YES</v>
      </c>
      <c r="P277" t="str">
        <f t="shared" si="14"/>
        <v>NO</v>
      </c>
      <c r="S277">
        <v>2577</v>
      </c>
      <c r="T277" t="s">
        <v>816</v>
      </c>
      <c r="U277" t="s">
        <v>468</v>
      </c>
      <c r="V277" t="s">
        <v>815</v>
      </c>
      <c r="W277" t="s">
        <v>812</v>
      </c>
      <c r="X277" t="s">
        <v>813</v>
      </c>
    </row>
    <row r="278" spans="1:24">
      <c r="A278" s="4">
        <v>406</v>
      </c>
      <c r="B278" s="5" t="s">
        <v>45</v>
      </c>
      <c r="H278">
        <v>2888</v>
      </c>
      <c r="L278" t="s">
        <v>806</v>
      </c>
      <c r="M278">
        <v>2578</v>
      </c>
      <c r="N278" t="str">
        <f t="shared" si="12"/>
        <v>Saccharomyces bayanus</v>
      </c>
      <c r="O278" t="str">
        <f t="shared" si="13"/>
        <v>YES</v>
      </c>
      <c r="P278" t="str">
        <f t="shared" si="14"/>
        <v>NO</v>
      </c>
      <c r="S278">
        <v>2578</v>
      </c>
      <c r="T278" t="s">
        <v>816</v>
      </c>
      <c r="U278" t="s">
        <v>79</v>
      </c>
      <c r="V278" t="s">
        <v>815</v>
      </c>
      <c r="W278" t="s">
        <v>812</v>
      </c>
      <c r="X278" t="s">
        <v>813</v>
      </c>
    </row>
    <row r="279" spans="1:24">
      <c r="A279" s="4">
        <v>407</v>
      </c>
      <c r="B279" s="5" t="s">
        <v>122</v>
      </c>
      <c r="H279">
        <v>2889</v>
      </c>
      <c r="L279" t="s">
        <v>806</v>
      </c>
      <c r="M279">
        <v>2580</v>
      </c>
      <c r="N279" t="str">
        <f t="shared" si="12"/>
        <v>Metschnikowia pulcherrima</v>
      </c>
      <c r="O279" t="str">
        <f t="shared" si="13"/>
        <v>YES</v>
      </c>
      <c r="P279" t="str">
        <f t="shared" si="14"/>
        <v>NO</v>
      </c>
      <c r="S279">
        <v>2580</v>
      </c>
      <c r="T279" t="s">
        <v>816</v>
      </c>
      <c r="U279" t="s">
        <v>96</v>
      </c>
      <c r="V279" t="s">
        <v>815</v>
      </c>
      <c r="W279" t="s">
        <v>812</v>
      </c>
      <c r="X279" t="s">
        <v>813</v>
      </c>
    </row>
    <row r="280" spans="1:24">
      <c r="A280" s="4">
        <v>408</v>
      </c>
      <c r="B280" s="5" t="s">
        <v>93</v>
      </c>
      <c r="H280">
        <v>2890</v>
      </c>
      <c r="L280" t="s">
        <v>806</v>
      </c>
      <c r="M280">
        <v>2581</v>
      </c>
      <c r="N280" t="str">
        <f t="shared" si="12"/>
        <v>Rhodotorula minuta var. minuta</v>
      </c>
      <c r="O280" t="str">
        <f t="shared" si="13"/>
        <v>YES</v>
      </c>
      <c r="P280" t="str">
        <f t="shared" si="14"/>
        <v>NO</v>
      </c>
      <c r="S280">
        <v>2581</v>
      </c>
      <c r="T280" t="s">
        <v>816</v>
      </c>
      <c r="U280" t="s">
        <v>71</v>
      </c>
      <c r="V280" t="s">
        <v>815</v>
      </c>
      <c r="W280" t="s">
        <v>812</v>
      </c>
      <c r="X280" t="s">
        <v>813</v>
      </c>
    </row>
    <row r="281" spans="1:24">
      <c r="A281" s="4">
        <v>410</v>
      </c>
      <c r="B281" s="5" t="s">
        <v>45</v>
      </c>
      <c r="H281">
        <v>2897</v>
      </c>
      <c r="L281" t="s">
        <v>805</v>
      </c>
      <c r="M281">
        <v>2592</v>
      </c>
      <c r="N281" t="str">
        <f t="shared" si="12"/>
        <v>Saccharomyces cerevisiae</v>
      </c>
      <c r="O281" t="str">
        <f t="shared" si="13"/>
        <v>YES</v>
      </c>
      <c r="P281" t="str">
        <f t="shared" si="14"/>
        <v>YES</v>
      </c>
      <c r="S281">
        <v>2592</v>
      </c>
      <c r="T281" t="s">
        <v>816</v>
      </c>
      <c r="U281" t="s">
        <v>45</v>
      </c>
      <c r="V281" t="s">
        <v>815</v>
      </c>
      <c r="W281" t="s">
        <v>812</v>
      </c>
      <c r="X281" t="s">
        <v>812</v>
      </c>
    </row>
    <row r="282" spans="1:24" ht="28.8">
      <c r="A282" s="4">
        <v>411</v>
      </c>
      <c r="B282" s="5" t="s">
        <v>123</v>
      </c>
      <c r="H282">
        <v>2898</v>
      </c>
      <c r="L282" t="s">
        <v>806</v>
      </c>
      <c r="M282">
        <v>2597</v>
      </c>
      <c r="N282" t="str">
        <f t="shared" si="12"/>
        <v>Kluyveromyces marxianus var. marxianus</v>
      </c>
      <c r="O282" t="str">
        <f t="shared" si="13"/>
        <v>YES</v>
      </c>
      <c r="P282" t="str">
        <f t="shared" si="14"/>
        <v>NO</v>
      </c>
      <c r="S282">
        <v>2597</v>
      </c>
      <c r="T282" t="s">
        <v>816</v>
      </c>
      <c r="U282" t="s">
        <v>477</v>
      </c>
      <c r="V282" t="s">
        <v>815</v>
      </c>
      <c r="W282" t="s">
        <v>812</v>
      </c>
      <c r="X282" t="s">
        <v>813</v>
      </c>
    </row>
    <row r="283" spans="1:24" ht="28.8">
      <c r="A283" s="4">
        <v>412</v>
      </c>
      <c r="B283" s="5" t="s">
        <v>124</v>
      </c>
      <c r="H283">
        <v>2904</v>
      </c>
      <c r="L283" t="s">
        <v>806</v>
      </c>
      <c r="M283">
        <v>2599</v>
      </c>
      <c r="N283" t="str">
        <f t="shared" si="12"/>
        <v xml:space="preserve">Sporobolomyces albo-rubescens  </v>
      </c>
      <c r="O283" t="str">
        <f t="shared" si="13"/>
        <v>YES</v>
      </c>
      <c r="P283" t="str">
        <f t="shared" si="14"/>
        <v>NO</v>
      </c>
      <c r="S283">
        <v>2599</v>
      </c>
      <c r="T283" t="s">
        <v>816</v>
      </c>
      <c r="U283" t="s">
        <v>479</v>
      </c>
      <c r="V283" t="s">
        <v>815</v>
      </c>
      <c r="W283" t="s">
        <v>812</v>
      </c>
      <c r="X283" t="s">
        <v>813</v>
      </c>
    </row>
    <row r="284" spans="1:24">
      <c r="A284" s="4">
        <v>413</v>
      </c>
      <c r="B284" s="5" t="s">
        <v>125</v>
      </c>
      <c r="H284">
        <v>2907</v>
      </c>
      <c r="L284" t="s">
        <v>806</v>
      </c>
      <c r="M284">
        <v>2600</v>
      </c>
      <c r="N284" t="str">
        <f t="shared" si="12"/>
        <v xml:space="preserve">Saccharomyces paradoxus </v>
      </c>
      <c r="O284" t="str">
        <f t="shared" si="13"/>
        <v>YES</v>
      </c>
      <c r="P284" t="str">
        <f t="shared" si="14"/>
        <v>NO</v>
      </c>
      <c r="S284">
        <v>2600</v>
      </c>
      <c r="T284" t="s">
        <v>816</v>
      </c>
      <c r="U284" t="s">
        <v>200</v>
      </c>
      <c r="V284" t="s">
        <v>815</v>
      </c>
      <c r="W284" t="s">
        <v>812</v>
      </c>
      <c r="X284" t="s">
        <v>813</v>
      </c>
    </row>
    <row r="285" spans="1:24">
      <c r="A285" s="4">
        <v>414</v>
      </c>
      <c r="B285" s="5" t="s">
        <v>126</v>
      </c>
      <c r="H285">
        <v>2908</v>
      </c>
      <c r="L285" t="s">
        <v>806</v>
      </c>
      <c r="M285">
        <v>2605</v>
      </c>
      <c r="N285" t="str">
        <f t="shared" si="12"/>
        <v xml:space="preserve">Rhodotorula vanillica </v>
      </c>
      <c r="O285" t="str">
        <f t="shared" si="13"/>
        <v>YES</v>
      </c>
      <c r="P285" t="str">
        <f t="shared" si="14"/>
        <v>NO</v>
      </c>
      <c r="S285">
        <v>2605</v>
      </c>
      <c r="T285" t="s">
        <v>816</v>
      </c>
      <c r="U285" t="s">
        <v>482</v>
      </c>
      <c r="V285" t="s">
        <v>815</v>
      </c>
      <c r="W285" t="s">
        <v>812</v>
      </c>
      <c r="X285" t="s">
        <v>813</v>
      </c>
    </row>
    <row r="286" spans="1:24">
      <c r="A286" s="4">
        <v>415</v>
      </c>
      <c r="B286" s="5" t="s">
        <v>79</v>
      </c>
      <c r="H286">
        <v>2927</v>
      </c>
      <c r="L286" t="s">
        <v>806</v>
      </c>
      <c r="M286">
        <v>2629</v>
      </c>
      <c r="N286" t="str">
        <f t="shared" si="12"/>
        <v>Torulaspora delbrueckii</v>
      </c>
      <c r="O286" t="str">
        <f t="shared" si="13"/>
        <v>YES</v>
      </c>
      <c r="P286" t="str">
        <f t="shared" si="14"/>
        <v>NO</v>
      </c>
      <c r="S286">
        <v>2629</v>
      </c>
      <c r="T286" t="s">
        <v>816</v>
      </c>
      <c r="U286" t="s">
        <v>93</v>
      </c>
      <c r="V286" t="s">
        <v>815</v>
      </c>
      <c r="W286" t="s">
        <v>812</v>
      </c>
      <c r="X286" t="s">
        <v>813</v>
      </c>
    </row>
    <row r="287" spans="1:24">
      <c r="A287" s="4">
        <v>416</v>
      </c>
      <c r="B287" s="5" t="s">
        <v>127</v>
      </c>
      <c r="H287">
        <v>2931</v>
      </c>
      <c r="L287" t="s">
        <v>806</v>
      </c>
      <c r="M287">
        <v>2644</v>
      </c>
      <c r="N287" t="str">
        <f t="shared" si="12"/>
        <v xml:space="preserve">Kluyveromyces waltii       </v>
      </c>
      <c r="O287" t="str">
        <f t="shared" si="13"/>
        <v>YES</v>
      </c>
      <c r="P287" t="str">
        <f t="shared" si="14"/>
        <v>NO</v>
      </c>
      <c r="S287">
        <v>2644</v>
      </c>
      <c r="T287" t="s">
        <v>816</v>
      </c>
      <c r="U287" t="s">
        <v>514</v>
      </c>
      <c r="V287" t="s">
        <v>815</v>
      </c>
      <c r="W287" t="s">
        <v>812</v>
      </c>
      <c r="X287" t="s">
        <v>813</v>
      </c>
    </row>
    <row r="288" spans="1:24">
      <c r="A288" s="4">
        <v>417</v>
      </c>
      <c r="B288" s="5" t="s">
        <v>82</v>
      </c>
      <c r="H288">
        <v>2932</v>
      </c>
      <c r="L288" t="s">
        <v>806</v>
      </c>
      <c r="M288">
        <v>2666</v>
      </c>
      <c r="N288" t="str">
        <f t="shared" si="12"/>
        <v>Rhodotorula glutinis var glutinis</v>
      </c>
      <c r="O288" t="str">
        <f t="shared" si="13"/>
        <v>YES</v>
      </c>
      <c r="P288" t="str">
        <f t="shared" si="14"/>
        <v>NO</v>
      </c>
      <c r="S288">
        <v>2666</v>
      </c>
      <c r="T288" t="s">
        <v>816</v>
      </c>
      <c r="U288" t="s">
        <v>528</v>
      </c>
      <c r="V288" t="s">
        <v>815</v>
      </c>
      <c r="W288" t="s">
        <v>812</v>
      </c>
      <c r="X288" t="s">
        <v>813</v>
      </c>
    </row>
    <row r="289" spans="1:24" ht="28.8">
      <c r="A289" s="4">
        <v>419</v>
      </c>
      <c r="B289" s="5" t="s">
        <v>128</v>
      </c>
      <c r="H289">
        <v>2933</v>
      </c>
      <c r="L289" t="s">
        <v>806</v>
      </c>
      <c r="M289">
        <v>2675</v>
      </c>
      <c r="N289" t="str">
        <f t="shared" si="12"/>
        <v>Kluyveromyces marxianus</v>
      </c>
      <c r="O289" t="str">
        <f t="shared" si="13"/>
        <v>YES</v>
      </c>
      <c r="P289" t="str">
        <f t="shared" si="14"/>
        <v>NO</v>
      </c>
      <c r="S289">
        <v>2675</v>
      </c>
      <c r="T289" t="s">
        <v>816</v>
      </c>
      <c r="U289" t="s">
        <v>76</v>
      </c>
      <c r="V289" t="s">
        <v>815</v>
      </c>
      <c r="W289" t="s">
        <v>812</v>
      </c>
      <c r="X289" t="s">
        <v>813</v>
      </c>
    </row>
    <row r="290" spans="1:24">
      <c r="A290" s="4">
        <v>421</v>
      </c>
      <c r="B290" s="5" t="s">
        <v>129</v>
      </c>
      <c r="H290">
        <v>2934</v>
      </c>
      <c r="L290" t="s">
        <v>807</v>
      </c>
      <c r="M290">
        <v>2688</v>
      </c>
      <c r="N290" t="str">
        <f t="shared" si="12"/>
        <v>Saccharomyces cerevisiae</v>
      </c>
      <c r="O290" t="str">
        <f t="shared" si="13"/>
        <v>NO</v>
      </c>
      <c r="P290" t="str">
        <f t="shared" si="14"/>
        <v>YES</v>
      </c>
      <c r="S290">
        <v>2688</v>
      </c>
      <c r="T290" t="s">
        <v>816</v>
      </c>
      <c r="U290" t="s">
        <v>45</v>
      </c>
      <c r="V290" t="s">
        <v>815</v>
      </c>
      <c r="W290" t="s">
        <v>813</v>
      </c>
      <c r="X290" t="s">
        <v>812</v>
      </c>
    </row>
    <row r="291" spans="1:24">
      <c r="A291" s="4">
        <v>422</v>
      </c>
      <c r="B291" s="5" t="s">
        <v>130</v>
      </c>
      <c r="H291">
        <v>2935</v>
      </c>
      <c r="L291" t="s">
        <v>806</v>
      </c>
      <c r="M291">
        <v>2693</v>
      </c>
      <c r="N291" t="str">
        <f t="shared" si="12"/>
        <v>Saccharomyces servazzii</v>
      </c>
      <c r="O291" t="str">
        <f t="shared" si="13"/>
        <v>YES</v>
      </c>
      <c r="P291" t="str">
        <f t="shared" si="14"/>
        <v>NO</v>
      </c>
      <c r="S291">
        <v>2693</v>
      </c>
      <c r="T291" t="s">
        <v>816</v>
      </c>
      <c r="U291" t="s">
        <v>314</v>
      </c>
      <c r="V291" t="s">
        <v>815</v>
      </c>
      <c r="W291" t="s">
        <v>812</v>
      </c>
      <c r="X291" t="s">
        <v>813</v>
      </c>
    </row>
    <row r="292" spans="1:24">
      <c r="A292" s="4">
        <v>424</v>
      </c>
      <c r="B292" s="5" t="s">
        <v>131</v>
      </c>
      <c r="H292">
        <v>2956</v>
      </c>
      <c r="L292" t="s">
        <v>806</v>
      </c>
      <c r="M292">
        <v>2701</v>
      </c>
      <c r="N292" t="str">
        <f t="shared" si="12"/>
        <v>Kazachstania viticola</v>
      </c>
      <c r="O292" t="str">
        <f t="shared" si="13"/>
        <v>YES</v>
      </c>
      <c r="P292" t="str">
        <f t="shared" si="14"/>
        <v>NO</v>
      </c>
      <c r="S292">
        <v>2701</v>
      </c>
      <c r="T292" t="s">
        <v>816</v>
      </c>
      <c r="U292" t="s">
        <v>541</v>
      </c>
      <c r="V292" t="s">
        <v>815</v>
      </c>
      <c r="W292" t="s">
        <v>812</v>
      </c>
      <c r="X292" t="s">
        <v>813</v>
      </c>
    </row>
    <row r="293" spans="1:24">
      <c r="A293" s="4">
        <v>425</v>
      </c>
      <c r="B293" s="5" t="s">
        <v>132</v>
      </c>
      <c r="H293">
        <v>2976</v>
      </c>
      <c r="L293" t="s">
        <v>806</v>
      </c>
      <c r="M293">
        <v>2702</v>
      </c>
      <c r="N293" t="str">
        <f t="shared" si="12"/>
        <v xml:space="preserve">Kazachstania kunashirensis </v>
      </c>
      <c r="O293" t="str">
        <f t="shared" si="13"/>
        <v>YES</v>
      </c>
      <c r="P293" t="str">
        <f t="shared" si="14"/>
        <v>NO</v>
      </c>
      <c r="S293">
        <v>2702</v>
      </c>
      <c r="T293" t="s">
        <v>816</v>
      </c>
      <c r="U293" t="s">
        <v>542</v>
      </c>
      <c r="V293" t="s">
        <v>815</v>
      </c>
      <c r="W293" t="s">
        <v>812</v>
      </c>
      <c r="X293" t="s">
        <v>813</v>
      </c>
    </row>
    <row r="294" spans="1:24">
      <c r="A294" s="4">
        <v>426</v>
      </c>
      <c r="B294" s="5" t="s">
        <v>76</v>
      </c>
      <c r="H294">
        <v>2980</v>
      </c>
      <c r="L294" t="s">
        <v>806</v>
      </c>
      <c r="M294">
        <v>2729</v>
      </c>
      <c r="N294" t="str">
        <f t="shared" si="12"/>
        <v>Kluyveromyces africanus</v>
      </c>
      <c r="O294" t="str">
        <f t="shared" si="13"/>
        <v>YES</v>
      </c>
      <c r="P294" t="str">
        <f t="shared" si="14"/>
        <v>NO</v>
      </c>
      <c r="S294">
        <v>2729</v>
      </c>
      <c r="T294" t="s">
        <v>816</v>
      </c>
      <c r="U294" t="s">
        <v>556</v>
      </c>
      <c r="V294" t="s">
        <v>815</v>
      </c>
      <c r="W294" t="s">
        <v>812</v>
      </c>
      <c r="X294" t="s">
        <v>813</v>
      </c>
    </row>
    <row r="295" spans="1:24" ht="28.8">
      <c r="A295" s="4">
        <v>427</v>
      </c>
      <c r="B295" s="5" t="s">
        <v>84</v>
      </c>
      <c r="H295">
        <v>2981</v>
      </c>
      <c r="L295" t="s">
        <v>805</v>
      </c>
      <c r="M295">
        <v>2733</v>
      </c>
      <c r="N295" t="str">
        <f t="shared" si="12"/>
        <v>Saccharomyces cerevisiae</v>
      </c>
      <c r="O295" t="str">
        <f t="shared" si="13"/>
        <v>YES</v>
      </c>
      <c r="P295" t="str">
        <f t="shared" si="14"/>
        <v>YES</v>
      </c>
      <c r="S295">
        <v>2733</v>
      </c>
      <c r="T295" t="s">
        <v>816</v>
      </c>
      <c r="U295" t="s">
        <v>45</v>
      </c>
      <c r="V295" t="s">
        <v>815</v>
      </c>
      <c r="W295" t="s">
        <v>812</v>
      </c>
      <c r="X295" t="s">
        <v>812</v>
      </c>
    </row>
    <row r="296" spans="1:24">
      <c r="A296" s="4">
        <v>428</v>
      </c>
      <c r="B296" s="5" t="s">
        <v>133</v>
      </c>
      <c r="H296">
        <v>2991</v>
      </c>
      <c r="L296" t="s">
        <v>805</v>
      </c>
      <c r="M296">
        <v>2737</v>
      </c>
      <c r="N296" t="str">
        <f t="shared" si="12"/>
        <v>Saccharomyces cerevisiae</v>
      </c>
      <c r="O296" t="str">
        <f t="shared" si="13"/>
        <v>YES</v>
      </c>
      <c r="P296" t="str">
        <f t="shared" si="14"/>
        <v>YES</v>
      </c>
      <c r="S296">
        <v>2737</v>
      </c>
      <c r="T296" t="s">
        <v>816</v>
      </c>
      <c r="U296" t="s">
        <v>45</v>
      </c>
      <c r="V296" t="s">
        <v>815</v>
      </c>
      <c r="W296" t="s">
        <v>812</v>
      </c>
      <c r="X296" t="s">
        <v>812</v>
      </c>
    </row>
    <row r="297" spans="1:24">
      <c r="A297" s="4">
        <v>429</v>
      </c>
      <c r="B297" s="5" t="s">
        <v>45</v>
      </c>
      <c r="H297">
        <v>2995</v>
      </c>
      <c r="L297" t="s">
        <v>806</v>
      </c>
      <c r="M297">
        <v>2739</v>
      </c>
      <c r="N297" t="str">
        <f t="shared" si="12"/>
        <v>Hanseniaspora uvarum</v>
      </c>
      <c r="O297" t="str">
        <f t="shared" si="13"/>
        <v>YES</v>
      </c>
      <c r="P297" t="str">
        <f t="shared" si="14"/>
        <v>NO</v>
      </c>
      <c r="S297">
        <v>2739</v>
      </c>
      <c r="T297" t="s">
        <v>816</v>
      </c>
      <c r="U297" t="s">
        <v>309</v>
      </c>
      <c r="V297" t="s">
        <v>815</v>
      </c>
      <c r="W297" t="s">
        <v>812</v>
      </c>
      <c r="X297" t="s">
        <v>813</v>
      </c>
    </row>
    <row r="298" spans="1:24">
      <c r="A298" s="4">
        <v>430</v>
      </c>
      <c r="B298" s="5" t="s">
        <v>45</v>
      </c>
      <c r="H298">
        <v>2999</v>
      </c>
      <c r="L298" t="s">
        <v>806</v>
      </c>
      <c r="M298">
        <v>2741</v>
      </c>
      <c r="N298" t="str">
        <f t="shared" si="12"/>
        <v>Torulaspora delbrueckii</v>
      </c>
      <c r="O298" t="str">
        <f t="shared" si="13"/>
        <v>YES</v>
      </c>
      <c r="P298" t="str">
        <f t="shared" si="14"/>
        <v>NO</v>
      </c>
      <c r="S298">
        <v>2741</v>
      </c>
      <c r="T298" t="s">
        <v>816</v>
      </c>
      <c r="U298" t="s">
        <v>93</v>
      </c>
      <c r="V298" t="s">
        <v>815</v>
      </c>
      <c r="W298" t="s">
        <v>812</v>
      </c>
      <c r="X298" t="s">
        <v>813</v>
      </c>
    </row>
    <row r="299" spans="1:24">
      <c r="A299" s="4">
        <v>431</v>
      </c>
      <c r="B299" s="5" t="s">
        <v>45</v>
      </c>
      <c r="H299">
        <v>3000</v>
      </c>
      <c r="L299" t="s">
        <v>806</v>
      </c>
      <c r="M299">
        <v>2742</v>
      </c>
      <c r="N299" t="str">
        <f t="shared" si="12"/>
        <v>Kluyveromyces lactis</v>
      </c>
      <c r="O299" t="str">
        <f t="shared" si="13"/>
        <v>YES</v>
      </c>
      <c r="P299" t="str">
        <f t="shared" si="14"/>
        <v>NO</v>
      </c>
      <c r="S299">
        <v>2742</v>
      </c>
      <c r="T299" t="s">
        <v>816</v>
      </c>
      <c r="U299" t="s">
        <v>147</v>
      </c>
      <c r="V299" t="s">
        <v>815</v>
      </c>
      <c r="W299" t="s">
        <v>812</v>
      </c>
      <c r="X299" t="s">
        <v>813</v>
      </c>
    </row>
    <row r="300" spans="1:24">
      <c r="A300" s="4">
        <v>432</v>
      </c>
      <c r="B300" s="5" t="s">
        <v>134</v>
      </c>
      <c r="H300">
        <v>3001</v>
      </c>
      <c r="L300" t="s">
        <v>806</v>
      </c>
      <c r="M300">
        <v>2752</v>
      </c>
      <c r="N300" t="str">
        <f t="shared" si="12"/>
        <v xml:space="preserve">Rhodotorula cresolica </v>
      </c>
      <c r="O300" t="str">
        <f t="shared" si="13"/>
        <v>YES</v>
      </c>
      <c r="P300" t="str">
        <f t="shared" si="14"/>
        <v>NO</v>
      </c>
      <c r="S300">
        <v>2752</v>
      </c>
      <c r="T300" t="s">
        <v>816</v>
      </c>
      <c r="U300" t="s">
        <v>564</v>
      </c>
      <c r="V300" t="s">
        <v>815</v>
      </c>
      <c r="W300" t="s">
        <v>812</v>
      </c>
      <c r="X300" t="s">
        <v>813</v>
      </c>
    </row>
    <row r="301" spans="1:24">
      <c r="A301" s="4">
        <v>433</v>
      </c>
      <c r="B301" s="5" t="s">
        <v>56</v>
      </c>
      <c r="H301">
        <v>3024</v>
      </c>
      <c r="L301" t="s">
        <v>806</v>
      </c>
      <c r="M301">
        <v>2753</v>
      </c>
      <c r="N301" t="str">
        <f t="shared" si="12"/>
        <v xml:space="preserve">Metschnikowia zobellii </v>
      </c>
      <c r="O301" t="str">
        <f t="shared" si="13"/>
        <v>YES</v>
      </c>
      <c r="P301" t="str">
        <f t="shared" si="14"/>
        <v>NO</v>
      </c>
      <c r="S301">
        <v>2753</v>
      </c>
      <c r="T301" t="s">
        <v>816</v>
      </c>
      <c r="U301" t="s">
        <v>565</v>
      </c>
      <c r="V301" t="s">
        <v>815</v>
      </c>
      <c r="W301" t="s">
        <v>812</v>
      </c>
      <c r="X301" t="s">
        <v>813</v>
      </c>
    </row>
    <row r="302" spans="1:24">
      <c r="A302" s="4">
        <v>434</v>
      </c>
      <c r="B302" s="5" t="s">
        <v>56</v>
      </c>
      <c r="H302">
        <v>3034</v>
      </c>
      <c r="L302" t="s">
        <v>806</v>
      </c>
      <c r="M302">
        <v>2754</v>
      </c>
      <c r="N302" t="str">
        <f t="shared" si="12"/>
        <v xml:space="preserve">Kluyveromyces yarrowii </v>
      </c>
      <c r="O302" t="str">
        <f t="shared" si="13"/>
        <v>YES</v>
      </c>
      <c r="P302" t="str">
        <f t="shared" si="14"/>
        <v>NO</v>
      </c>
      <c r="S302">
        <v>2754</v>
      </c>
      <c r="T302" t="s">
        <v>816</v>
      </c>
      <c r="U302" t="s">
        <v>566</v>
      </c>
      <c r="V302" t="s">
        <v>815</v>
      </c>
      <c r="W302" t="s">
        <v>812</v>
      </c>
      <c r="X302" t="s">
        <v>813</v>
      </c>
    </row>
    <row r="303" spans="1:24">
      <c r="A303" s="4">
        <v>435</v>
      </c>
      <c r="B303" s="5" t="s">
        <v>56</v>
      </c>
      <c r="H303">
        <v>3041</v>
      </c>
      <c r="L303" t="s">
        <v>806</v>
      </c>
      <c r="M303">
        <v>2775</v>
      </c>
      <c r="N303" t="str">
        <f t="shared" si="12"/>
        <v>Saccharomyces servazzii</v>
      </c>
      <c r="O303" t="str">
        <f t="shared" si="13"/>
        <v>YES</v>
      </c>
      <c r="P303" t="str">
        <f t="shared" si="14"/>
        <v>NO</v>
      </c>
      <c r="S303">
        <v>2775</v>
      </c>
      <c r="T303" t="s">
        <v>816</v>
      </c>
      <c r="U303" t="s">
        <v>314</v>
      </c>
      <c r="V303" t="s">
        <v>815</v>
      </c>
      <c r="W303" t="s">
        <v>812</v>
      </c>
      <c r="X303" t="s">
        <v>813</v>
      </c>
    </row>
    <row r="304" spans="1:24">
      <c r="A304" s="4">
        <v>436</v>
      </c>
      <c r="B304" s="5" t="s">
        <v>135</v>
      </c>
      <c r="H304">
        <v>3047</v>
      </c>
      <c r="L304" t="s">
        <v>806</v>
      </c>
      <c r="M304">
        <v>2789</v>
      </c>
      <c r="N304" t="str">
        <f t="shared" si="12"/>
        <v>Zygosaccharomyces lentus</v>
      </c>
      <c r="O304" t="str">
        <f t="shared" si="13"/>
        <v>YES</v>
      </c>
      <c r="P304" t="str">
        <f t="shared" si="14"/>
        <v>NO</v>
      </c>
      <c r="S304">
        <v>2789</v>
      </c>
      <c r="T304" t="s">
        <v>816</v>
      </c>
      <c r="U304" t="s">
        <v>301</v>
      </c>
      <c r="V304" t="s">
        <v>815</v>
      </c>
      <c r="W304" t="s">
        <v>812</v>
      </c>
      <c r="X304" t="s">
        <v>813</v>
      </c>
    </row>
    <row r="305" spans="1:24">
      <c r="A305" s="4">
        <v>437</v>
      </c>
      <c r="B305" s="5" t="s">
        <v>54</v>
      </c>
      <c r="H305">
        <v>3053</v>
      </c>
      <c r="L305" t="s">
        <v>806</v>
      </c>
      <c r="M305">
        <v>2790</v>
      </c>
      <c r="N305" t="str">
        <f t="shared" si="12"/>
        <v>Zygosaccharomyces bailii</v>
      </c>
      <c r="O305" t="str">
        <f t="shared" si="13"/>
        <v>YES</v>
      </c>
      <c r="P305" t="str">
        <f t="shared" si="14"/>
        <v>NO</v>
      </c>
      <c r="S305">
        <v>2790</v>
      </c>
      <c r="T305" t="s">
        <v>816</v>
      </c>
      <c r="U305" t="s">
        <v>82</v>
      </c>
      <c r="V305" t="s">
        <v>815</v>
      </c>
      <c r="W305" t="s">
        <v>812</v>
      </c>
      <c r="X305" t="s">
        <v>813</v>
      </c>
    </row>
    <row r="306" spans="1:24">
      <c r="A306" s="4">
        <v>438</v>
      </c>
      <c r="B306" s="5" t="s">
        <v>54</v>
      </c>
      <c r="H306">
        <v>3056</v>
      </c>
      <c r="L306" t="s">
        <v>806</v>
      </c>
      <c r="M306">
        <v>2791</v>
      </c>
      <c r="N306" t="str">
        <f t="shared" si="12"/>
        <v>Kluyveromyces marxianus</v>
      </c>
      <c r="O306" t="str">
        <f t="shared" si="13"/>
        <v>YES</v>
      </c>
      <c r="P306" t="str">
        <f t="shared" si="14"/>
        <v>NO</v>
      </c>
      <c r="S306">
        <v>2791</v>
      </c>
      <c r="T306" t="s">
        <v>816</v>
      </c>
      <c r="U306" t="s">
        <v>76</v>
      </c>
      <c r="V306" t="s">
        <v>815</v>
      </c>
      <c r="W306" t="s">
        <v>812</v>
      </c>
      <c r="X306" t="s">
        <v>813</v>
      </c>
    </row>
    <row r="307" spans="1:24">
      <c r="A307" s="4">
        <v>439</v>
      </c>
      <c r="B307" s="5" t="s">
        <v>136</v>
      </c>
      <c r="H307">
        <v>3057</v>
      </c>
      <c r="L307" t="s">
        <v>806</v>
      </c>
      <c r="M307">
        <v>2797</v>
      </c>
      <c r="N307" t="str">
        <f t="shared" si="12"/>
        <v>Kluyveromyces lactis</v>
      </c>
      <c r="O307" t="str">
        <f t="shared" si="13"/>
        <v>YES</v>
      </c>
      <c r="P307" t="str">
        <f t="shared" si="14"/>
        <v>NO</v>
      </c>
      <c r="S307">
        <v>2797</v>
      </c>
      <c r="T307" t="s">
        <v>816</v>
      </c>
      <c r="U307" t="s">
        <v>147</v>
      </c>
      <c r="V307" t="s">
        <v>815</v>
      </c>
      <c r="W307" t="s">
        <v>812</v>
      </c>
      <c r="X307" t="s">
        <v>813</v>
      </c>
    </row>
    <row r="308" spans="1:24">
      <c r="A308" s="4">
        <v>440</v>
      </c>
      <c r="B308" s="5" t="s">
        <v>137</v>
      </c>
      <c r="H308">
        <v>3072</v>
      </c>
      <c r="L308" t="s">
        <v>806</v>
      </c>
      <c r="M308">
        <v>2804</v>
      </c>
      <c r="N308" t="str">
        <f t="shared" si="12"/>
        <v>Saccharomyces bayanus/pastorianus</v>
      </c>
      <c r="O308" t="str">
        <f t="shared" si="13"/>
        <v>YES</v>
      </c>
      <c r="P308" t="str">
        <f t="shared" si="14"/>
        <v>NO</v>
      </c>
      <c r="S308">
        <v>2804</v>
      </c>
      <c r="T308" t="s">
        <v>816</v>
      </c>
      <c r="U308" t="s">
        <v>588</v>
      </c>
      <c r="V308" t="s">
        <v>815</v>
      </c>
      <c r="W308" t="s">
        <v>812</v>
      </c>
      <c r="X308" t="s">
        <v>813</v>
      </c>
    </row>
    <row r="309" spans="1:24">
      <c r="A309" s="4">
        <v>441</v>
      </c>
      <c r="B309" s="5" t="s">
        <v>138</v>
      </c>
      <c r="H309">
        <v>3090</v>
      </c>
      <c r="L309" t="s">
        <v>806</v>
      </c>
      <c r="M309">
        <v>2808</v>
      </c>
      <c r="N309" t="str">
        <f t="shared" si="12"/>
        <v>Saccharomyces bayanus/pastorianus</v>
      </c>
      <c r="O309" t="str">
        <f t="shared" si="13"/>
        <v>YES</v>
      </c>
      <c r="P309" t="str">
        <f t="shared" si="14"/>
        <v>NO</v>
      </c>
      <c r="S309">
        <v>2808</v>
      </c>
      <c r="T309" t="s">
        <v>816</v>
      </c>
      <c r="U309" t="s">
        <v>588</v>
      </c>
      <c r="V309" t="s">
        <v>815</v>
      </c>
      <c r="W309" t="s">
        <v>812</v>
      </c>
      <c r="X309" t="s">
        <v>813</v>
      </c>
    </row>
    <row r="310" spans="1:24">
      <c r="A310" s="4">
        <v>442</v>
      </c>
      <c r="B310" s="5" t="s">
        <v>54</v>
      </c>
      <c r="H310">
        <v>3091</v>
      </c>
      <c r="L310" t="s">
        <v>806</v>
      </c>
      <c r="M310">
        <v>2809</v>
      </c>
      <c r="N310" t="str">
        <f t="shared" si="12"/>
        <v>Saccharomyces bayanus/pastorianus</v>
      </c>
      <c r="O310" t="str">
        <f t="shared" si="13"/>
        <v>YES</v>
      </c>
      <c r="P310" t="str">
        <f t="shared" si="14"/>
        <v>NO</v>
      </c>
      <c r="S310">
        <v>2809</v>
      </c>
      <c r="T310" t="s">
        <v>816</v>
      </c>
      <c r="U310" t="s">
        <v>588</v>
      </c>
      <c r="V310" t="s">
        <v>815</v>
      </c>
      <c r="W310" t="s">
        <v>812</v>
      </c>
      <c r="X310" t="s">
        <v>813</v>
      </c>
    </row>
    <row r="311" spans="1:24">
      <c r="A311" s="4">
        <v>443</v>
      </c>
      <c r="B311" s="5" t="s">
        <v>139</v>
      </c>
      <c r="H311">
        <v>3096</v>
      </c>
      <c r="L311" t="s">
        <v>807</v>
      </c>
      <c r="M311">
        <v>2826</v>
      </c>
      <c r="N311" t="str">
        <f t="shared" si="12"/>
        <v>Saccharomyces cerevisiae</v>
      </c>
      <c r="O311" t="str">
        <f t="shared" si="13"/>
        <v>NO</v>
      </c>
      <c r="P311" t="str">
        <f t="shared" si="14"/>
        <v>YES</v>
      </c>
      <c r="S311">
        <v>2826</v>
      </c>
      <c r="T311" t="s">
        <v>816</v>
      </c>
      <c r="U311" t="s">
        <v>45</v>
      </c>
      <c r="V311" t="s">
        <v>815</v>
      </c>
      <c r="W311" t="s">
        <v>813</v>
      </c>
      <c r="X311" t="s">
        <v>812</v>
      </c>
    </row>
    <row r="312" spans="1:24" ht="28.8">
      <c r="A312" s="4">
        <v>444</v>
      </c>
      <c r="B312" s="5" t="s">
        <v>140</v>
      </c>
      <c r="H312">
        <v>3104</v>
      </c>
      <c r="L312" t="s">
        <v>806</v>
      </c>
      <c r="M312">
        <v>2827</v>
      </c>
      <c r="N312" t="str">
        <f t="shared" si="12"/>
        <v>Saccharomyces rosinii</v>
      </c>
      <c r="O312" t="str">
        <f t="shared" si="13"/>
        <v>YES</v>
      </c>
      <c r="P312" t="str">
        <f t="shared" si="14"/>
        <v>NO</v>
      </c>
      <c r="S312">
        <v>2827</v>
      </c>
      <c r="T312" t="s">
        <v>816</v>
      </c>
      <c r="U312" t="s">
        <v>602</v>
      </c>
      <c r="V312" t="s">
        <v>815</v>
      </c>
      <c r="W312" t="s">
        <v>812</v>
      </c>
      <c r="X312" t="s">
        <v>813</v>
      </c>
    </row>
    <row r="313" spans="1:24" ht="28.8">
      <c r="A313" s="4">
        <v>445</v>
      </c>
      <c r="B313" s="5" t="s">
        <v>141</v>
      </c>
      <c r="H313">
        <v>3108</v>
      </c>
      <c r="L313" t="s">
        <v>807</v>
      </c>
      <c r="M313">
        <v>2855</v>
      </c>
      <c r="N313" t="str">
        <f t="shared" si="12"/>
        <v xml:space="preserve">Saccharomyces cerevisiae </v>
      </c>
      <c r="O313" t="str">
        <f t="shared" si="13"/>
        <v>NO</v>
      </c>
      <c r="P313" t="str">
        <f t="shared" si="14"/>
        <v>YES</v>
      </c>
      <c r="S313">
        <v>2855</v>
      </c>
      <c r="T313" t="s">
        <v>816</v>
      </c>
      <c r="U313" t="s">
        <v>164</v>
      </c>
      <c r="V313" t="s">
        <v>815</v>
      </c>
      <c r="W313" t="s">
        <v>813</v>
      </c>
      <c r="X313" t="s">
        <v>812</v>
      </c>
    </row>
    <row r="314" spans="1:24" ht="28.8">
      <c r="A314" s="4">
        <v>446</v>
      </c>
      <c r="B314" s="5" t="s">
        <v>142</v>
      </c>
      <c r="H314">
        <v>3120</v>
      </c>
      <c r="L314" t="s">
        <v>806</v>
      </c>
      <c r="M314">
        <v>2864</v>
      </c>
      <c r="N314" t="str">
        <f t="shared" si="12"/>
        <v>Rhodotorula mucilaginosa</v>
      </c>
      <c r="O314" t="str">
        <f t="shared" si="13"/>
        <v>YES</v>
      </c>
      <c r="P314" t="str">
        <f t="shared" si="14"/>
        <v>NO</v>
      </c>
      <c r="S314">
        <v>2864</v>
      </c>
      <c r="T314" t="s">
        <v>816</v>
      </c>
      <c r="U314" t="s">
        <v>72</v>
      </c>
      <c r="V314" t="s">
        <v>815</v>
      </c>
      <c r="W314" t="s">
        <v>812</v>
      </c>
      <c r="X314" t="s">
        <v>813</v>
      </c>
    </row>
    <row r="315" spans="1:24">
      <c r="A315" s="4">
        <v>447</v>
      </c>
      <c r="B315" s="5" t="s">
        <v>45</v>
      </c>
      <c r="H315">
        <v>3141</v>
      </c>
      <c r="L315" t="s">
        <v>806</v>
      </c>
      <c r="M315">
        <v>2875</v>
      </c>
      <c r="N315" t="str">
        <f t="shared" si="12"/>
        <v xml:space="preserve">Lachancea cidri </v>
      </c>
      <c r="O315" t="str">
        <f t="shared" si="13"/>
        <v>YES</v>
      </c>
      <c r="P315" t="str">
        <f t="shared" si="14"/>
        <v>NO</v>
      </c>
      <c r="S315">
        <v>2875</v>
      </c>
      <c r="T315" t="s">
        <v>816</v>
      </c>
      <c r="U315" t="s">
        <v>621</v>
      </c>
      <c r="V315" t="s">
        <v>815</v>
      </c>
      <c r="W315" t="s">
        <v>812</v>
      </c>
      <c r="X315" t="s">
        <v>813</v>
      </c>
    </row>
    <row r="316" spans="1:24">
      <c r="A316" s="4">
        <v>449</v>
      </c>
      <c r="B316" s="5" t="s">
        <v>143</v>
      </c>
      <c r="H316">
        <v>3239</v>
      </c>
      <c r="L316" t="s">
        <v>806</v>
      </c>
      <c r="M316">
        <v>2878</v>
      </c>
      <c r="N316" t="str">
        <f t="shared" si="12"/>
        <v>Saccharomyces barnettii</v>
      </c>
      <c r="O316" t="str">
        <f t="shared" si="13"/>
        <v>YES</v>
      </c>
      <c r="P316" t="str">
        <f t="shared" si="14"/>
        <v>NO</v>
      </c>
      <c r="S316">
        <v>2878</v>
      </c>
      <c r="T316" t="s">
        <v>816</v>
      </c>
      <c r="U316" t="s">
        <v>580</v>
      </c>
      <c r="V316" t="s">
        <v>815</v>
      </c>
      <c r="W316" t="s">
        <v>812</v>
      </c>
      <c r="X316" t="s">
        <v>813</v>
      </c>
    </row>
    <row r="317" spans="1:24">
      <c r="A317" s="4">
        <v>450</v>
      </c>
      <c r="B317" s="5" t="s">
        <v>74</v>
      </c>
      <c r="H317">
        <v>3255</v>
      </c>
      <c r="L317" t="s">
        <v>806</v>
      </c>
      <c r="M317">
        <v>2885</v>
      </c>
      <c r="N317" t="str">
        <f t="shared" si="12"/>
        <v>Torulaspora delbrueckii</v>
      </c>
      <c r="O317" t="str">
        <f t="shared" si="13"/>
        <v>YES</v>
      </c>
      <c r="P317" t="str">
        <f t="shared" si="14"/>
        <v>NO</v>
      </c>
      <c r="S317">
        <v>2885</v>
      </c>
      <c r="T317" t="s">
        <v>816</v>
      </c>
      <c r="U317" t="s">
        <v>93</v>
      </c>
      <c r="V317" t="s">
        <v>815</v>
      </c>
      <c r="W317" t="s">
        <v>812</v>
      </c>
      <c r="X317" t="s">
        <v>813</v>
      </c>
    </row>
    <row r="318" spans="1:24">
      <c r="A318" s="4">
        <v>451</v>
      </c>
      <c r="B318" s="5" t="s">
        <v>74</v>
      </c>
      <c r="H318">
        <v>3264</v>
      </c>
      <c r="L318" t="s">
        <v>806</v>
      </c>
      <c r="M318">
        <v>2886</v>
      </c>
      <c r="N318" t="str">
        <f t="shared" si="12"/>
        <v>Kluyveromyces marxianus</v>
      </c>
      <c r="O318" t="str">
        <f t="shared" si="13"/>
        <v>YES</v>
      </c>
      <c r="P318" t="str">
        <f t="shared" si="14"/>
        <v>NO</v>
      </c>
      <c r="S318">
        <v>2886</v>
      </c>
      <c r="T318" t="s">
        <v>816</v>
      </c>
      <c r="U318" t="s">
        <v>76</v>
      </c>
      <c r="V318" t="s">
        <v>815</v>
      </c>
      <c r="W318" t="s">
        <v>812</v>
      </c>
      <c r="X318" t="s">
        <v>813</v>
      </c>
    </row>
    <row r="319" spans="1:24">
      <c r="A319" s="4">
        <v>452</v>
      </c>
      <c r="B319" s="5" t="s">
        <v>74</v>
      </c>
      <c r="H319">
        <v>3267</v>
      </c>
      <c r="L319" t="s">
        <v>806</v>
      </c>
      <c r="M319">
        <v>2887</v>
      </c>
      <c r="N319" t="str">
        <f t="shared" si="12"/>
        <v>Kluyveromyces marxianus</v>
      </c>
      <c r="O319" t="str">
        <f t="shared" si="13"/>
        <v>YES</v>
      </c>
      <c r="P319" t="str">
        <f t="shared" si="14"/>
        <v>NO</v>
      </c>
      <c r="S319">
        <v>2887</v>
      </c>
      <c r="T319" t="s">
        <v>816</v>
      </c>
      <c r="U319" t="s">
        <v>76</v>
      </c>
      <c r="V319" t="s">
        <v>815</v>
      </c>
      <c r="W319" t="s">
        <v>812</v>
      </c>
      <c r="X319" t="s">
        <v>813</v>
      </c>
    </row>
    <row r="320" spans="1:24">
      <c r="A320" s="4">
        <v>453</v>
      </c>
      <c r="B320" s="5" t="s">
        <v>74</v>
      </c>
      <c r="H320">
        <v>3303</v>
      </c>
      <c r="L320" t="s">
        <v>806</v>
      </c>
      <c r="M320">
        <v>2888</v>
      </c>
      <c r="N320" t="str">
        <f t="shared" si="12"/>
        <v>Saccharomyces mikatae</v>
      </c>
      <c r="O320" t="str">
        <f t="shared" si="13"/>
        <v>YES</v>
      </c>
      <c r="P320" t="str">
        <f t="shared" si="14"/>
        <v>NO</v>
      </c>
      <c r="S320">
        <v>2888</v>
      </c>
      <c r="T320" t="s">
        <v>816</v>
      </c>
      <c r="U320" t="s">
        <v>597</v>
      </c>
      <c r="V320" t="s">
        <v>815</v>
      </c>
      <c r="W320" t="s">
        <v>812</v>
      </c>
      <c r="X320" t="s">
        <v>813</v>
      </c>
    </row>
    <row r="321" spans="1:24">
      <c r="A321" s="4">
        <v>454</v>
      </c>
      <c r="B321" s="5" t="s">
        <v>74</v>
      </c>
      <c r="H321">
        <v>3344</v>
      </c>
      <c r="L321" t="s">
        <v>806</v>
      </c>
      <c r="M321">
        <v>2889</v>
      </c>
      <c r="N321" t="str">
        <f t="shared" si="12"/>
        <v>Saccharomyces kudriavzevii</v>
      </c>
      <c r="O321" t="str">
        <f t="shared" si="13"/>
        <v>YES</v>
      </c>
      <c r="P321" t="str">
        <f t="shared" si="14"/>
        <v>NO</v>
      </c>
      <c r="S321">
        <v>2889</v>
      </c>
      <c r="T321" t="s">
        <v>816</v>
      </c>
      <c r="U321" t="s">
        <v>598</v>
      </c>
      <c r="V321" t="s">
        <v>815</v>
      </c>
      <c r="W321" t="s">
        <v>812</v>
      </c>
      <c r="X321" t="s">
        <v>813</v>
      </c>
    </row>
    <row r="322" spans="1:24">
      <c r="A322" s="4">
        <v>455</v>
      </c>
      <c r="B322" s="5" t="s">
        <v>74</v>
      </c>
      <c r="H322">
        <v>3396</v>
      </c>
      <c r="L322" t="s">
        <v>806</v>
      </c>
      <c r="M322">
        <v>2890</v>
      </c>
      <c r="N322" t="str">
        <f t="shared" si="12"/>
        <v>Saccharomyces cariocanus</v>
      </c>
      <c r="O322" t="str">
        <f t="shared" si="13"/>
        <v>YES</v>
      </c>
      <c r="P322" t="str">
        <f t="shared" si="14"/>
        <v>NO</v>
      </c>
      <c r="S322">
        <v>2890</v>
      </c>
      <c r="T322" t="s">
        <v>816</v>
      </c>
      <c r="U322" t="s">
        <v>599</v>
      </c>
      <c r="V322" t="s">
        <v>815</v>
      </c>
      <c r="W322" t="s">
        <v>812</v>
      </c>
      <c r="X322" t="s">
        <v>813</v>
      </c>
    </row>
    <row r="323" spans="1:24">
      <c r="A323" s="4">
        <v>456</v>
      </c>
      <c r="B323" s="5" t="s">
        <v>74</v>
      </c>
      <c r="H323">
        <v>3398</v>
      </c>
      <c r="L323" t="s">
        <v>806</v>
      </c>
      <c r="M323">
        <v>2897</v>
      </c>
      <c r="N323" t="str">
        <f t="shared" ref="N323:N386" si="15">VLOOKUP(M323,A:B, 2,)</f>
        <v>Zygosaccharomyces kombuchaensis</v>
      </c>
      <c r="O323" t="str">
        <f t="shared" ref="O323:O386" si="16">IF(OR($L323="YNB",$L323="BOTH"),"YES","NO")</f>
        <v>YES</v>
      </c>
      <c r="P323" t="str">
        <f t="shared" ref="P323:P386" si="17">IF(OR($L323="Malt",$L323="BOTH"),"YES","NO")</f>
        <v>NO</v>
      </c>
      <c r="S323">
        <v>2897</v>
      </c>
      <c r="T323" t="s">
        <v>816</v>
      </c>
      <c r="U323" t="s">
        <v>635</v>
      </c>
      <c r="V323" t="s">
        <v>815</v>
      </c>
      <c r="W323" t="s">
        <v>812</v>
      </c>
      <c r="X323" t="s">
        <v>813</v>
      </c>
    </row>
    <row r="324" spans="1:24">
      <c r="A324" s="4">
        <v>457</v>
      </c>
      <c r="B324" s="5" t="s">
        <v>74</v>
      </c>
      <c r="H324">
        <v>3400</v>
      </c>
      <c r="L324" t="s">
        <v>806</v>
      </c>
      <c r="M324">
        <v>2898</v>
      </c>
      <c r="N324" t="str">
        <f t="shared" si="15"/>
        <v>Naumovozyma castellii</v>
      </c>
      <c r="O324" t="str">
        <f t="shared" si="16"/>
        <v>YES</v>
      </c>
      <c r="P324" t="str">
        <f t="shared" si="17"/>
        <v>NO</v>
      </c>
      <c r="S324">
        <v>2898</v>
      </c>
      <c r="T324" t="s">
        <v>816</v>
      </c>
      <c r="U324" t="s">
        <v>636</v>
      </c>
      <c r="V324" t="s">
        <v>815</v>
      </c>
      <c r="W324" t="s">
        <v>812</v>
      </c>
      <c r="X324" t="s">
        <v>813</v>
      </c>
    </row>
    <row r="325" spans="1:24">
      <c r="A325" s="4">
        <v>458</v>
      </c>
      <c r="B325" s="5" t="s">
        <v>144</v>
      </c>
      <c r="H325">
        <v>3401</v>
      </c>
      <c r="L325" t="s">
        <v>806</v>
      </c>
      <c r="M325">
        <v>2904</v>
      </c>
      <c r="N325" t="str">
        <f t="shared" si="15"/>
        <v>Yarrowia lipolytica</v>
      </c>
      <c r="O325" t="str">
        <f t="shared" si="16"/>
        <v>YES</v>
      </c>
      <c r="P325" t="str">
        <f t="shared" si="17"/>
        <v>NO</v>
      </c>
      <c r="S325">
        <v>2904</v>
      </c>
      <c r="T325" t="s">
        <v>816</v>
      </c>
      <c r="U325" t="s">
        <v>95</v>
      </c>
      <c r="V325" t="s">
        <v>815</v>
      </c>
      <c r="W325" t="s">
        <v>812</v>
      </c>
      <c r="X325" t="s">
        <v>813</v>
      </c>
    </row>
    <row r="326" spans="1:24">
      <c r="A326" s="4">
        <v>459</v>
      </c>
      <c r="B326" s="5" t="s">
        <v>78</v>
      </c>
      <c r="H326">
        <v>3411</v>
      </c>
      <c r="L326" t="s">
        <v>806</v>
      </c>
      <c r="M326">
        <v>2907</v>
      </c>
      <c r="N326" t="str">
        <f t="shared" si="15"/>
        <v>Kluyveromyces marxianus</v>
      </c>
      <c r="O326" t="str">
        <f t="shared" si="16"/>
        <v>YES</v>
      </c>
      <c r="P326" t="str">
        <f t="shared" si="17"/>
        <v>NO</v>
      </c>
      <c r="S326">
        <v>2907</v>
      </c>
      <c r="T326" t="s">
        <v>816</v>
      </c>
      <c r="U326" t="s">
        <v>76</v>
      </c>
      <c r="V326" t="s">
        <v>815</v>
      </c>
      <c r="W326" t="s">
        <v>812</v>
      </c>
      <c r="X326" t="s">
        <v>813</v>
      </c>
    </row>
    <row r="327" spans="1:24" ht="28.8">
      <c r="A327" s="4">
        <v>460</v>
      </c>
      <c r="B327" s="5" t="s">
        <v>141</v>
      </c>
      <c r="H327">
        <v>3431</v>
      </c>
      <c r="L327" t="s">
        <v>806</v>
      </c>
      <c r="M327">
        <v>2908</v>
      </c>
      <c r="N327" t="str">
        <f t="shared" si="15"/>
        <v xml:space="preserve">Starmerella bombicola </v>
      </c>
      <c r="O327" t="str">
        <f t="shared" si="16"/>
        <v>YES</v>
      </c>
      <c r="P327" t="str">
        <f t="shared" si="17"/>
        <v>NO</v>
      </c>
      <c r="S327">
        <v>2908</v>
      </c>
      <c r="T327" t="s">
        <v>816</v>
      </c>
      <c r="U327" t="s">
        <v>643</v>
      </c>
      <c r="V327" t="s">
        <v>815</v>
      </c>
      <c r="W327" t="s">
        <v>812</v>
      </c>
      <c r="X327" t="s">
        <v>813</v>
      </c>
    </row>
    <row r="328" spans="1:24">
      <c r="A328" s="4">
        <v>461</v>
      </c>
      <c r="B328" s="5" t="s">
        <v>145</v>
      </c>
      <c r="H328">
        <v>3444</v>
      </c>
      <c r="L328" t="s">
        <v>806</v>
      </c>
      <c r="M328">
        <v>2927</v>
      </c>
      <c r="N328" t="str">
        <f t="shared" si="15"/>
        <v>Zygosaccharomyces bailii</v>
      </c>
      <c r="O328" t="str">
        <f t="shared" si="16"/>
        <v>YES</v>
      </c>
      <c r="P328" t="str">
        <f t="shared" si="17"/>
        <v>NO</v>
      </c>
      <c r="S328">
        <v>2927</v>
      </c>
      <c r="T328" t="s">
        <v>816</v>
      </c>
      <c r="U328" t="s">
        <v>82</v>
      </c>
      <c r="V328" t="s">
        <v>815</v>
      </c>
      <c r="W328" t="s">
        <v>812</v>
      </c>
      <c r="X328" t="s">
        <v>813</v>
      </c>
    </row>
    <row r="329" spans="1:24">
      <c r="A329" s="4">
        <v>462</v>
      </c>
      <c r="B329" s="5" t="s">
        <v>146</v>
      </c>
      <c r="H329">
        <v>3451</v>
      </c>
      <c r="L329" t="s">
        <v>806</v>
      </c>
      <c r="M329">
        <v>2931</v>
      </c>
      <c r="N329" t="str">
        <f t="shared" si="15"/>
        <v>Zygosaccharomyces bailii</v>
      </c>
      <c r="O329" t="str">
        <f t="shared" si="16"/>
        <v>YES</v>
      </c>
      <c r="P329" t="str">
        <f t="shared" si="17"/>
        <v>NO</v>
      </c>
      <c r="S329">
        <v>2931</v>
      </c>
      <c r="T329" t="s">
        <v>816</v>
      </c>
      <c r="U329" t="s">
        <v>82</v>
      </c>
      <c r="V329" t="s">
        <v>815</v>
      </c>
      <c r="W329" t="s">
        <v>812</v>
      </c>
      <c r="X329" t="s">
        <v>813</v>
      </c>
    </row>
    <row r="330" spans="1:24">
      <c r="A330" s="4">
        <v>463</v>
      </c>
      <c r="B330" s="5" t="s">
        <v>45</v>
      </c>
      <c r="H330">
        <v>3453</v>
      </c>
      <c r="L330" t="s">
        <v>806</v>
      </c>
      <c r="M330">
        <v>2932</v>
      </c>
      <c r="N330" t="str">
        <f t="shared" si="15"/>
        <v>Zygosaccharomyces bailii</v>
      </c>
      <c r="O330" t="str">
        <f t="shared" si="16"/>
        <v>YES</v>
      </c>
      <c r="P330" t="str">
        <f t="shared" si="17"/>
        <v>NO</v>
      </c>
      <c r="S330">
        <v>2932</v>
      </c>
      <c r="T330" t="s">
        <v>816</v>
      </c>
      <c r="U330" t="s">
        <v>82</v>
      </c>
      <c r="V330" t="s">
        <v>815</v>
      </c>
      <c r="W330" t="s">
        <v>812</v>
      </c>
      <c r="X330" t="s">
        <v>813</v>
      </c>
    </row>
    <row r="331" spans="1:24">
      <c r="A331" s="4">
        <v>464</v>
      </c>
      <c r="B331" s="5" t="s">
        <v>82</v>
      </c>
      <c r="H331">
        <v>3454</v>
      </c>
      <c r="L331" t="s">
        <v>806</v>
      </c>
      <c r="M331">
        <v>2933</v>
      </c>
      <c r="N331" t="str">
        <f t="shared" si="15"/>
        <v>Zygosaccharomyces bailii</v>
      </c>
      <c r="O331" t="str">
        <f t="shared" si="16"/>
        <v>YES</v>
      </c>
      <c r="P331" t="str">
        <f t="shared" si="17"/>
        <v>NO</v>
      </c>
      <c r="S331">
        <v>2933</v>
      </c>
      <c r="T331" t="s">
        <v>816</v>
      </c>
      <c r="U331" t="s">
        <v>82</v>
      </c>
      <c r="V331" t="s">
        <v>815</v>
      </c>
      <c r="W331" t="s">
        <v>812</v>
      </c>
      <c r="X331" t="s">
        <v>813</v>
      </c>
    </row>
    <row r="332" spans="1:24">
      <c r="A332" s="4">
        <v>465</v>
      </c>
      <c r="B332" s="5" t="s">
        <v>105</v>
      </c>
      <c r="H332">
        <v>3466</v>
      </c>
      <c r="L332" t="s">
        <v>806</v>
      </c>
      <c r="M332">
        <v>2934</v>
      </c>
      <c r="N332" t="str">
        <f t="shared" si="15"/>
        <v>Zygosaccharomyces bailii</v>
      </c>
      <c r="O332" t="str">
        <f t="shared" si="16"/>
        <v>YES</v>
      </c>
      <c r="P332" t="str">
        <f t="shared" si="17"/>
        <v>NO</v>
      </c>
      <c r="S332">
        <v>2934</v>
      </c>
      <c r="T332" t="s">
        <v>816</v>
      </c>
      <c r="U332" t="s">
        <v>82</v>
      </c>
      <c r="V332" t="s">
        <v>815</v>
      </c>
      <c r="W332" t="s">
        <v>812</v>
      </c>
      <c r="X332" t="s">
        <v>813</v>
      </c>
    </row>
    <row r="333" spans="1:24">
      <c r="A333" s="4">
        <v>466</v>
      </c>
      <c r="B333" s="5" t="s">
        <v>55</v>
      </c>
      <c r="H333">
        <v>3469</v>
      </c>
      <c r="L333" t="s">
        <v>806</v>
      </c>
      <c r="M333">
        <v>2935</v>
      </c>
      <c r="N333" t="str">
        <f t="shared" si="15"/>
        <v>Zygosaccharomyces bisporus</v>
      </c>
      <c r="O333" t="str">
        <f t="shared" si="16"/>
        <v>YES</v>
      </c>
      <c r="P333" t="str">
        <f t="shared" si="17"/>
        <v>NO</v>
      </c>
      <c r="S333">
        <v>2935</v>
      </c>
      <c r="T333" t="s">
        <v>816</v>
      </c>
      <c r="U333" t="s">
        <v>98</v>
      </c>
      <c r="V333" t="s">
        <v>815</v>
      </c>
      <c r="W333" t="s">
        <v>812</v>
      </c>
      <c r="X333" t="s">
        <v>813</v>
      </c>
    </row>
    <row r="334" spans="1:24">
      <c r="A334" s="4">
        <v>467</v>
      </c>
      <c r="B334" s="5" t="s">
        <v>105</v>
      </c>
      <c r="H334">
        <v>3502</v>
      </c>
      <c r="L334" t="s">
        <v>805</v>
      </c>
      <c r="M334">
        <v>2945</v>
      </c>
      <c r="N334" t="str">
        <f t="shared" si="15"/>
        <v>Saccharomyces cerevisiae</v>
      </c>
      <c r="O334" t="str">
        <f t="shared" si="16"/>
        <v>YES</v>
      </c>
      <c r="P334" t="str">
        <f t="shared" si="17"/>
        <v>YES</v>
      </c>
      <c r="S334">
        <v>2945</v>
      </c>
      <c r="T334" t="s">
        <v>816</v>
      </c>
      <c r="U334" t="s">
        <v>45</v>
      </c>
      <c r="V334" t="s">
        <v>815</v>
      </c>
      <c r="W334" t="s">
        <v>812</v>
      </c>
      <c r="X334" t="s">
        <v>812</v>
      </c>
    </row>
    <row r="335" spans="1:24">
      <c r="A335" s="4">
        <v>468</v>
      </c>
      <c r="B335" s="5" t="s">
        <v>105</v>
      </c>
      <c r="H335">
        <v>3504</v>
      </c>
      <c r="L335" t="s">
        <v>807</v>
      </c>
      <c r="M335">
        <v>2947</v>
      </c>
      <c r="N335" t="str">
        <f t="shared" si="15"/>
        <v>Saccharomyces cerevisiae/paradoxus</v>
      </c>
      <c r="O335" t="str">
        <f t="shared" si="16"/>
        <v>NO</v>
      </c>
      <c r="P335" t="str">
        <f t="shared" si="17"/>
        <v>YES</v>
      </c>
      <c r="S335">
        <v>2947</v>
      </c>
      <c r="T335" t="s">
        <v>816</v>
      </c>
      <c r="U335" t="s">
        <v>623</v>
      </c>
      <c r="V335" t="s">
        <v>815</v>
      </c>
      <c r="W335" t="s">
        <v>813</v>
      </c>
      <c r="X335" t="s">
        <v>812</v>
      </c>
    </row>
    <row r="336" spans="1:24">
      <c r="A336" s="4">
        <v>469</v>
      </c>
      <c r="B336" s="5" t="s">
        <v>147</v>
      </c>
      <c r="H336">
        <v>3506</v>
      </c>
      <c r="L336" t="s">
        <v>805</v>
      </c>
      <c r="M336">
        <v>2948</v>
      </c>
      <c r="N336" t="str">
        <f t="shared" si="15"/>
        <v>Saccharomyces cerevisiae/paradoxus</v>
      </c>
      <c r="O336" t="str">
        <f t="shared" si="16"/>
        <v>YES</v>
      </c>
      <c r="P336" t="str">
        <f t="shared" si="17"/>
        <v>YES</v>
      </c>
      <c r="S336">
        <v>2948</v>
      </c>
      <c r="T336" t="s">
        <v>816</v>
      </c>
      <c r="U336" t="s">
        <v>623</v>
      </c>
      <c r="V336" t="s">
        <v>815</v>
      </c>
      <c r="W336" t="s">
        <v>812</v>
      </c>
      <c r="X336" t="s">
        <v>812</v>
      </c>
    </row>
    <row r="337" spans="1:24">
      <c r="A337" s="4">
        <v>470</v>
      </c>
      <c r="B337" s="5" t="s">
        <v>121</v>
      </c>
      <c r="H337">
        <v>3519</v>
      </c>
      <c r="L337" t="s">
        <v>806</v>
      </c>
      <c r="M337">
        <v>2956</v>
      </c>
      <c r="N337" t="str">
        <f t="shared" si="15"/>
        <v>Kluyveromyces lactis</v>
      </c>
      <c r="O337" t="str">
        <f t="shared" si="16"/>
        <v>YES</v>
      </c>
      <c r="P337" t="str">
        <f t="shared" si="17"/>
        <v>NO</v>
      </c>
      <c r="S337">
        <v>2956</v>
      </c>
      <c r="T337" t="s">
        <v>816</v>
      </c>
      <c r="U337" t="s">
        <v>147</v>
      </c>
      <c r="V337" t="s">
        <v>815</v>
      </c>
      <c r="W337" t="s">
        <v>812</v>
      </c>
      <c r="X337" t="s">
        <v>813</v>
      </c>
    </row>
    <row r="338" spans="1:24">
      <c r="A338" s="4">
        <v>472</v>
      </c>
      <c r="B338" s="5" t="s">
        <v>148</v>
      </c>
      <c r="H338">
        <v>3536</v>
      </c>
      <c r="L338" t="s">
        <v>806</v>
      </c>
      <c r="M338">
        <v>2976</v>
      </c>
      <c r="N338" t="str">
        <f t="shared" si="15"/>
        <v>Hanseniaspora osmophila</v>
      </c>
      <c r="O338" t="str">
        <f t="shared" si="16"/>
        <v>YES</v>
      </c>
      <c r="P338" t="str">
        <f t="shared" si="17"/>
        <v>NO</v>
      </c>
      <c r="S338">
        <v>2976</v>
      </c>
      <c r="T338" t="s">
        <v>816</v>
      </c>
      <c r="U338" t="s">
        <v>663</v>
      </c>
      <c r="V338" t="s">
        <v>815</v>
      </c>
      <c r="W338" t="s">
        <v>812</v>
      </c>
      <c r="X338" t="s">
        <v>813</v>
      </c>
    </row>
    <row r="339" spans="1:24">
      <c r="A339" s="4">
        <v>473</v>
      </c>
      <c r="B339" s="5" t="s">
        <v>149</v>
      </c>
      <c r="H339">
        <v>3537</v>
      </c>
      <c r="L339" t="s">
        <v>806</v>
      </c>
      <c r="M339">
        <v>2980</v>
      </c>
      <c r="N339" t="str">
        <f t="shared" si="15"/>
        <v>Kluyveromyces lactis var. lactis</v>
      </c>
      <c r="O339" t="str">
        <f t="shared" si="16"/>
        <v>YES</v>
      </c>
      <c r="P339" t="str">
        <f t="shared" si="17"/>
        <v>NO</v>
      </c>
      <c r="S339">
        <v>2980</v>
      </c>
      <c r="T339" t="s">
        <v>816</v>
      </c>
      <c r="U339" t="s">
        <v>665</v>
      </c>
      <c r="V339" t="s">
        <v>815</v>
      </c>
      <c r="W339" t="s">
        <v>812</v>
      </c>
      <c r="X339" t="s">
        <v>813</v>
      </c>
    </row>
    <row r="340" spans="1:24">
      <c r="A340" s="4">
        <v>474</v>
      </c>
      <c r="B340" s="5" t="s">
        <v>150</v>
      </c>
      <c r="H340">
        <v>3719</v>
      </c>
      <c r="L340" t="s">
        <v>806</v>
      </c>
      <c r="M340">
        <v>2981</v>
      </c>
      <c r="N340" t="str">
        <f t="shared" si="15"/>
        <v>Kluyveromyces lactis var. drosophilarum</v>
      </c>
      <c r="O340" t="str">
        <f t="shared" si="16"/>
        <v>YES</v>
      </c>
      <c r="P340" t="str">
        <f t="shared" si="17"/>
        <v>NO</v>
      </c>
      <c r="S340">
        <v>2981</v>
      </c>
      <c r="T340" t="s">
        <v>816</v>
      </c>
      <c r="U340" t="s">
        <v>666</v>
      </c>
      <c r="V340" t="s">
        <v>815</v>
      </c>
      <c r="W340" t="s">
        <v>812</v>
      </c>
      <c r="X340" t="s">
        <v>813</v>
      </c>
    </row>
    <row r="341" spans="1:24" ht="28.8">
      <c r="A341" s="4">
        <v>475</v>
      </c>
      <c r="B341" s="5" t="s">
        <v>151</v>
      </c>
      <c r="H341">
        <v>3721</v>
      </c>
      <c r="L341" t="s">
        <v>806</v>
      </c>
      <c r="M341">
        <v>2991</v>
      </c>
      <c r="N341" t="str">
        <f t="shared" si="15"/>
        <v xml:space="preserve">Saccharomyces spencerorum </v>
      </c>
      <c r="O341" t="str">
        <f t="shared" si="16"/>
        <v>YES</v>
      </c>
      <c r="P341" t="str">
        <f t="shared" si="17"/>
        <v>NO</v>
      </c>
      <c r="S341">
        <v>2991</v>
      </c>
      <c r="T341" t="s">
        <v>816</v>
      </c>
      <c r="U341" t="s">
        <v>671</v>
      </c>
      <c r="V341" t="s">
        <v>815</v>
      </c>
      <c r="W341" t="s">
        <v>812</v>
      </c>
      <c r="X341" t="s">
        <v>813</v>
      </c>
    </row>
    <row r="342" spans="1:24">
      <c r="A342" s="4">
        <v>476</v>
      </c>
      <c r="B342" s="5" t="s">
        <v>152</v>
      </c>
      <c r="H342">
        <v>3722</v>
      </c>
      <c r="L342" t="s">
        <v>806</v>
      </c>
      <c r="M342">
        <v>2995</v>
      </c>
      <c r="N342" t="str">
        <f t="shared" si="15"/>
        <v>Zygosaccharomyces bailii</v>
      </c>
      <c r="O342" t="str">
        <f t="shared" si="16"/>
        <v>YES</v>
      </c>
      <c r="P342" t="str">
        <f t="shared" si="17"/>
        <v>NO</v>
      </c>
      <c r="S342">
        <v>2995</v>
      </c>
      <c r="T342" t="s">
        <v>816</v>
      </c>
      <c r="U342" t="s">
        <v>82</v>
      </c>
      <c r="V342" t="s">
        <v>815</v>
      </c>
      <c r="W342" t="s">
        <v>812</v>
      </c>
      <c r="X342" t="s">
        <v>813</v>
      </c>
    </row>
    <row r="343" spans="1:24">
      <c r="A343" s="4">
        <v>477</v>
      </c>
      <c r="B343" s="5" t="s">
        <v>153</v>
      </c>
      <c r="H343">
        <v>3725</v>
      </c>
      <c r="L343" t="s">
        <v>806</v>
      </c>
      <c r="M343">
        <v>2999</v>
      </c>
      <c r="N343" t="str">
        <f t="shared" si="15"/>
        <v>Zygosaccharomyces kombuchaensis</v>
      </c>
      <c r="O343" t="str">
        <f t="shared" si="16"/>
        <v>YES</v>
      </c>
      <c r="P343" t="str">
        <f t="shared" si="17"/>
        <v>NO</v>
      </c>
      <c r="S343">
        <v>2999</v>
      </c>
      <c r="T343" t="s">
        <v>816</v>
      </c>
      <c r="U343" t="s">
        <v>635</v>
      </c>
      <c r="V343" t="s">
        <v>815</v>
      </c>
      <c r="W343" t="s">
        <v>812</v>
      </c>
      <c r="X343" t="s">
        <v>813</v>
      </c>
    </row>
    <row r="344" spans="1:24">
      <c r="A344" s="4">
        <v>478</v>
      </c>
      <c r="B344" s="5" t="s">
        <v>45</v>
      </c>
      <c r="H344">
        <v>3735</v>
      </c>
      <c r="L344" t="s">
        <v>806</v>
      </c>
      <c r="M344">
        <v>3000</v>
      </c>
      <c r="N344" t="str">
        <f t="shared" si="15"/>
        <v>Zygosaccharomyces kombuchaensis</v>
      </c>
      <c r="O344" t="str">
        <f t="shared" si="16"/>
        <v>YES</v>
      </c>
      <c r="P344" t="str">
        <f t="shared" si="17"/>
        <v>NO</v>
      </c>
      <c r="S344">
        <v>3000</v>
      </c>
      <c r="T344" t="s">
        <v>816</v>
      </c>
      <c r="U344" t="s">
        <v>635</v>
      </c>
      <c r="V344" t="s">
        <v>815</v>
      </c>
      <c r="W344" t="s">
        <v>812</v>
      </c>
      <c r="X344" t="s">
        <v>813</v>
      </c>
    </row>
    <row r="345" spans="1:24">
      <c r="A345" s="4">
        <v>479</v>
      </c>
      <c r="B345" s="5" t="s">
        <v>45</v>
      </c>
      <c r="H345">
        <v>3772</v>
      </c>
      <c r="L345" t="s">
        <v>806</v>
      </c>
      <c r="M345">
        <v>3001</v>
      </c>
      <c r="N345" t="str">
        <f t="shared" si="15"/>
        <v>Zygosaccharomyces kombuchaensis</v>
      </c>
      <c r="O345" t="str">
        <f t="shared" si="16"/>
        <v>YES</v>
      </c>
      <c r="P345" t="str">
        <f t="shared" si="17"/>
        <v>NO</v>
      </c>
      <c r="S345">
        <v>3001</v>
      </c>
      <c r="T345" t="s">
        <v>816</v>
      </c>
      <c r="U345" t="s">
        <v>635</v>
      </c>
      <c r="V345" t="s">
        <v>815</v>
      </c>
      <c r="W345" t="s">
        <v>812</v>
      </c>
      <c r="X345" t="s">
        <v>813</v>
      </c>
    </row>
    <row r="346" spans="1:24">
      <c r="A346" s="4">
        <v>480</v>
      </c>
      <c r="B346" s="5" t="s">
        <v>45</v>
      </c>
      <c r="H346">
        <v>3775</v>
      </c>
      <c r="L346" t="s">
        <v>806</v>
      </c>
      <c r="M346">
        <v>3024</v>
      </c>
      <c r="N346" t="str">
        <f t="shared" si="15"/>
        <v>Zygosaccharomyces microellipsoides</v>
      </c>
      <c r="O346" t="str">
        <f t="shared" si="16"/>
        <v>YES</v>
      </c>
      <c r="P346" t="str">
        <f t="shared" si="17"/>
        <v>NO</v>
      </c>
      <c r="S346">
        <v>3024</v>
      </c>
      <c r="T346" t="s">
        <v>816</v>
      </c>
      <c r="U346" t="s">
        <v>123</v>
      </c>
      <c r="V346" t="s">
        <v>815</v>
      </c>
      <c r="W346" t="s">
        <v>812</v>
      </c>
      <c r="X346" t="s">
        <v>813</v>
      </c>
    </row>
    <row r="347" spans="1:24">
      <c r="A347" s="4">
        <v>481</v>
      </c>
      <c r="B347" s="5" t="s">
        <v>45</v>
      </c>
      <c r="H347">
        <v>3788</v>
      </c>
      <c r="L347" t="s">
        <v>807</v>
      </c>
      <c r="M347">
        <v>3025</v>
      </c>
      <c r="N347" t="str">
        <f t="shared" si="15"/>
        <v>Saccharomyces cerevisiae</v>
      </c>
      <c r="O347" t="str">
        <f t="shared" si="16"/>
        <v>NO</v>
      </c>
      <c r="P347" t="str">
        <f t="shared" si="17"/>
        <v>YES</v>
      </c>
      <c r="S347">
        <v>3025</v>
      </c>
      <c r="T347" t="s">
        <v>816</v>
      </c>
      <c r="U347" t="s">
        <v>45</v>
      </c>
      <c r="V347" t="s">
        <v>815</v>
      </c>
      <c r="W347" t="s">
        <v>813</v>
      </c>
      <c r="X347" t="s">
        <v>812</v>
      </c>
    </row>
    <row r="348" spans="1:24">
      <c r="A348" s="4">
        <v>482</v>
      </c>
      <c r="B348" s="5" t="s">
        <v>45</v>
      </c>
      <c r="H348">
        <v>3792</v>
      </c>
      <c r="L348" t="s">
        <v>807</v>
      </c>
      <c r="M348">
        <v>3026</v>
      </c>
      <c r="N348" t="str">
        <f t="shared" si="15"/>
        <v>Saccharomyces cerevisiae</v>
      </c>
      <c r="O348" t="str">
        <f t="shared" si="16"/>
        <v>NO</v>
      </c>
      <c r="P348" t="str">
        <f t="shared" si="17"/>
        <v>YES</v>
      </c>
      <c r="S348">
        <v>3026</v>
      </c>
      <c r="T348" t="s">
        <v>816</v>
      </c>
      <c r="U348" t="s">
        <v>45</v>
      </c>
      <c r="V348" t="s">
        <v>815</v>
      </c>
      <c r="W348" t="s">
        <v>813</v>
      </c>
      <c r="X348" t="s">
        <v>812</v>
      </c>
    </row>
    <row r="349" spans="1:24">
      <c r="A349" s="4">
        <v>484</v>
      </c>
      <c r="B349" s="5" t="s">
        <v>79</v>
      </c>
      <c r="H349">
        <v>3816</v>
      </c>
      <c r="L349" t="s">
        <v>807</v>
      </c>
      <c r="M349">
        <v>3028</v>
      </c>
      <c r="N349" t="str">
        <f t="shared" si="15"/>
        <v>Saccharomyces cerevisiae</v>
      </c>
      <c r="O349" t="str">
        <f t="shared" si="16"/>
        <v>NO</v>
      </c>
      <c r="P349" t="str">
        <f t="shared" si="17"/>
        <v>YES</v>
      </c>
      <c r="S349">
        <v>3028</v>
      </c>
      <c r="T349" t="s">
        <v>816</v>
      </c>
      <c r="U349" t="s">
        <v>45</v>
      </c>
      <c r="V349" t="s">
        <v>815</v>
      </c>
      <c r="W349" t="s">
        <v>813</v>
      </c>
      <c r="X349" t="s">
        <v>812</v>
      </c>
    </row>
    <row r="350" spans="1:24">
      <c r="A350" s="4">
        <v>485</v>
      </c>
      <c r="B350" s="5" t="s">
        <v>154</v>
      </c>
      <c r="H350">
        <v>3817</v>
      </c>
      <c r="L350" t="s">
        <v>807</v>
      </c>
      <c r="M350">
        <v>3030</v>
      </c>
      <c r="N350" t="str">
        <f t="shared" si="15"/>
        <v>Saccharomyces cerevisiae</v>
      </c>
      <c r="O350" t="str">
        <f t="shared" si="16"/>
        <v>NO</v>
      </c>
      <c r="P350" t="str">
        <f t="shared" si="17"/>
        <v>YES</v>
      </c>
      <c r="S350">
        <v>3030</v>
      </c>
      <c r="T350" t="s">
        <v>816</v>
      </c>
      <c r="U350" t="s">
        <v>45</v>
      </c>
      <c r="V350" t="s">
        <v>815</v>
      </c>
      <c r="W350" t="s">
        <v>813</v>
      </c>
      <c r="X350" t="s">
        <v>812</v>
      </c>
    </row>
    <row r="351" spans="1:24">
      <c r="A351" s="4">
        <v>486</v>
      </c>
      <c r="B351" s="5" t="s">
        <v>155</v>
      </c>
      <c r="H351">
        <v>3820</v>
      </c>
      <c r="L351" t="s">
        <v>807</v>
      </c>
      <c r="M351">
        <v>3031</v>
      </c>
      <c r="N351" t="str">
        <f t="shared" si="15"/>
        <v>Saccharomyces cerevisiae</v>
      </c>
      <c r="O351" t="str">
        <f t="shared" si="16"/>
        <v>NO</v>
      </c>
      <c r="P351" t="str">
        <f t="shared" si="17"/>
        <v>YES</v>
      </c>
      <c r="S351">
        <v>3031</v>
      </c>
      <c r="T351" t="s">
        <v>816</v>
      </c>
      <c r="U351" t="s">
        <v>45</v>
      </c>
      <c r="V351" t="s">
        <v>815</v>
      </c>
      <c r="W351" t="s">
        <v>813</v>
      </c>
      <c r="X351" t="s">
        <v>812</v>
      </c>
    </row>
    <row r="352" spans="1:24">
      <c r="A352" s="4">
        <v>487</v>
      </c>
      <c r="B352" s="5" t="s">
        <v>45</v>
      </c>
      <c r="H352">
        <v>3821</v>
      </c>
      <c r="L352" t="s">
        <v>807</v>
      </c>
      <c r="M352">
        <v>3032</v>
      </c>
      <c r="N352" t="str">
        <f t="shared" si="15"/>
        <v>Saccharomyces cerevisiae</v>
      </c>
      <c r="O352" t="str">
        <f t="shared" si="16"/>
        <v>NO</v>
      </c>
      <c r="P352" t="str">
        <f t="shared" si="17"/>
        <v>YES</v>
      </c>
      <c r="S352">
        <v>3032</v>
      </c>
      <c r="T352" t="s">
        <v>816</v>
      </c>
      <c r="U352" t="s">
        <v>45</v>
      </c>
      <c r="V352" t="s">
        <v>815</v>
      </c>
      <c r="W352" t="s">
        <v>813</v>
      </c>
      <c r="X352" t="s">
        <v>812</v>
      </c>
    </row>
    <row r="353" spans="1:24">
      <c r="A353" s="4">
        <v>488</v>
      </c>
      <c r="B353" s="5" t="s">
        <v>45</v>
      </c>
      <c r="H353">
        <v>3832</v>
      </c>
      <c r="L353" t="s">
        <v>807</v>
      </c>
      <c r="M353">
        <v>3033</v>
      </c>
      <c r="N353" t="str">
        <f t="shared" si="15"/>
        <v>Saccharomyces cerevisiae</v>
      </c>
      <c r="O353" t="str">
        <f t="shared" si="16"/>
        <v>NO</v>
      </c>
      <c r="P353" t="str">
        <f t="shared" si="17"/>
        <v>YES</v>
      </c>
      <c r="S353">
        <v>3033</v>
      </c>
      <c r="T353" t="s">
        <v>816</v>
      </c>
      <c r="U353" t="s">
        <v>45</v>
      </c>
      <c r="V353" t="s">
        <v>815</v>
      </c>
      <c r="W353" t="s">
        <v>813</v>
      </c>
      <c r="X353" t="s">
        <v>812</v>
      </c>
    </row>
    <row r="354" spans="1:24">
      <c r="A354" s="4">
        <v>489</v>
      </c>
      <c r="B354" s="5" t="s">
        <v>45</v>
      </c>
      <c r="H354">
        <v>3833</v>
      </c>
      <c r="L354" t="s">
        <v>806</v>
      </c>
      <c r="M354">
        <v>3034</v>
      </c>
      <c r="N354" t="str">
        <f t="shared" si="15"/>
        <v>Saccharomyces cerevisiae</v>
      </c>
      <c r="O354" t="str">
        <f t="shared" si="16"/>
        <v>YES</v>
      </c>
      <c r="P354" t="str">
        <f t="shared" si="17"/>
        <v>NO</v>
      </c>
      <c r="S354">
        <v>3034</v>
      </c>
      <c r="T354" t="s">
        <v>816</v>
      </c>
      <c r="U354" t="s">
        <v>45</v>
      </c>
      <c r="V354" t="s">
        <v>815</v>
      </c>
      <c r="W354" t="s">
        <v>812</v>
      </c>
      <c r="X354" t="s">
        <v>813</v>
      </c>
    </row>
    <row r="355" spans="1:24">
      <c r="A355" s="4">
        <v>490</v>
      </c>
      <c r="B355" s="5" t="s">
        <v>45</v>
      </c>
      <c r="H355">
        <v>3834</v>
      </c>
      <c r="L355" t="s">
        <v>807</v>
      </c>
      <c r="M355">
        <v>3035</v>
      </c>
      <c r="N355" t="str">
        <f t="shared" si="15"/>
        <v>Saccharomyces cerevisiae</v>
      </c>
      <c r="O355" t="str">
        <f t="shared" si="16"/>
        <v>NO</v>
      </c>
      <c r="P355" t="str">
        <f t="shared" si="17"/>
        <v>YES</v>
      </c>
      <c r="S355">
        <v>3035</v>
      </c>
      <c r="T355" t="s">
        <v>816</v>
      </c>
      <c r="U355" t="s">
        <v>45</v>
      </c>
      <c r="V355" t="s">
        <v>815</v>
      </c>
      <c r="W355" t="s">
        <v>813</v>
      </c>
      <c r="X355" t="s">
        <v>812</v>
      </c>
    </row>
    <row r="356" spans="1:24">
      <c r="A356" s="4">
        <v>491</v>
      </c>
      <c r="B356" s="5" t="s">
        <v>45</v>
      </c>
      <c r="H356">
        <v>3835</v>
      </c>
      <c r="L356" t="s">
        <v>807</v>
      </c>
      <c r="M356">
        <v>3036</v>
      </c>
      <c r="N356" t="str">
        <f t="shared" si="15"/>
        <v>Saccharomyces cerevisiae</v>
      </c>
      <c r="O356" t="str">
        <f t="shared" si="16"/>
        <v>NO</v>
      </c>
      <c r="P356" t="str">
        <f t="shared" si="17"/>
        <v>YES</v>
      </c>
      <c r="S356">
        <v>3036</v>
      </c>
      <c r="T356" t="s">
        <v>816</v>
      </c>
      <c r="U356" t="s">
        <v>45</v>
      </c>
      <c r="V356" t="s">
        <v>815</v>
      </c>
      <c r="W356" t="s">
        <v>813</v>
      </c>
      <c r="X356" t="s">
        <v>812</v>
      </c>
    </row>
    <row r="357" spans="1:24">
      <c r="A357" s="4">
        <v>492</v>
      </c>
      <c r="B357" s="5" t="s">
        <v>93</v>
      </c>
      <c r="H357">
        <v>3836</v>
      </c>
      <c r="L357" t="s">
        <v>807</v>
      </c>
      <c r="M357">
        <v>3037</v>
      </c>
      <c r="N357" t="str">
        <f t="shared" si="15"/>
        <v>Saccharomyces cerevisiae</v>
      </c>
      <c r="O357" t="str">
        <f t="shared" si="16"/>
        <v>NO</v>
      </c>
      <c r="P357" t="str">
        <f t="shared" si="17"/>
        <v>YES</v>
      </c>
      <c r="S357">
        <v>3037</v>
      </c>
      <c r="T357" t="s">
        <v>816</v>
      </c>
      <c r="U357" t="s">
        <v>45</v>
      </c>
      <c r="V357" t="s">
        <v>815</v>
      </c>
      <c r="W357" t="s">
        <v>813</v>
      </c>
      <c r="X357" t="s">
        <v>812</v>
      </c>
    </row>
    <row r="358" spans="1:24">
      <c r="A358" s="4">
        <v>494</v>
      </c>
      <c r="B358" s="5" t="s">
        <v>156</v>
      </c>
      <c r="H358">
        <v>3837</v>
      </c>
      <c r="L358" t="s">
        <v>807</v>
      </c>
      <c r="M358">
        <v>3038</v>
      </c>
      <c r="N358" t="str">
        <f t="shared" si="15"/>
        <v>Saccharomyces cerevisiae</v>
      </c>
      <c r="O358" t="str">
        <f t="shared" si="16"/>
        <v>NO</v>
      </c>
      <c r="P358" t="str">
        <f t="shared" si="17"/>
        <v>YES</v>
      </c>
      <c r="S358">
        <v>3038</v>
      </c>
      <c r="T358" t="s">
        <v>816</v>
      </c>
      <c r="U358" t="s">
        <v>45</v>
      </c>
      <c r="V358" t="s">
        <v>815</v>
      </c>
      <c r="W358" t="s">
        <v>813</v>
      </c>
      <c r="X358" t="s">
        <v>812</v>
      </c>
    </row>
    <row r="359" spans="1:24">
      <c r="A359" s="4">
        <v>495</v>
      </c>
      <c r="B359" s="5" t="s">
        <v>157</v>
      </c>
      <c r="H359">
        <v>3838</v>
      </c>
      <c r="L359" t="s">
        <v>807</v>
      </c>
      <c r="M359">
        <v>3039</v>
      </c>
      <c r="N359" t="str">
        <f t="shared" si="15"/>
        <v>Saccharomyces cerevisiae</v>
      </c>
      <c r="O359" t="str">
        <f t="shared" si="16"/>
        <v>NO</v>
      </c>
      <c r="P359" t="str">
        <f t="shared" si="17"/>
        <v>YES</v>
      </c>
      <c r="S359">
        <v>3039</v>
      </c>
      <c r="T359" t="s">
        <v>816</v>
      </c>
      <c r="U359" t="s">
        <v>45</v>
      </c>
      <c r="V359" t="s">
        <v>815</v>
      </c>
      <c r="W359" t="s">
        <v>813</v>
      </c>
      <c r="X359" t="s">
        <v>812</v>
      </c>
    </row>
    <row r="360" spans="1:24">
      <c r="A360" s="4">
        <v>496</v>
      </c>
      <c r="B360" s="5" t="s">
        <v>158</v>
      </c>
      <c r="H360">
        <v>3853</v>
      </c>
      <c r="L360" t="s">
        <v>806</v>
      </c>
      <c r="M360">
        <v>3041</v>
      </c>
      <c r="N360" t="str">
        <f t="shared" si="15"/>
        <v>Kluyveromyces lactis</v>
      </c>
      <c r="O360" t="str">
        <f t="shared" si="16"/>
        <v>YES</v>
      </c>
      <c r="P360" t="str">
        <f t="shared" si="17"/>
        <v>NO</v>
      </c>
      <c r="S360">
        <v>3041</v>
      </c>
      <c r="T360" t="s">
        <v>816</v>
      </c>
      <c r="U360" t="s">
        <v>147</v>
      </c>
      <c r="V360" t="s">
        <v>815</v>
      </c>
      <c r="W360" t="s">
        <v>812</v>
      </c>
      <c r="X360" t="s">
        <v>813</v>
      </c>
    </row>
    <row r="361" spans="1:24">
      <c r="A361" s="4">
        <v>497</v>
      </c>
      <c r="B361" s="5" t="s">
        <v>159</v>
      </c>
      <c r="H361">
        <v>3867</v>
      </c>
      <c r="L361" t="s">
        <v>806</v>
      </c>
      <c r="M361">
        <v>3047</v>
      </c>
      <c r="N361" t="str">
        <f t="shared" si="15"/>
        <v>Metschnikowia pulcherrima</v>
      </c>
      <c r="O361" t="str">
        <f t="shared" si="16"/>
        <v>YES</v>
      </c>
      <c r="P361" t="str">
        <f t="shared" si="17"/>
        <v>NO</v>
      </c>
      <c r="S361">
        <v>3047</v>
      </c>
      <c r="T361" t="s">
        <v>816</v>
      </c>
      <c r="U361" t="s">
        <v>96</v>
      </c>
      <c r="V361" t="s">
        <v>815</v>
      </c>
      <c r="W361" t="s">
        <v>812</v>
      </c>
      <c r="X361" t="s">
        <v>813</v>
      </c>
    </row>
    <row r="362" spans="1:24">
      <c r="A362" s="4">
        <v>498</v>
      </c>
      <c r="B362" s="5" t="s">
        <v>160</v>
      </c>
      <c r="H362">
        <v>3872</v>
      </c>
      <c r="L362" t="s">
        <v>807</v>
      </c>
      <c r="M362">
        <v>3051</v>
      </c>
      <c r="N362" t="str">
        <f t="shared" si="15"/>
        <v>Saccharomyces cerevisiae</v>
      </c>
      <c r="O362" t="str">
        <f t="shared" si="16"/>
        <v>NO</v>
      </c>
      <c r="P362" t="str">
        <f t="shared" si="17"/>
        <v>YES</v>
      </c>
      <c r="S362">
        <v>3051</v>
      </c>
      <c r="T362" t="s">
        <v>816</v>
      </c>
      <c r="U362" t="s">
        <v>45</v>
      </c>
      <c r="V362" t="s">
        <v>815</v>
      </c>
      <c r="W362" t="s">
        <v>813</v>
      </c>
      <c r="X362" t="s">
        <v>812</v>
      </c>
    </row>
    <row r="363" spans="1:24">
      <c r="A363" s="4">
        <v>499</v>
      </c>
      <c r="B363" s="5" t="s">
        <v>161</v>
      </c>
      <c r="H363">
        <v>4000</v>
      </c>
      <c r="L363" t="s">
        <v>807</v>
      </c>
      <c r="M363">
        <v>3052</v>
      </c>
      <c r="N363" t="str">
        <f t="shared" si="15"/>
        <v>Saccharomyces cerevisiae</v>
      </c>
      <c r="O363" t="str">
        <f t="shared" si="16"/>
        <v>NO</v>
      </c>
      <c r="P363" t="str">
        <f t="shared" si="17"/>
        <v>YES</v>
      </c>
      <c r="S363">
        <v>3052</v>
      </c>
      <c r="T363" t="s">
        <v>816</v>
      </c>
      <c r="U363" t="s">
        <v>45</v>
      </c>
      <c r="V363" t="s">
        <v>815</v>
      </c>
      <c r="W363" t="s">
        <v>813</v>
      </c>
      <c r="X363" t="s">
        <v>812</v>
      </c>
    </row>
    <row r="364" spans="1:24" ht="28.8">
      <c r="A364" s="4">
        <v>500</v>
      </c>
      <c r="B364" s="5" t="s">
        <v>162</v>
      </c>
      <c r="L364" t="s">
        <v>806</v>
      </c>
      <c r="M364">
        <v>3053</v>
      </c>
      <c r="N364" t="str">
        <f t="shared" si="15"/>
        <v>Saccharomyces servazzii</v>
      </c>
      <c r="O364" t="str">
        <f t="shared" si="16"/>
        <v>YES</v>
      </c>
      <c r="P364" t="str">
        <f t="shared" si="17"/>
        <v>NO</v>
      </c>
      <c r="S364">
        <v>3053</v>
      </c>
      <c r="T364" t="s">
        <v>816</v>
      </c>
      <c r="U364" t="s">
        <v>314</v>
      </c>
      <c r="V364" t="s">
        <v>815</v>
      </c>
      <c r="W364" t="s">
        <v>812</v>
      </c>
      <c r="X364" t="s">
        <v>813</v>
      </c>
    </row>
    <row r="365" spans="1:24">
      <c r="A365" s="4">
        <v>502</v>
      </c>
      <c r="B365" s="5" t="s">
        <v>163</v>
      </c>
      <c r="L365" t="s">
        <v>806</v>
      </c>
      <c r="M365">
        <v>3056</v>
      </c>
      <c r="N365" t="str">
        <f t="shared" si="15"/>
        <v>Rhodotorula sp. nov.</v>
      </c>
      <c r="O365" t="str">
        <f t="shared" si="16"/>
        <v>YES</v>
      </c>
      <c r="P365" t="str">
        <f t="shared" si="17"/>
        <v>NO</v>
      </c>
      <c r="S365">
        <v>3056</v>
      </c>
      <c r="T365" t="s">
        <v>816</v>
      </c>
      <c r="U365" t="s">
        <v>683</v>
      </c>
      <c r="V365" t="s">
        <v>815</v>
      </c>
      <c r="W365" t="s">
        <v>812</v>
      </c>
      <c r="X365" t="s">
        <v>813</v>
      </c>
    </row>
    <row r="366" spans="1:24">
      <c r="A366" s="4">
        <v>505</v>
      </c>
      <c r="B366" s="5" t="s">
        <v>164</v>
      </c>
      <c r="L366" t="s">
        <v>806</v>
      </c>
      <c r="M366">
        <v>3057</v>
      </c>
      <c r="N366" t="str">
        <f t="shared" si="15"/>
        <v>Rhodotorula mucilaginosa</v>
      </c>
      <c r="O366" t="str">
        <f t="shared" si="16"/>
        <v>YES</v>
      </c>
      <c r="P366" t="str">
        <f t="shared" si="17"/>
        <v>NO</v>
      </c>
      <c r="S366">
        <v>3057</v>
      </c>
      <c r="T366" t="s">
        <v>816</v>
      </c>
      <c r="U366" t="s">
        <v>72</v>
      </c>
      <c r="V366" t="s">
        <v>815</v>
      </c>
      <c r="W366" t="s">
        <v>812</v>
      </c>
      <c r="X366" t="s">
        <v>813</v>
      </c>
    </row>
    <row r="367" spans="1:24">
      <c r="A367" s="4">
        <v>506</v>
      </c>
      <c r="B367" s="5" t="s">
        <v>45</v>
      </c>
      <c r="L367" t="s">
        <v>806</v>
      </c>
      <c r="M367">
        <v>3072</v>
      </c>
      <c r="N367" t="str">
        <f t="shared" si="15"/>
        <v>Rhodotorula laryngis</v>
      </c>
      <c r="O367" t="str">
        <f t="shared" si="16"/>
        <v>YES</v>
      </c>
      <c r="P367" t="str">
        <f t="shared" si="17"/>
        <v>NO</v>
      </c>
      <c r="S367">
        <v>3072</v>
      </c>
      <c r="T367" t="s">
        <v>816</v>
      </c>
      <c r="U367" t="s">
        <v>685</v>
      </c>
      <c r="V367" t="s">
        <v>815</v>
      </c>
      <c r="W367" t="s">
        <v>812</v>
      </c>
      <c r="X367" t="s">
        <v>813</v>
      </c>
    </row>
    <row r="368" spans="1:24">
      <c r="A368" s="4">
        <v>507</v>
      </c>
      <c r="B368" s="5" t="s">
        <v>45</v>
      </c>
      <c r="L368" t="s">
        <v>807</v>
      </c>
      <c r="M368">
        <v>3076</v>
      </c>
      <c r="N368" t="str">
        <f t="shared" si="15"/>
        <v>Saccharomyces cerevisiae</v>
      </c>
      <c r="O368" t="str">
        <f t="shared" si="16"/>
        <v>NO</v>
      </c>
      <c r="P368" t="str">
        <f t="shared" si="17"/>
        <v>YES</v>
      </c>
      <c r="S368">
        <v>3076</v>
      </c>
      <c r="T368" t="s">
        <v>816</v>
      </c>
      <c r="U368" t="s">
        <v>45</v>
      </c>
      <c r="V368" t="s">
        <v>815</v>
      </c>
      <c r="W368" t="s">
        <v>813</v>
      </c>
      <c r="X368" t="s">
        <v>812</v>
      </c>
    </row>
    <row r="369" spans="1:24">
      <c r="A369" s="4">
        <v>508</v>
      </c>
      <c r="B369" s="5" t="s">
        <v>45</v>
      </c>
      <c r="L369" t="s">
        <v>807</v>
      </c>
      <c r="M369">
        <v>3077</v>
      </c>
      <c r="N369" t="str">
        <f t="shared" si="15"/>
        <v>Saccharomyces cerevisiae</v>
      </c>
      <c r="O369" t="str">
        <f t="shared" si="16"/>
        <v>NO</v>
      </c>
      <c r="P369" t="str">
        <f t="shared" si="17"/>
        <v>YES</v>
      </c>
      <c r="S369">
        <v>3077</v>
      </c>
      <c r="T369" t="s">
        <v>816</v>
      </c>
      <c r="U369" t="s">
        <v>45</v>
      </c>
      <c r="V369" t="s">
        <v>815</v>
      </c>
      <c r="W369" t="s">
        <v>813</v>
      </c>
      <c r="X369" t="s">
        <v>812</v>
      </c>
    </row>
    <row r="370" spans="1:24">
      <c r="A370" s="4">
        <v>509</v>
      </c>
      <c r="B370" s="5" t="s">
        <v>79</v>
      </c>
      <c r="L370" t="s">
        <v>807</v>
      </c>
      <c r="M370">
        <v>3078</v>
      </c>
      <c r="N370" t="str">
        <f t="shared" si="15"/>
        <v>Saccharomyces cerevisiae</v>
      </c>
      <c r="O370" t="str">
        <f t="shared" si="16"/>
        <v>NO</v>
      </c>
      <c r="P370" t="str">
        <f t="shared" si="17"/>
        <v>YES</v>
      </c>
      <c r="S370">
        <v>3078</v>
      </c>
      <c r="T370" t="s">
        <v>816</v>
      </c>
      <c r="U370" t="s">
        <v>45</v>
      </c>
      <c r="V370" t="s">
        <v>815</v>
      </c>
      <c r="W370" t="s">
        <v>813</v>
      </c>
      <c r="X370" t="s">
        <v>812</v>
      </c>
    </row>
    <row r="371" spans="1:24">
      <c r="A371" s="4">
        <v>510</v>
      </c>
      <c r="B371" s="5" t="s">
        <v>45</v>
      </c>
      <c r="L371" t="s">
        <v>806</v>
      </c>
      <c r="M371">
        <v>3090</v>
      </c>
      <c r="N371" t="str">
        <f t="shared" si="15"/>
        <v>Zygosaccharomyces bailii</v>
      </c>
      <c r="O371" t="str">
        <f t="shared" si="16"/>
        <v>YES</v>
      </c>
      <c r="P371" t="str">
        <f t="shared" si="17"/>
        <v>NO</v>
      </c>
      <c r="S371">
        <v>3090</v>
      </c>
      <c r="T371" t="s">
        <v>816</v>
      </c>
      <c r="U371" t="s">
        <v>82</v>
      </c>
      <c r="V371" t="s">
        <v>815</v>
      </c>
      <c r="W371" t="s">
        <v>812</v>
      </c>
      <c r="X371" t="s">
        <v>813</v>
      </c>
    </row>
    <row r="372" spans="1:24">
      <c r="A372" s="4">
        <v>511</v>
      </c>
      <c r="B372" s="5" t="s">
        <v>74</v>
      </c>
      <c r="L372" t="s">
        <v>806</v>
      </c>
      <c r="M372">
        <v>3091</v>
      </c>
      <c r="N372" t="str">
        <f t="shared" si="15"/>
        <v>Zygosaccharomyces bailii</v>
      </c>
      <c r="O372" t="str">
        <f t="shared" si="16"/>
        <v>YES</v>
      </c>
      <c r="P372" t="str">
        <f t="shared" si="17"/>
        <v>NO</v>
      </c>
      <c r="S372">
        <v>3091</v>
      </c>
      <c r="T372" t="s">
        <v>816</v>
      </c>
      <c r="U372" t="s">
        <v>82</v>
      </c>
      <c r="V372" t="s">
        <v>815</v>
      </c>
      <c r="W372" t="s">
        <v>812</v>
      </c>
      <c r="X372" t="s">
        <v>813</v>
      </c>
    </row>
    <row r="373" spans="1:24">
      <c r="A373" s="4">
        <v>512</v>
      </c>
      <c r="B373" s="5" t="s">
        <v>74</v>
      </c>
      <c r="L373" t="s">
        <v>806</v>
      </c>
      <c r="M373">
        <v>3096</v>
      </c>
      <c r="N373" t="str">
        <f t="shared" si="15"/>
        <v>Metschnikowia fructicola</v>
      </c>
      <c r="O373" t="str">
        <f t="shared" si="16"/>
        <v>YES</v>
      </c>
      <c r="P373" t="str">
        <f t="shared" si="17"/>
        <v>NO</v>
      </c>
      <c r="S373">
        <v>3096</v>
      </c>
      <c r="T373" t="s">
        <v>816</v>
      </c>
      <c r="U373" t="s">
        <v>695</v>
      </c>
      <c r="V373" t="s">
        <v>815</v>
      </c>
      <c r="W373" t="s">
        <v>812</v>
      </c>
      <c r="X373" t="s">
        <v>813</v>
      </c>
    </row>
    <row r="374" spans="1:24">
      <c r="A374" s="4">
        <v>513</v>
      </c>
      <c r="B374" s="5" t="s">
        <v>74</v>
      </c>
      <c r="L374" t="s">
        <v>806</v>
      </c>
      <c r="M374">
        <v>3104</v>
      </c>
      <c r="N374" t="str">
        <f t="shared" si="15"/>
        <v>Candida pseudointermedia</v>
      </c>
      <c r="O374" t="str">
        <f t="shared" si="16"/>
        <v>YES</v>
      </c>
      <c r="P374" t="str">
        <f t="shared" si="17"/>
        <v>NO</v>
      </c>
      <c r="S374">
        <v>3104</v>
      </c>
      <c r="T374" t="s">
        <v>816</v>
      </c>
      <c r="U374" t="s">
        <v>487</v>
      </c>
      <c r="V374" t="s">
        <v>815</v>
      </c>
      <c r="W374" t="s">
        <v>812</v>
      </c>
      <c r="X374" t="s">
        <v>813</v>
      </c>
    </row>
    <row r="375" spans="1:24">
      <c r="A375" s="4">
        <v>514</v>
      </c>
      <c r="B375" s="5" t="s">
        <v>74</v>
      </c>
      <c r="L375" t="s">
        <v>806</v>
      </c>
      <c r="M375">
        <v>3108</v>
      </c>
      <c r="N375" t="str">
        <f t="shared" si="15"/>
        <v>Naumovozyma castellii</v>
      </c>
      <c r="O375" t="str">
        <f t="shared" si="16"/>
        <v>YES</v>
      </c>
      <c r="P375" t="str">
        <f t="shared" si="17"/>
        <v>NO</v>
      </c>
      <c r="S375">
        <v>3108</v>
      </c>
      <c r="T375" t="s">
        <v>816</v>
      </c>
      <c r="U375" t="s">
        <v>636</v>
      </c>
      <c r="V375" t="s">
        <v>815</v>
      </c>
      <c r="W375" t="s">
        <v>812</v>
      </c>
      <c r="X375" t="s">
        <v>813</v>
      </c>
    </row>
    <row r="376" spans="1:24">
      <c r="A376" s="4">
        <v>515</v>
      </c>
      <c r="B376" s="5" t="s">
        <v>74</v>
      </c>
      <c r="L376" t="s">
        <v>807</v>
      </c>
      <c r="M376">
        <v>3114</v>
      </c>
      <c r="N376" t="str">
        <f t="shared" si="15"/>
        <v>Saccharomyces cerevisiae</v>
      </c>
      <c r="O376" t="str">
        <f t="shared" si="16"/>
        <v>NO</v>
      </c>
      <c r="P376" t="str">
        <f t="shared" si="17"/>
        <v>YES</v>
      </c>
      <c r="S376">
        <v>3114</v>
      </c>
      <c r="T376" t="s">
        <v>816</v>
      </c>
      <c r="U376" t="s">
        <v>45</v>
      </c>
      <c r="V376" t="s">
        <v>815</v>
      </c>
      <c r="W376" t="s">
        <v>813</v>
      </c>
      <c r="X376" t="s">
        <v>812</v>
      </c>
    </row>
    <row r="377" spans="1:24">
      <c r="A377" s="4">
        <v>516</v>
      </c>
      <c r="B377" s="5" t="s">
        <v>74</v>
      </c>
      <c r="L377" t="s">
        <v>806</v>
      </c>
      <c r="M377">
        <v>3120</v>
      </c>
      <c r="N377" t="str">
        <f t="shared" si="15"/>
        <v>Rhodotorula phylloplana</v>
      </c>
      <c r="O377" t="str">
        <f t="shared" si="16"/>
        <v>YES</v>
      </c>
      <c r="P377" t="str">
        <f t="shared" si="17"/>
        <v>NO</v>
      </c>
      <c r="S377">
        <v>3120</v>
      </c>
      <c r="T377" t="s">
        <v>816</v>
      </c>
      <c r="U377" t="s">
        <v>702</v>
      </c>
      <c r="V377" t="s">
        <v>815</v>
      </c>
      <c r="W377" t="s">
        <v>812</v>
      </c>
      <c r="X377" t="s">
        <v>813</v>
      </c>
    </row>
    <row r="378" spans="1:24">
      <c r="A378" s="4">
        <v>517</v>
      </c>
      <c r="B378" s="5" t="s">
        <v>74</v>
      </c>
      <c r="L378" t="s">
        <v>807</v>
      </c>
      <c r="M378">
        <v>3121</v>
      </c>
      <c r="N378" t="str">
        <f t="shared" si="15"/>
        <v>Saccharomyces cerevisiae</v>
      </c>
      <c r="O378" t="str">
        <f t="shared" si="16"/>
        <v>NO</v>
      </c>
      <c r="P378" t="str">
        <f t="shared" si="17"/>
        <v>YES</v>
      </c>
      <c r="S378">
        <v>3121</v>
      </c>
      <c r="T378" t="s">
        <v>816</v>
      </c>
      <c r="U378" t="s">
        <v>45</v>
      </c>
      <c r="V378" t="s">
        <v>815</v>
      </c>
      <c r="W378" t="s">
        <v>813</v>
      </c>
      <c r="X378" t="s">
        <v>812</v>
      </c>
    </row>
    <row r="379" spans="1:24">
      <c r="A379" s="4">
        <v>518</v>
      </c>
      <c r="B379" s="5" t="s">
        <v>74</v>
      </c>
      <c r="L379" t="s">
        <v>807</v>
      </c>
      <c r="M379">
        <v>3122</v>
      </c>
      <c r="N379" t="str">
        <f t="shared" si="15"/>
        <v>Saccharomyces cerevisiae</v>
      </c>
      <c r="O379" t="str">
        <f t="shared" si="16"/>
        <v>NO</v>
      </c>
      <c r="P379" t="str">
        <f t="shared" si="17"/>
        <v>YES</v>
      </c>
      <c r="S379">
        <v>3122</v>
      </c>
      <c r="T379" t="s">
        <v>816</v>
      </c>
      <c r="U379" t="s">
        <v>45</v>
      </c>
      <c r="V379" t="s">
        <v>815</v>
      </c>
      <c r="W379" t="s">
        <v>813</v>
      </c>
      <c r="X379" t="s">
        <v>812</v>
      </c>
    </row>
    <row r="380" spans="1:24">
      <c r="A380" s="4">
        <v>519</v>
      </c>
      <c r="B380" s="5" t="s">
        <v>74</v>
      </c>
      <c r="L380" t="s">
        <v>807</v>
      </c>
      <c r="M380">
        <v>3123</v>
      </c>
      <c r="N380" t="str">
        <f t="shared" si="15"/>
        <v>Saccharomyces cerevisiae</v>
      </c>
      <c r="O380" t="str">
        <f t="shared" si="16"/>
        <v>NO</v>
      </c>
      <c r="P380" t="str">
        <f t="shared" si="17"/>
        <v>YES</v>
      </c>
      <c r="S380">
        <v>3123</v>
      </c>
      <c r="T380" t="s">
        <v>816</v>
      </c>
      <c r="U380" t="s">
        <v>45</v>
      </c>
      <c r="V380" t="s">
        <v>815</v>
      </c>
      <c r="W380" t="s">
        <v>813</v>
      </c>
      <c r="X380" t="s">
        <v>812</v>
      </c>
    </row>
    <row r="381" spans="1:24">
      <c r="A381" s="4">
        <v>520</v>
      </c>
      <c r="B381" s="5" t="s">
        <v>74</v>
      </c>
      <c r="L381" t="s">
        <v>807</v>
      </c>
      <c r="M381">
        <v>3124</v>
      </c>
      <c r="N381" t="str">
        <f t="shared" si="15"/>
        <v>Saccharomyces cerevisiae</v>
      </c>
      <c r="O381" t="str">
        <f t="shared" si="16"/>
        <v>NO</v>
      </c>
      <c r="P381" t="str">
        <f t="shared" si="17"/>
        <v>YES</v>
      </c>
      <c r="S381">
        <v>3124</v>
      </c>
      <c r="T381" t="s">
        <v>816</v>
      </c>
      <c r="U381" t="s">
        <v>45</v>
      </c>
      <c r="V381" t="s">
        <v>815</v>
      </c>
      <c r="W381" t="s">
        <v>813</v>
      </c>
      <c r="X381" t="s">
        <v>812</v>
      </c>
    </row>
    <row r="382" spans="1:24">
      <c r="A382" s="4">
        <v>522</v>
      </c>
      <c r="B382" s="5" t="s">
        <v>56</v>
      </c>
      <c r="L382" t="s">
        <v>807</v>
      </c>
      <c r="M382">
        <v>3125</v>
      </c>
      <c r="N382" t="str">
        <f t="shared" si="15"/>
        <v>Saccharomyces cerevisiae</v>
      </c>
      <c r="O382" t="str">
        <f t="shared" si="16"/>
        <v>NO</v>
      </c>
      <c r="P382" t="str">
        <f t="shared" si="17"/>
        <v>YES</v>
      </c>
      <c r="S382">
        <v>3125</v>
      </c>
      <c r="T382" t="s">
        <v>816</v>
      </c>
      <c r="U382" t="s">
        <v>45</v>
      </c>
      <c r="V382" t="s">
        <v>815</v>
      </c>
      <c r="W382" t="s">
        <v>813</v>
      </c>
      <c r="X382" t="s">
        <v>812</v>
      </c>
    </row>
    <row r="383" spans="1:24">
      <c r="A383" s="4">
        <v>523</v>
      </c>
      <c r="B383" s="5" t="s">
        <v>165</v>
      </c>
      <c r="L383" t="s">
        <v>807</v>
      </c>
      <c r="M383">
        <v>3126</v>
      </c>
      <c r="N383" t="str">
        <f t="shared" si="15"/>
        <v>Saccharomyces cerevisiae</v>
      </c>
      <c r="O383" t="str">
        <f t="shared" si="16"/>
        <v>NO</v>
      </c>
      <c r="P383" t="str">
        <f t="shared" si="17"/>
        <v>YES</v>
      </c>
      <c r="S383">
        <v>3126</v>
      </c>
      <c r="T383" t="s">
        <v>816</v>
      </c>
      <c r="U383" t="s">
        <v>45</v>
      </c>
      <c r="V383" t="s">
        <v>815</v>
      </c>
      <c r="W383" t="s">
        <v>813</v>
      </c>
      <c r="X383" t="s">
        <v>812</v>
      </c>
    </row>
    <row r="384" spans="1:24">
      <c r="A384" s="4">
        <v>524</v>
      </c>
      <c r="B384" s="5" t="s">
        <v>166</v>
      </c>
      <c r="L384" t="s">
        <v>807</v>
      </c>
      <c r="M384">
        <v>3127</v>
      </c>
      <c r="N384" t="str">
        <f t="shared" si="15"/>
        <v>Saccharomyces cerevisiae</v>
      </c>
      <c r="O384" t="str">
        <f t="shared" si="16"/>
        <v>NO</v>
      </c>
      <c r="P384" t="str">
        <f t="shared" si="17"/>
        <v>YES</v>
      </c>
      <c r="S384">
        <v>3127</v>
      </c>
      <c r="T384" t="s">
        <v>816</v>
      </c>
      <c r="U384" t="s">
        <v>45</v>
      </c>
      <c r="V384" t="s">
        <v>815</v>
      </c>
      <c r="W384" t="s">
        <v>813</v>
      </c>
      <c r="X384" t="s">
        <v>812</v>
      </c>
    </row>
    <row r="385" spans="1:24">
      <c r="A385" s="4">
        <v>525</v>
      </c>
      <c r="B385" s="5" t="s">
        <v>45</v>
      </c>
      <c r="L385" t="s">
        <v>806</v>
      </c>
      <c r="M385">
        <v>3141</v>
      </c>
      <c r="N385" t="str">
        <f t="shared" si="15"/>
        <v>Torulaspora delbrueckii</v>
      </c>
      <c r="O385" t="str">
        <f t="shared" si="16"/>
        <v>YES</v>
      </c>
      <c r="P385" t="str">
        <f t="shared" si="17"/>
        <v>NO</v>
      </c>
      <c r="S385">
        <v>3141</v>
      </c>
      <c r="T385" t="s">
        <v>816</v>
      </c>
      <c r="U385" t="s">
        <v>93</v>
      </c>
      <c r="V385" t="s">
        <v>815</v>
      </c>
      <c r="W385" t="s">
        <v>812</v>
      </c>
      <c r="X385" t="s">
        <v>813</v>
      </c>
    </row>
    <row r="386" spans="1:24">
      <c r="A386" s="4">
        <v>526</v>
      </c>
      <c r="B386" s="5" t="s">
        <v>167</v>
      </c>
      <c r="L386" t="s">
        <v>806</v>
      </c>
      <c r="M386">
        <v>3239</v>
      </c>
      <c r="N386" t="str">
        <f t="shared" si="15"/>
        <v>Torulaspora delbrueckii</v>
      </c>
      <c r="O386" t="str">
        <f t="shared" si="16"/>
        <v>YES</v>
      </c>
      <c r="P386" t="str">
        <f t="shared" si="17"/>
        <v>NO</v>
      </c>
      <c r="S386">
        <v>3239</v>
      </c>
      <c r="T386" t="s">
        <v>816</v>
      </c>
      <c r="U386" t="s">
        <v>93</v>
      </c>
      <c r="V386" t="s">
        <v>815</v>
      </c>
      <c r="W386" t="s">
        <v>812</v>
      </c>
      <c r="X386" t="s">
        <v>813</v>
      </c>
    </row>
    <row r="387" spans="1:24">
      <c r="A387" s="4">
        <v>529</v>
      </c>
      <c r="B387" s="5" t="s">
        <v>74</v>
      </c>
      <c r="L387" t="s">
        <v>806</v>
      </c>
      <c r="M387">
        <v>3255</v>
      </c>
      <c r="N387" t="str">
        <f t="shared" ref="N387:N450" si="18">VLOOKUP(M387,A:B, 2,)</f>
        <v>Torulaspora delbrueckii</v>
      </c>
      <c r="O387" t="str">
        <f t="shared" ref="O387:O450" si="19">IF(OR($L387="YNB",$L387="BOTH"),"YES","NO")</f>
        <v>YES</v>
      </c>
      <c r="P387" t="str">
        <f t="shared" ref="P387:P450" si="20">IF(OR($L387="Malt",$L387="BOTH"),"YES","NO")</f>
        <v>NO</v>
      </c>
      <c r="S387">
        <v>3255</v>
      </c>
      <c r="T387" t="s">
        <v>816</v>
      </c>
      <c r="U387" t="s">
        <v>93</v>
      </c>
      <c r="V387" t="s">
        <v>815</v>
      </c>
      <c r="W387" t="s">
        <v>812</v>
      </c>
      <c r="X387" t="s">
        <v>813</v>
      </c>
    </row>
    <row r="388" spans="1:24">
      <c r="A388" s="4">
        <v>530</v>
      </c>
      <c r="B388" s="5" t="s">
        <v>74</v>
      </c>
      <c r="L388" t="s">
        <v>806</v>
      </c>
      <c r="M388">
        <v>3264</v>
      </c>
      <c r="N388" t="str">
        <f t="shared" si="18"/>
        <v>Saccharomyces cerevisiae</v>
      </c>
      <c r="O388" t="str">
        <f t="shared" si="19"/>
        <v>YES</v>
      </c>
      <c r="P388" t="str">
        <f t="shared" si="20"/>
        <v>NO</v>
      </c>
      <c r="S388">
        <v>3264</v>
      </c>
      <c r="T388" t="s">
        <v>816</v>
      </c>
      <c r="U388" t="s">
        <v>45</v>
      </c>
      <c r="V388" t="s">
        <v>815</v>
      </c>
      <c r="W388" t="s">
        <v>812</v>
      </c>
      <c r="X388" t="s">
        <v>813</v>
      </c>
    </row>
    <row r="389" spans="1:24">
      <c r="A389" s="4">
        <v>531</v>
      </c>
      <c r="B389" s="5" t="s">
        <v>74</v>
      </c>
      <c r="L389" t="s">
        <v>805</v>
      </c>
      <c r="M389">
        <v>3265</v>
      </c>
      <c r="N389" t="str">
        <f t="shared" si="18"/>
        <v>Saccharomyces cerevisiae</v>
      </c>
      <c r="O389" t="str">
        <f t="shared" si="19"/>
        <v>YES</v>
      </c>
      <c r="P389" t="str">
        <f t="shared" si="20"/>
        <v>YES</v>
      </c>
      <c r="S389">
        <v>3265</v>
      </c>
      <c r="T389" t="s">
        <v>816</v>
      </c>
      <c r="U389" t="s">
        <v>45</v>
      </c>
      <c r="V389" t="s">
        <v>815</v>
      </c>
      <c r="W389" t="s">
        <v>812</v>
      </c>
      <c r="X389" t="s">
        <v>812</v>
      </c>
    </row>
    <row r="390" spans="1:24">
      <c r="A390" s="4">
        <v>534</v>
      </c>
      <c r="B390" s="5" t="s">
        <v>74</v>
      </c>
      <c r="L390" t="s">
        <v>805</v>
      </c>
      <c r="M390">
        <v>3266</v>
      </c>
      <c r="N390" t="str">
        <f t="shared" si="18"/>
        <v>Saccharomyces cerevisiae</v>
      </c>
      <c r="O390" t="str">
        <f t="shared" si="19"/>
        <v>YES</v>
      </c>
      <c r="P390" t="str">
        <f t="shared" si="20"/>
        <v>YES</v>
      </c>
      <c r="S390">
        <v>3266</v>
      </c>
      <c r="T390" t="s">
        <v>816</v>
      </c>
      <c r="U390" t="s">
        <v>45</v>
      </c>
      <c r="V390" t="s">
        <v>815</v>
      </c>
      <c r="W390" t="s">
        <v>812</v>
      </c>
      <c r="X390" t="s">
        <v>812</v>
      </c>
    </row>
    <row r="391" spans="1:24">
      <c r="A391" s="4">
        <v>535</v>
      </c>
      <c r="B391" s="5" t="s">
        <v>85</v>
      </c>
      <c r="L391" t="s">
        <v>806</v>
      </c>
      <c r="M391">
        <v>3267</v>
      </c>
      <c r="N391" t="str">
        <f t="shared" si="18"/>
        <v>Pseudozyma sp.</v>
      </c>
      <c r="O391" t="str">
        <f t="shared" si="19"/>
        <v>YES</v>
      </c>
      <c r="P391" t="str">
        <f t="shared" si="20"/>
        <v>NO</v>
      </c>
      <c r="S391">
        <v>3267</v>
      </c>
      <c r="T391" t="s">
        <v>816</v>
      </c>
      <c r="U391" t="s">
        <v>714</v>
      </c>
      <c r="V391" t="s">
        <v>815</v>
      </c>
      <c r="W391" t="s">
        <v>812</v>
      </c>
      <c r="X391" t="s">
        <v>813</v>
      </c>
    </row>
    <row r="392" spans="1:24">
      <c r="A392" s="4">
        <v>537</v>
      </c>
      <c r="B392" s="5" t="s">
        <v>168</v>
      </c>
      <c r="L392" t="s">
        <v>806</v>
      </c>
      <c r="M392">
        <v>3303</v>
      </c>
      <c r="N392" t="str">
        <f t="shared" si="18"/>
        <v>Candida glabrata</v>
      </c>
      <c r="O392" t="str">
        <f t="shared" si="19"/>
        <v>YES</v>
      </c>
      <c r="P392" t="str">
        <f t="shared" si="20"/>
        <v>NO</v>
      </c>
      <c r="S392">
        <v>3303</v>
      </c>
      <c r="T392" t="s">
        <v>816</v>
      </c>
      <c r="U392" t="s">
        <v>719</v>
      </c>
      <c r="V392" t="s">
        <v>815</v>
      </c>
      <c r="W392" t="s">
        <v>812</v>
      </c>
      <c r="X392" t="s">
        <v>813</v>
      </c>
    </row>
    <row r="393" spans="1:24">
      <c r="A393" s="4">
        <v>538</v>
      </c>
      <c r="B393" s="5" t="s">
        <v>169</v>
      </c>
      <c r="L393" t="s">
        <v>805</v>
      </c>
      <c r="M393">
        <v>3311</v>
      </c>
      <c r="N393" t="str">
        <f t="shared" si="18"/>
        <v>Saccharomyces cerevisiae</v>
      </c>
      <c r="O393" t="str">
        <f t="shared" si="19"/>
        <v>YES</v>
      </c>
      <c r="P393" t="str">
        <f t="shared" si="20"/>
        <v>YES</v>
      </c>
      <c r="S393">
        <v>3311</v>
      </c>
      <c r="T393" t="s">
        <v>816</v>
      </c>
      <c r="U393" t="s">
        <v>45</v>
      </c>
      <c r="V393" t="s">
        <v>815</v>
      </c>
      <c r="W393" t="s">
        <v>812</v>
      </c>
      <c r="X393" t="s">
        <v>812</v>
      </c>
    </row>
    <row r="394" spans="1:24" ht="28.8">
      <c r="A394" s="4">
        <v>539</v>
      </c>
      <c r="B394" s="5" t="s">
        <v>71</v>
      </c>
      <c r="L394" t="s">
        <v>805</v>
      </c>
      <c r="M394">
        <v>3313</v>
      </c>
      <c r="N394" t="str">
        <f t="shared" si="18"/>
        <v>Saccharomyces cerevisiae</v>
      </c>
      <c r="O394" t="str">
        <f t="shared" si="19"/>
        <v>YES</v>
      </c>
      <c r="P394" t="str">
        <f t="shared" si="20"/>
        <v>YES</v>
      </c>
      <c r="S394">
        <v>3313</v>
      </c>
      <c r="T394" t="s">
        <v>816</v>
      </c>
      <c r="U394" t="s">
        <v>45</v>
      </c>
      <c r="V394" t="s">
        <v>815</v>
      </c>
      <c r="W394" t="s">
        <v>812</v>
      </c>
      <c r="X394" t="s">
        <v>812</v>
      </c>
    </row>
    <row r="395" spans="1:24" ht="28.8">
      <c r="A395" s="4">
        <v>541</v>
      </c>
      <c r="B395" s="5" t="s">
        <v>71</v>
      </c>
      <c r="L395" t="s">
        <v>805</v>
      </c>
      <c r="M395">
        <v>3314</v>
      </c>
      <c r="N395" t="str">
        <f t="shared" si="18"/>
        <v>Saccharomyces cerevisiae</v>
      </c>
      <c r="O395" t="str">
        <f t="shared" si="19"/>
        <v>YES</v>
      </c>
      <c r="P395" t="str">
        <f t="shared" si="20"/>
        <v>YES</v>
      </c>
      <c r="S395">
        <v>3314</v>
      </c>
      <c r="T395" t="s">
        <v>816</v>
      </c>
      <c r="U395" t="s">
        <v>45</v>
      </c>
      <c r="V395" t="s">
        <v>815</v>
      </c>
      <c r="W395" t="s">
        <v>812</v>
      </c>
      <c r="X395" t="s">
        <v>812</v>
      </c>
    </row>
    <row r="396" spans="1:24">
      <c r="A396" s="4">
        <v>542</v>
      </c>
      <c r="B396" s="5" t="s">
        <v>57</v>
      </c>
      <c r="L396" t="s">
        <v>805</v>
      </c>
      <c r="M396">
        <v>3315</v>
      </c>
      <c r="N396" t="str">
        <f t="shared" si="18"/>
        <v>Saccharomyces cerevisiae</v>
      </c>
      <c r="O396" t="str">
        <f t="shared" si="19"/>
        <v>YES</v>
      </c>
      <c r="P396" t="str">
        <f t="shared" si="20"/>
        <v>YES</v>
      </c>
      <c r="S396">
        <v>3315</v>
      </c>
      <c r="T396" t="s">
        <v>816</v>
      </c>
      <c r="U396" t="s">
        <v>45</v>
      </c>
      <c r="V396" t="s">
        <v>815</v>
      </c>
      <c r="W396" t="s">
        <v>812</v>
      </c>
      <c r="X396" t="s">
        <v>812</v>
      </c>
    </row>
    <row r="397" spans="1:24">
      <c r="A397" s="4">
        <v>543</v>
      </c>
      <c r="B397" s="5" t="s">
        <v>170</v>
      </c>
      <c r="L397" t="s">
        <v>805</v>
      </c>
      <c r="M397">
        <v>3318</v>
      </c>
      <c r="N397" t="str">
        <f t="shared" si="18"/>
        <v>Saccharomyces cerevisiae</v>
      </c>
      <c r="O397" t="str">
        <f t="shared" si="19"/>
        <v>YES</v>
      </c>
      <c r="P397" t="str">
        <f t="shared" si="20"/>
        <v>YES</v>
      </c>
      <c r="S397">
        <v>3318</v>
      </c>
      <c r="T397" t="s">
        <v>816</v>
      </c>
      <c r="U397" t="s">
        <v>45</v>
      </c>
      <c r="V397" t="s">
        <v>815</v>
      </c>
      <c r="W397" t="s">
        <v>812</v>
      </c>
      <c r="X397" t="s">
        <v>812</v>
      </c>
    </row>
    <row r="398" spans="1:24">
      <c r="A398" s="4">
        <v>544</v>
      </c>
      <c r="B398" s="5" t="s">
        <v>171</v>
      </c>
      <c r="L398" t="s">
        <v>805</v>
      </c>
      <c r="M398">
        <v>3319</v>
      </c>
      <c r="N398" t="str">
        <f t="shared" si="18"/>
        <v>Saccharomyces cerevisiae</v>
      </c>
      <c r="O398" t="str">
        <f t="shared" si="19"/>
        <v>YES</v>
      </c>
      <c r="P398" t="str">
        <f t="shared" si="20"/>
        <v>YES</v>
      </c>
      <c r="S398">
        <v>3319</v>
      </c>
      <c r="T398" t="s">
        <v>816</v>
      </c>
      <c r="U398" t="s">
        <v>45</v>
      </c>
      <c r="V398" t="s">
        <v>815</v>
      </c>
      <c r="W398" t="s">
        <v>812</v>
      </c>
      <c r="X398" t="s">
        <v>812</v>
      </c>
    </row>
    <row r="399" spans="1:24">
      <c r="A399" s="4">
        <v>546</v>
      </c>
      <c r="B399" s="5" t="s">
        <v>172</v>
      </c>
      <c r="L399" t="s">
        <v>807</v>
      </c>
      <c r="M399">
        <v>3324</v>
      </c>
      <c r="N399" t="str">
        <f t="shared" si="18"/>
        <v>Saccharomyces cerevisiae</v>
      </c>
      <c r="O399" t="str">
        <f t="shared" si="19"/>
        <v>NO</v>
      </c>
      <c r="P399" t="str">
        <f t="shared" si="20"/>
        <v>YES</v>
      </c>
      <c r="S399">
        <v>3324</v>
      </c>
      <c r="T399" t="s">
        <v>816</v>
      </c>
      <c r="U399" t="s">
        <v>45</v>
      </c>
      <c r="V399" t="s">
        <v>815</v>
      </c>
      <c r="W399" t="s">
        <v>813</v>
      </c>
      <c r="X399" t="s">
        <v>812</v>
      </c>
    </row>
    <row r="400" spans="1:24">
      <c r="A400" s="4">
        <v>547</v>
      </c>
      <c r="B400" s="5" t="s">
        <v>173</v>
      </c>
      <c r="L400" t="s">
        <v>807</v>
      </c>
      <c r="M400">
        <v>3325</v>
      </c>
      <c r="N400" t="str">
        <f t="shared" si="18"/>
        <v>Saccharomyces cerevisiae</v>
      </c>
      <c r="O400" t="str">
        <f t="shared" si="19"/>
        <v>NO</v>
      </c>
      <c r="P400" t="str">
        <f t="shared" si="20"/>
        <v>YES</v>
      </c>
      <c r="S400">
        <v>3325</v>
      </c>
      <c r="T400" t="s">
        <v>816</v>
      </c>
      <c r="U400" t="s">
        <v>45</v>
      </c>
      <c r="V400" t="s">
        <v>815</v>
      </c>
      <c r="W400" t="s">
        <v>813</v>
      </c>
      <c r="X400" t="s">
        <v>812</v>
      </c>
    </row>
    <row r="401" spans="1:24">
      <c r="A401" s="4">
        <v>548</v>
      </c>
      <c r="B401" s="5" t="s">
        <v>147</v>
      </c>
      <c r="L401" t="s">
        <v>807</v>
      </c>
      <c r="M401">
        <v>3326</v>
      </c>
      <c r="N401" t="str">
        <f t="shared" si="18"/>
        <v>Saccharomyces cerevisiae</v>
      </c>
      <c r="O401" t="str">
        <f t="shared" si="19"/>
        <v>NO</v>
      </c>
      <c r="P401" t="str">
        <f t="shared" si="20"/>
        <v>YES</v>
      </c>
      <c r="S401">
        <v>3326</v>
      </c>
      <c r="T401" t="s">
        <v>816</v>
      </c>
      <c r="U401" t="s">
        <v>45</v>
      </c>
      <c r="V401" t="s">
        <v>815</v>
      </c>
      <c r="W401" t="s">
        <v>813</v>
      </c>
      <c r="X401" t="s">
        <v>812</v>
      </c>
    </row>
    <row r="402" spans="1:24">
      <c r="A402" s="4">
        <v>549</v>
      </c>
      <c r="B402" s="5" t="s">
        <v>174</v>
      </c>
      <c r="L402" t="s">
        <v>807</v>
      </c>
      <c r="M402">
        <v>3331</v>
      </c>
      <c r="N402" t="str">
        <f t="shared" si="18"/>
        <v>Saccharomyces cerevisiae</v>
      </c>
      <c r="O402" t="str">
        <f t="shared" si="19"/>
        <v>NO</v>
      </c>
      <c r="P402" t="str">
        <f t="shared" si="20"/>
        <v>YES</v>
      </c>
      <c r="S402">
        <v>3331</v>
      </c>
      <c r="T402" t="s">
        <v>816</v>
      </c>
      <c r="U402" t="s">
        <v>45</v>
      </c>
      <c r="V402" t="s">
        <v>815</v>
      </c>
      <c r="W402" t="s">
        <v>813</v>
      </c>
      <c r="X402" t="s">
        <v>812</v>
      </c>
    </row>
    <row r="403" spans="1:24">
      <c r="A403" s="4">
        <v>551</v>
      </c>
      <c r="B403" s="5" t="s">
        <v>147</v>
      </c>
      <c r="L403" t="s">
        <v>807</v>
      </c>
      <c r="M403">
        <v>3333</v>
      </c>
      <c r="N403" t="str">
        <f t="shared" si="18"/>
        <v>Saccharomyces cerevisiae</v>
      </c>
      <c r="O403" t="str">
        <f t="shared" si="19"/>
        <v>NO</v>
      </c>
      <c r="P403" t="str">
        <f t="shared" si="20"/>
        <v>YES</v>
      </c>
      <c r="S403">
        <v>3333</v>
      </c>
      <c r="T403" t="s">
        <v>816</v>
      </c>
      <c r="U403" t="s">
        <v>45</v>
      </c>
      <c r="V403" t="s">
        <v>815</v>
      </c>
      <c r="W403" t="s">
        <v>813</v>
      </c>
      <c r="X403" t="s">
        <v>812</v>
      </c>
    </row>
    <row r="404" spans="1:24">
      <c r="A404" s="4">
        <v>552</v>
      </c>
      <c r="B404" s="5" t="s">
        <v>175</v>
      </c>
      <c r="L404" t="s">
        <v>807</v>
      </c>
      <c r="M404">
        <v>3334</v>
      </c>
      <c r="N404" t="str">
        <f t="shared" si="18"/>
        <v>Saccharomyces cerevisiae</v>
      </c>
      <c r="O404" t="str">
        <f t="shared" si="19"/>
        <v>NO</v>
      </c>
      <c r="P404" t="str">
        <f t="shared" si="20"/>
        <v>YES</v>
      </c>
      <c r="S404">
        <v>3334</v>
      </c>
      <c r="T404" t="s">
        <v>816</v>
      </c>
      <c r="U404" t="s">
        <v>45</v>
      </c>
      <c r="V404" t="s">
        <v>815</v>
      </c>
      <c r="W404" t="s">
        <v>813</v>
      </c>
      <c r="X404" t="s">
        <v>812</v>
      </c>
    </row>
    <row r="405" spans="1:24">
      <c r="A405" s="4">
        <v>553</v>
      </c>
      <c r="B405" s="5" t="s">
        <v>176</v>
      </c>
      <c r="L405" t="s">
        <v>807</v>
      </c>
      <c r="M405">
        <v>3338</v>
      </c>
      <c r="N405" t="str">
        <f t="shared" si="18"/>
        <v>Saccharomyces cerevisiae</v>
      </c>
      <c r="O405" t="str">
        <f t="shared" si="19"/>
        <v>NO</v>
      </c>
      <c r="P405" t="str">
        <f t="shared" si="20"/>
        <v>YES</v>
      </c>
      <c r="S405">
        <v>3338</v>
      </c>
      <c r="T405" t="s">
        <v>816</v>
      </c>
      <c r="U405" t="s">
        <v>45</v>
      </c>
      <c r="V405" t="s">
        <v>815</v>
      </c>
      <c r="W405" t="s">
        <v>813</v>
      </c>
      <c r="X405" t="s">
        <v>812</v>
      </c>
    </row>
    <row r="406" spans="1:24">
      <c r="A406" s="4">
        <v>554</v>
      </c>
      <c r="B406" s="5" t="s">
        <v>177</v>
      </c>
      <c r="L406" t="s">
        <v>807</v>
      </c>
      <c r="M406">
        <v>3339</v>
      </c>
      <c r="N406" t="str">
        <f t="shared" si="18"/>
        <v>Saccharomyces cerevisiae</v>
      </c>
      <c r="O406" t="str">
        <f t="shared" si="19"/>
        <v>NO</v>
      </c>
      <c r="P406" t="str">
        <f t="shared" si="20"/>
        <v>YES</v>
      </c>
      <c r="S406">
        <v>3339</v>
      </c>
      <c r="T406" t="s">
        <v>816</v>
      </c>
      <c r="U406" t="s">
        <v>45</v>
      </c>
      <c r="V406" t="s">
        <v>815</v>
      </c>
      <c r="W406" t="s">
        <v>813</v>
      </c>
      <c r="X406" t="s">
        <v>812</v>
      </c>
    </row>
    <row r="407" spans="1:24">
      <c r="A407" s="4">
        <v>555</v>
      </c>
      <c r="B407" s="5" t="s">
        <v>178</v>
      </c>
      <c r="L407" t="s">
        <v>806</v>
      </c>
      <c r="M407">
        <v>3344</v>
      </c>
      <c r="N407" t="str">
        <f t="shared" si="18"/>
        <v>Kluyveromyces marxianus</v>
      </c>
      <c r="O407" t="str">
        <f t="shared" si="19"/>
        <v>YES</v>
      </c>
      <c r="P407" t="str">
        <f t="shared" si="20"/>
        <v>NO</v>
      </c>
      <c r="S407">
        <v>3344</v>
      </c>
      <c r="T407" t="s">
        <v>816</v>
      </c>
      <c r="U407" t="s">
        <v>76</v>
      </c>
      <c r="V407" t="s">
        <v>815</v>
      </c>
      <c r="W407" t="s">
        <v>812</v>
      </c>
      <c r="X407" t="s">
        <v>813</v>
      </c>
    </row>
    <row r="408" spans="1:24">
      <c r="A408" s="4">
        <v>558</v>
      </c>
      <c r="B408" s="5" t="s">
        <v>54</v>
      </c>
      <c r="L408" t="s">
        <v>806</v>
      </c>
      <c r="M408">
        <v>3396</v>
      </c>
      <c r="N408" t="str">
        <f t="shared" si="18"/>
        <v>Kluyveromyces marxianus</v>
      </c>
      <c r="O408" t="str">
        <f t="shared" si="19"/>
        <v>YES</v>
      </c>
      <c r="P408" t="str">
        <f t="shared" si="20"/>
        <v>NO</v>
      </c>
      <c r="S408">
        <v>3396</v>
      </c>
      <c r="T408" t="s">
        <v>816</v>
      </c>
      <c r="U408" t="s">
        <v>76</v>
      </c>
      <c r="V408" t="s">
        <v>815</v>
      </c>
      <c r="W408" t="s">
        <v>812</v>
      </c>
      <c r="X408" t="s">
        <v>813</v>
      </c>
    </row>
    <row r="409" spans="1:24">
      <c r="A409" s="4">
        <v>559</v>
      </c>
      <c r="B409" s="5" t="s">
        <v>93</v>
      </c>
      <c r="L409" t="s">
        <v>806</v>
      </c>
      <c r="M409">
        <v>3398</v>
      </c>
      <c r="N409" t="str">
        <f t="shared" si="18"/>
        <v>Metschnikowia aff. fructicola</v>
      </c>
      <c r="O409" t="str">
        <f t="shared" si="19"/>
        <v>YES</v>
      </c>
      <c r="P409" t="str">
        <f t="shared" si="20"/>
        <v>NO</v>
      </c>
      <c r="S409">
        <v>3398</v>
      </c>
      <c r="T409" t="s">
        <v>816</v>
      </c>
      <c r="U409" t="s">
        <v>730</v>
      </c>
      <c r="V409" t="s">
        <v>815</v>
      </c>
      <c r="W409" t="s">
        <v>812</v>
      </c>
      <c r="X409" t="s">
        <v>813</v>
      </c>
    </row>
    <row r="410" spans="1:24">
      <c r="A410" s="4">
        <v>560</v>
      </c>
      <c r="B410" s="5" t="s">
        <v>175</v>
      </c>
      <c r="L410" t="s">
        <v>806</v>
      </c>
      <c r="M410">
        <v>3400</v>
      </c>
      <c r="N410" t="str">
        <f t="shared" si="18"/>
        <v>Metschnikowia sp. nov.</v>
      </c>
      <c r="O410" t="str">
        <f t="shared" si="19"/>
        <v>YES</v>
      </c>
      <c r="P410" t="str">
        <f t="shared" si="20"/>
        <v>NO</v>
      </c>
      <c r="S410">
        <v>3400</v>
      </c>
      <c r="T410" t="s">
        <v>816</v>
      </c>
      <c r="U410" t="s">
        <v>732</v>
      </c>
      <c r="V410" t="s">
        <v>815</v>
      </c>
      <c r="W410" t="s">
        <v>812</v>
      </c>
      <c r="X410" t="s">
        <v>813</v>
      </c>
    </row>
    <row r="411" spans="1:24">
      <c r="A411" s="4">
        <v>561</v>
      </c>
      <c r="B411" s="5" t="s">
        <v>115</v>
      </c>
      <c r="L411" t="s">
        <v>806</v>
      </c>
      <c r="M411">
        <v>3401</v>
      </c>
      <c r="N411" t="str">
        <f t="shared" si="18"/>
        <v>Rhodotorula graminis</v>
      </c>
      <c r="O411" t="str">
        <f t="shared" si="19"/>
        <v>YES</v>
      </c>
      <c r="P411" t="str">
        <f t="shared" si="20"/>
        <v>NO</v>
      </c>
      <c r="S411">
        <v>3401</v>
      </c>
      <c r="T411" t="s">
        <v>816</v>
      </c>
      <c r="U411" t="s">
        <v>163</v>
      </c>
      <c r="V411" t="s">
        <v>815</v>
      </c>
      <c r="W411" t="s">
        <v>812</v>
      </c>
      <c r="X411" t="s">
        <v>813</v>
      </c>
    </row>
    <row r="412" spans="1:24">
      <c r="A412" s="4">
        <v>562</v>
      </c>
      <c r="B412" s="5" t="s">
        <v>179</v>
      </c>
      <c r="L412" t="s">
        <v>805</v>
      </c>
      <c r="M412">
        <v>3406</v>
      </c>
      <c r="N412" t="str">
        <f t="shared" si="18"/>
        <v>Saccharomyces cerevisiae</v>
      </c>
      <c r="O412" t="str">
        <f t="shared" si="19"/>
        <v>YES</v>
      </c>
      <c r="P412" t="str">
        <f t="shared" si="20"/>
        <v>YES</v>
      </c>
      <c r="S412">
        <v>3406</v>
      </c>
      <c r="T412" t="s">
        <v>816</v>
      </c>
      <c r="U412" t="s">
        <v>45</v>
      </c>
      <c r="V412" t="s">
        <v>815</v>
      </c>
      <c r="W412" t="s">
        <v>812</v>
      </c>
      <c r="X412" t="s">
        <v>812</v>
      </c>
    </row>
    <row r="413" spans="1:24">
      <c r="A413" s="4">
        <v>563</v>
      </c>
      <c r="B413" s="5" t="s">
        <v>82</v>
      </c>
      <c r="L413" t="s">
        <v>806</v>
      </c>
      <c r="M413">
        <v>3411</v>
      </c>
      <c r="N413" t="str">
        <f t="shared" si="18"/>
        <v>Rhodotorula mucilaginosa</v>
      </c>
      <c r="O413" t="str">
        <f t="shared" si="19"/>
        <v>YES</v>
      </c>
      <c r="P413" t="str">
        <f t="shared" si="20"/>
        <v>NO</v>
      </c>
      <c r="S413">
        <v>3411</v>
      </c>
      <c r="T413" t="s">
        <v>816</v>
      </c>
      <c r="U413" t="s">
        <v>72</v>
      </c>
      <c r="V413" t="s">
        <v>815</v>
      </c>
      <c r="W413" t="s">
        <v>812</v>
      </c>
      <c r="X413" t="s">
        <v>813</v>
      </c>
    </row>
    <row r="414" spans="1:24">
      <c r="A414" s="4">
        <v>564</v>
      </c>
      <c r="B414" s="5" t="s">
        <v>115</v>
      </c>
      <c r="L414" t="s">
        <v>806</v>
      </c>
      <c r="M414">
        <v>3431</v>
      </c>
      <c r="N414" t="str">
        <f t="shared" si="18"/>
        <v xml:space="preserve">Pseudozyma hubeiensis </v>
      </c>
      <c r="O414" t="str">
        <f t="shared" si="19"/>
        <v>YES</v>
      </c>
      <c r="P414" t="str">
        <f t="shared" si="20"/>
        <v>NO</v>
      </c>
      <c r="S414">
        <v>3431</v>
      </c>
      <c r="T414" t="s">
        <v>816</v>
      </c>
      <c r="U414" t="s">
        <v>738</v>
      </c>
      <c r="V414" t="s">
        <v>815</v>
      </c>
      <c r="W414" t="s">
        <v>812</v>
      </c>
      <c r="X414" t="s">
        <v>813</v>
      </c>
    </row>
    <row r="415" spans="1:24">
      <c r="A415" s="4">
        <v>565</v>
      </c>
      <c r="B415" s="5" t="s">
        <v>115</v>
      </c>
      <c r="L415" t="s">
        <v>806</v>
      </c>
      <c r="M415">
        <v>3444</v>
      </c>
      <c r="N415" t="str">
        <f t="shared" si="18"/>
        <v>Rhodotorula dairenensis</v>
      </c>
      <c r="O415" t="str">
        <f t="shared" si="19"/>
        <v>YES</v>
      </c>
      <c r="P415" t="str">
        <f t="shared" si="20"/>
        <v>NO</v>
      </c>
      <c r="S415">
        <v>3444</v>
      </c>
      <c r="T415" t="s">
        <v>816</v>
      </c>
      <c r="U415" t="s">
        <v>741</v>
      </c>
      <c r="V415" t="s">
        <v>815</v>
      </c>
      <c r="W415" t="s">
        <v>812</v>
      </c>
      <c r="X415" t="s">
        <v>813</v>
      </c>
    </row>
    <row r="416" spans="1:24">
      <c r="A416" s="4">
        <v>566</v>
      </c>
      <c r="B416" s="5" t="s">
        <v>93</v>
      </c>
      <c r="L416" t="s">
        <v>805</v>
      </c>
      <c r="M416">
        <v>3445</v>
      </c>
      <c r="N416" t="str">
        <f t="shared" si="18"/>
        <v>Saccharomyces cerevisiae</v>
      </c>
      <c r="O416" t="str">
        <f t="shared" si="19"/>
        <v>YES</v>
      </c>
      <c r="P416" t="str">
        <f t="shared" si="20"/>
        <v>YES</v>
      </c>
      <c r="S416">
        <v>3445</v>
      </c>
      <c r="T416" t="s">
        <v>816</v>
      </c>
      <c r="U416" t="s">
        <v>45</v>
      </c>
      <c r="V416" t="s">
        <v>815</v>
      </c>
      <c r="W416" t="s">
        <v>812</v>
      </c>
      <c r="X416" t="s">
        <v>812</v>
      </c>
    </row>
    <row r="417" spans="1:24">
      <c r="A417" s="4">
        <v>567</v>
      </c>
      <c r="B417" s="5" t="s">
        <v>115</v>
      </c>
      <c r="L417" t="s">
        <v>805</v>
      </c>
      <c r="M417">
        <v>3447</v>
      </c>
      <c r="N417" t="str">
        <f t="shared" si="18"/>
        <v>Saccharomyces cerevisiae</v>
      </c>
      <c r="O417" t="str">
        <f t="shared" si="19"/>
        <v>YES</v>
      </c>
      <c r="P417" t="str">
        <f t="shared" si="20"/>
        <v>YES</v>
      </c>
      <c r="S417">
        <v>3447</v>
      </c>
      <c r="T417" t="s">
        <v>816</v>
      </c>
      <c r="U417" t="s">
        <v>45</v>
      </c>
      <c r="V417" t="s">
        <v>815</v>
      </c>
      <c r="W417" t="s">
        <v>812</v>
      </c>
      <c r="X417" t="s">
        <v>812</v>
      </c>
    </row>
    <row r="418" spans="1:24">
      <c r="A418" s="4">
        <v>568</v>
      </c>
      <c r="B418" s="5" t="s">
        <v>115</v>
      </c>
      <c r="L418" t="s">
        <v>805</v>
      </c>
      <c r="M418">
        <v>3448</v>
      </c>
      <c r="N418" t="str">
        <f t="shared" si="18"/>
        <v>Saccharomyces cerevisiae</v>
      </c>
      <c r="O418" t="str">
        <f t="shared" si="19"/>
        <v>YES</v>
      </c>
      <c r="P418" t="str">
        <f t="shared" si="20"/>
        <v>YES</v>
      </c>
      <c r="S418">
        <v>3448</v>
      </c>
      <c r="T418" t="s">
        <v>816</v>
      </c>
      <c r="U418" t="s">
        <v>45</v>
      </c>
      <c r="V418" t="s">
        <v>815</v>
      </c>
      <c r="W418" t="s">
        <v>812</v>
      </c>
      <c r="X418" t="s">
        <v>812</v>
      </c>
    </row>
    <row r="419" spans="1:24">
      <c r="A419" s="4">
        <v>569</v>
      </c>
      <c r="B419" s="5" t="s">
        <v>115</v>
      </c>
      <c r="L419" t="s">
        <v>805</v>
      </c>
      <c r="M419">
        <v>3449</v>
      </c>
      <c r="N419" t="str">
        <f t="shared" si="18"/>
        <v>Saccharomyces cerevisiae</v>
      </c>
      <c r="O419" t="str">
        <f t="shared" si="19"/>
        <v>YES</v>
      </c>
      <c r="P419" t="str">
        <f t="shared" si="20"/>
        <v>YES</v>
      </c>
      <c r="S419">
        <v>3449</v>
      </c>
      <c r="T419" t="s">
        <v>816</v>
      </c>
      <c r="U419" t="s">
        <v>45</v>
      </c>
      <c r="V419" t="s">
        <v>815</v>
      </c>
      <c r="W419" t="s">
        <v>812</v>
      </c>
      <c r="X419" t="s">
        <v>812</v>
      </c>
    </row>
    <row r="420" spans="1:24">
      <c r="A420" s="4">
        <v>570</v>
      </c>
      <c r="B420" s="5" t="s">
        <v>147</v>
      </c>
      <c r="L420" t="s">
        <v>806</v>
      </c>
      <c r="M420">
        <v>3451</v>
      </c>
      <c r="N420" t="str">
        <f t="shared" si="18"/>
        <v>Saccharomyces cerevisiae</v>
      </c>
      <c r="O420" t="str">
        <f t="shared" si="19"/>
        <v>YES</v>
      </c>
      <c r="P420" t="str">
        <f t="shared" si="20"/>
        <v>NO</v>
      </c>
      <c r="S420">
        <v>3451</v>
      </c>
      <c r="T420" t="s">
        <v>816</v>
      </c>
      <c r="U420" t="s">
        <v>45</v>
      </c>
      <c r="V420" t="s">
        <v>815</v>
      </c>
      <c r="W420" t="s">
        <v>812</v>
      </c>
      <c r="X420" t="s">
        <v>813</v>
      </c>
    </row>
    <row r="421" spans="1:24">
      <c r="A421" s="4">
        <v>571</v>
      </c>
      <c r="B421" s="5" t="s">
        <v>147</v>
      </c>
      <c r="L421" t="s">
        <v>807</v>
      </c>
      <c r="M421">
        <v>3452</v>
      </c>
      <c r="N421" t="str">
        <f t="shared" si="18"/>
        <v>Saccharomyces cerevisiae</v>
      </c>
      <c r="O421" t="str">
        <f t="shared" si="19"/>
        <v>NO</v>
      </c>
      <c r="P421" t="str">
        <f t="shared" si="20"/>
        <v>YES</v>
      </c>
      <c r="S421">
        <v>3452</v>
      </c>
      <c r="T421" t="s">
        <v>816</v>
      </c>
      <c r="U421" t="s">
        <v>45</v>
      </c>
      <c r="V421" t="s">
        <v>815</v>
      </c>
      <c r="W421" t="s">
        <v>813</v>
      </c>
      <c r="X421" t="s">
        <v>812</v>
      </c>
    </row>
    <row r="422" spans="1:24" ht="28.8">
      <c r="A422" s="4">
        <v>572</v>
      </c>
      <c r="B422" s="5" t="s">
        <v>99</v>
      </c>
      <c r="L422" t="s">
        <v>806</v>
      </c>
      <c r="M422">
        <v>3453</v>
      </c>
      <c r="N422" t="str">
        <f t="shared" si="18"/>
        <v>Saccharomyces cerevisiae</v>
      </c>
      <c r="O422" t="str">
        <f t="shared" si="19"/>
        <v>YES</v>
      </c>
      <c r="P422" t="str">
        <f t="shared" si="20"/>
        <v>NO</v>
      </c>
      <c r="S422">
        <v>3453</v>
      </c>
      <c r="T422" t="s">
        <v>816</v>
      </c>
      <c r="U422" t="s">
        <v>45</v>
      </c>
      <c r="V422" t="s">
        <v>815</v>
      </c>
      <c r="W422" t="s">
        <v>812</v>
      </c>
      <c r="X422" t="s">
        <v>813</v>
      </c>
    </row>
    <row r="423" spans="1:24">
      <c r="A423" s="4">
        <v>573</v>
      </c>
      <c r="B423" s="5" t="s">
        <v>82</v>
      </c>
      <c r="L423" t="s">
        <v>806</v>
      </c>
      <c r="M423">
        <v>3454</v>
      </c>
      <c r="N423" t="str">
        <f t="shared" si="18"/>
        <v>Saccharomyces cerevisiae</v>
      </c>
      <c r="O423" t="str">
        <f t="shared" si="19"/>
        <v>YES</v>
      </c>
      <c r="P423" t="str">
        <f t="shared" si="20"/>
        <v>NO</v>
      </c>
      <c r="S423">
        <v>3454</v>
      </c>
      <c r="T423" t="s">
        <v>816</v>
      </c>
      <c r="U423" t="s">
        <v>45</v>
      </c>
      <c r="V423" t="s">
        <v>815</v>
      </c>
      <c r="W423" t="s">
        <v>812</v>
      </c>
      <c r="X423" t="s">
        <v>813</v>
      </c>
    </row>
    <row r="424" spans="1:24">
      <c r="A424" s="4">
        <v>574</v>
      </c>
      <c r="B424" s="5" t="s">
        <v>180</v>
      </c>
      <c r="L424" t="s">
        <v>805</v>
      </c>
      <c r="M424">
        <v>3455</v>
      </c>
      <c r="N424" t="str">
        <f t="shared" si="18"/>
        <v>Saccharomyces cerevisiae</v>
      </c>
      <c r="O424" t="str">
        <f t="shared" si="19"/>
        <v>YES</v>
      </c>
      <c r="P424" t="str">
        <f t="shared" si="20"/>
        <v>YES</v>
      </c>
      <c r="S424">
        <v>3455</v>
      </c>
      <c r="T424" t="s">
        <v>816</v>
      </c>
      <c r="U424" t="s">
        <v>45</v>
      </c>
      <c r="V424" t="s">
        <v>815</v>
      </c>
      <c r="W424" t="s">
        <v>812</v>
      </c>
      <c r="X424" t="s">
        <v>812</v>
      </c>
    </row>
    <row r="425" spans="1:24">
      <c r="A425" s="4">
        <v>575</v>
      </c>
      <c r="B425" s="5" t="s">
        <v>147</v>
      </c>
      <c r="L425" t="s">
        <v>805</v>
      </c>
      <c r="M425">
        <v>3456</v>
      </c>
      <c r="N425" t="str">
        <f t="shared" si="18"/>
        <v>Saccharomyces cerevisiae</v>
      </c>
      <c r="O425" t="str">
        <f t="shared" si="19"/>
        <v>YES</v>
      </c>
      <c r="P425" t="str">
        <f t="shared" si="20"/>
        <v>YES</v>
      </c>
      <c r="S425">
        <v>3456</v>
      </c>
      <c r="T425" t="s">
        <v>816</v>
      </c>
      <c r="U425" t="s">
        <v>45</v>
      </c>
      <c r="V425" t="s">
        <v>815</v>
      </c>
      <c r="W425" t="s">
        <v>812</v>
      </c>
      <c r="X425" t="s">
        <v>812</v>
      </c>
    </row>
    <row r="426" spans="1:24">
      <c r="A426" s="4">
        <v>576</v>
      </c>
      <c r="B426" s="5" t="s">
        <v>73</v>
      </c>
      <c r="L426" t="s">
        <v>805</v>
      </c>
      <c r="M426">
        <v>3457</v>
      </c>
      <c r="N426" t="str">
        <f t="shared" si="18"/>
        <v>Saccharomyces cerevisiae</v>
      </c>
      <c r="O426" t="str">
        <f t="shared" si="19"/>
        <v>YES</v>
      </c>
      <c r="P426" t="str">
        <f t="shared" si="20"/>
        <v>YES</v>
      </c>
      <c r="S426">
        <v>3457</v>
      </c>
      <c r="T426" t="s">
        <v>816</v>
      </c>
      <c r="U426" t="s">
        <v>45</v>
      </c>
      <c r="V426" t="s">
        <v>815</v>
      </c>
      <c r="W426" t="s">
        <v>812</v>
      </c>
      <c r="X426" t="s">
        <v>812</v>
      </c>
    </row>
    <row r="427" spans="1:24" ht="28.8">
      <c r="A427" s="4">
        <v>577</v>
      </c>
      <c r="B427" s="5" t="s">
        <v>181</v>
      </c>
      <c r="L427" t="s">
        <v>805</v>
      </c>
      <c r="M427">
        <v>3458</v>
      </c>
      <c r="N427" t="str">
        <f t="shared" si="18"/>
        <v>Saccharomyces cerevisiae</v>
      </c>
      <c r="O427" t="str">
        <f t="shared" si="19"/>
        <v>YES</v>
      </c>
      <c r="P427" t="str">
        <f t="shared" si="20"/>
        <v>YES</v>
      </c>
      <c r="S427">
        <v>3458</v>
      </c>
      <c r="T427" t="s">
        <v>816</v>
      </c>
      <c r="U427" t="s">
        <v>45</v>
      </c>
      <c r="V427" t="s">
        <v>815</v>
      </c>
      <c r="W427" t="s">
        <v>812</v>
      </c>
      <c r="X427" t="s">
        <v>812</v>
      </c>
    </row>
    <row r="428" spans="1:24">
      <c r="A428" s="4">
        <v>578</v>
      </c>
      <c r="B428" s="5" t="s">
        <v>182</v>
      </c>
      <c r="L428" t="s">
        <v>805</v>
      </c>
      <c r="M428">
        <v>3460</v>
      </c>
      <c r="N428" t="str">
        <f t="shared" si="18"/>
        <v>Saccharomyces cerevisiae</v>
      </c>
      <c r="O428" t="str">
        <f t="shared" si="19"/>
        <v>YES</v>
      </c>
      <c r="P428" t="str">
        <f t="shared" si="20"/>
        <v>YES</v>
      </c>
      <c r="S428">
        <v>3460</v>
      </c>
      <c r="T428" t="s">
        <v>816</v>
      </c>
      <c r="U428" t="s">
        <v>45</v>
      </c>
      <c r="V428" t="s">
        <v>815</v>
      </c>
      <c r="W428" t="s">
        <v>812</v>
      </c>
      <c r="X428" t="s">
        <v>812</v>
      </c>
    </row>
    <row r="429" spans="1:24">
      <c r="A429" s="4">
        <v>579</v>
      </c>
      <c r="B429" s="5" t="s">
        <v>115</v>
      </c>
      <c r="L429" t="s">
        <v>805</v>
      </c>
      <c r="M429">
        <v>3461</v>
      </c>
      <c r="N429" t="str">
        <f t="shared" si="18"/>
        <v>Saccharomyces cerevisiae</v>
      </c>
      <c r="O429" t="str">
        <f t="shared" si="19"/>
        <v>YES</v>
      </c>
      <c r="P429" t="str">
        <f t="shared" si="20"/>
        <v>YES</v>
      </c>
      <c r="S429">
        <v>3461</v>
      </c>
      <c r="T429" t="s">
        <v>816</v>
      </c>
      <c r="U429" t="s">
        <v>45</v>
      </c>
      <c r="V429" t="s">
        <v>815</v>
      </c>
      <c r="W429" t="s">
        <v>812</v>
      </c>
      <c r="X429" t="s">
        <v>812</v>
      </c>
    </row>
    <row r="430" spans="1:24">
      <c r="A430" s="4">
        <v>580</v>
      </c>
      <c r="B430" s="5" t="s">
        <v>82</v>
      </c>
      <c r="L430" t="s">
        <v>805</v>
      </c>
      <c r="M430">
        <v>3462</v>
      </c>
      <c r="N430" t="str">
        <f t="shared" si="18"/>
        <v>Saccharomyces cerevisiae</v>
      </c>
      <c r="O430" t="str">
        <f t="shared" si="19"/>
        <v>YES</v>
      </c>
      <c r="P430" t="str">
        <f t="shared" si="20"/>
        <v>YES</v>
      </c>
      <c r="S430">
        <v>3462</v>
      </c>
      <c r="T430" t="s">
        <v>816</v>
      </c>
      <c r="U430" t="s">
        <v>45</v>
      </c>
      <c r="V430" t="s">
        <v>815</v>
      </c>
      <c r="W430" t="s">
        <v>812</v>
      </c>
      <c r="X430" t="s">
        <v>812</v>
      </c>
    </row>
    <row r="431" spans="1:24">
      <c r="A431" s="4">
        <v>581</v>
      </c>
      <c r="B431" s="5" t="s">
        <v>115</v>
      </c>
      <c r="L431" t="s">
        <v>806</v>
      </c>
      <c r="M431">
        <v>3466</v>
      </c>
      <c r="N431" t="str">
        <f t="shared" si="18"/>
        <v>Saccharomyces cerevisiae</v>
      </c>
      <c r="O431" t="str">
        <f t="shared" si="19"/>
        <v>YES</v>
      </c>
      <c r="P431" t="str">
        <f t="shared" si="20"/>
        <v>NO</v>
      </c>
      <c r="S431">
        <v>3466</v>
      </c>
      <c r="T431" t="s">
        <v>816</v>
      </c>
      <c r="U431" t="s">
        <v>45</v>
      </c>
      <c r="V431" t="s">
        <v>815</v>
      </c>
      <c r="W431" t="s">
        <v>812</v>
      </c>
      <c r="X431" t="s">
        <v>813</v>
      </c>
    </row>
    <row r="432" spans="1:24">
      <c r="A432" s="4">
        <v>582</v>
      </c>
      <c r="B432" s="5" t="s">
        <v>93</v>
      </c>
      <c r="L432" t="s">
        <v>805</v>
      </c>
      <c r="M432">
        <v>3467</v>
      </c>
      <c r="N432" t="str">
        <f t="shared" si="18"/>
        <v>Saccharomyces cerevisiae</v>
      </c>
      <c r="O432" t="str">
        <f t="shared" si="19"/>
        <v>YES</v>
      </c>
      <c r="P432" t="str">
        <f t="shared" si="20"/>
        <v>YES</v>
      </c>
      <c r="S432">
        <v>3467</v>
      </c>
      <c r="T432" t="s">
        <v>816</v>
      </c>
      <c r="U432" t="s">
        <v>45</v>
      </c>
      <c r="V432" t="s">
        <v>815</v>
      </c>
      <c r="W432" t="s">
        <v>812</v>
      </c>
      <c r="X432" t="s">
        <v>812</v>
      </c>
    </row>
    <row r="433" spans="1:24">
      <c r="A433" s="4">
        <v>583</v>
      </c>
      <c r="B433" s="5" t="s">
        <v>115</v>
      </c>
      <c r="L433" t="s">
        <v>806</v>
      </c>
      <c r="M433">
        <v>3469</v>
      </c>
      <c r="N433" t="str">
        <f t="shared" si="18"/>
        <v>Saccharomyces cerevisiae</v>
      </c>
      <c r="O433" t="str">
        <f t="shared" si="19"/>
        <v>YES</v>
      </c>
      <c r="P433" t="str">
        <f t="shared" si="20"/>
        <v>NO</v>
      </c>
      <c r="S433">
        <v>3469</v>
      </c>
      <c r="T433" t="s">
        <v>816</v>
      </c>
      <c r="U433" t="s">
        <v>45</v>
      </c>
      <c r="V433" t="s">
        <v>815</v>
      </c>
      <c r="W433" t="s">
        <v>812</v>
      </c>
      <c r="X433" t="s">
        <v>813</v>
      </c>
    </row>
    <row r="434" spans="1:24">
      <c r="A434" s="4">
        <v>584</v>
      </c>
      <c r="B434" s="5" t="s">
        <v>45</v>
      </c>
      <c r="L434" t="s">
        <v>805</v>
      </c>
      <c r="M434">
        <v>3470</v>
      </c>
      <c r="N434" t="str">
        <f t="shared" si="18"/>
        <v>Saccharomyces cerevisiae</v>
      </c>
      <c r="O434" t="str">
        <f t="shared" si="19"/>
        <v>YES</v>
      </c>
      <c r="P434" t="str">
        <f t="shared" si="20"/>
        <v>YES</v>
      </c>
      <c r="S434">
        <v>3470</v>
      </c>
      <c r="T434" t="s">
        <v>816</v>
      </c>
      <c r="U434" t="s">
        <v>45</v>
      </c>
      <c r="V434" t="s">
        <v>815</v>
      </c>
      <c r="W434" t="s">
        <v>812</v>
      </c>
      <c r="X434" t="s">
        <v>812</v>
      </c>
    </row>
    <row r="435" spans="1:24">
      <c r="A435" s="4">
        <v>585</v>
      </c>
      <c r="B435" s="5" t="s">
        <v>93</v>
      </c>
      <c r="L435" t="s">
        <v>805</v>
      </c>
      <c r="M435">
        <v>3471</v>
      </c>
      <c r="N435" t="str">
        <f t="shared" si="18"/>
        <v>Saccharomyces cerevisiae</v>
      </c>
      <c r="O435" t="str">
        <f t="shared" si="19"/>
        <v>YES</v>
      </c>
      <c r="P435" t="str">
        <f t="shared" si="20"/>
        <v>YES</v>
      </c>
      <c r="S435">
        <v>3471</v>
      </c>
      <c r="T435" t="s">
        <v>816</v>
      </c>
      <c r="U435" t="s">
        <v>45</v>
      </c>
      <c r="V435" t="s">
        <v>815</v>
      </c>
      <c r="W435" t="s">
        <v>812</v>
      </c>
      <c r="X435" t="s">
        <v>812</v>
      </c>
    </row>
    <row r="436" spans="1:24">
      <c r="A436" s="4">
        <v>586</v>
      </c>
      <c r="B436" s="5" t="s">
        <v>182</v>
      </c>
      <c r="L436" t="s">
        <v>805</v>
      </c>
      <c r="M436">
        <v>3472</v>
      </c>
      <c r="N436" t="str">
        <f t="shared" si="18"/>
        <v>Saccharomyces cerevisiae</v>
      </c>
      <c r="O436" t="str">
        <f t="shared" si="19"/>
        <v>YES</v>
      </c>
      <c r="P436" t="str">
        <f t="shared" si="20"/>
        <v>YES</v>
      </c>
      <c r="S436">
        <v>3472</v>
      </c>
      <c r="T436" t="s">
        <v>816</v>
      </c>
      <c r="U436" t="s">
        <v>45</v>
      </c>
      <c r="V436" t="s">
        <v>815</v>
      </c>
      <c r="W436" t="s">
        <v>812</v>
      </c>
      <c r="X436" t="s">
        <v>812</v>
      </c>
    </row>
    <row r="437" spans="1:24">
      <c r="A437" s="4">
        <v>587</v>
      </c>
      <c r="B437" s="5" t="s">
        <v>76</v>
      </c>
      <c r="L437" t="s">
        <v>805</v>
      </c>
      <c r="M437">
        <v>3486</v>
      </c>
      <c r="N437" t="str">
        <f t="shared" si="18"/>
        <v>Saccharomyces cerevisiae</v>
      </c>
      <c r="O437" t="str">
        <f t="shared" si="19"/>
        <v>YES</v>
      </c>
      <c r="P437" t="str">
        <f t="shared" si="20"/>
        <v>YES</v>
      </c>
      <c r="S437">
        <v>3486</v>
      </c>
      <c r="T437" t="s">
        <v>816</v>
      </c>
      <c r="U437" t="s">
        <v>45</v>
      </c>
      <c r="V437" t="s">
        <v>815</v>
      </c>
      <c r="W437" t="s">
        <v>812</v>
      </c>
      <c r="X437" t="s">
        <v>812</v>
      </c>
    </row>
    <row r="438" spans="1:24">
      <c r="A438" s="4">
        <v>588</v>
      </c>
      <c r="B438" s="5" t="s">
        <v>105</v>
      </c>
      <c r="L438" t="s">
        <v>805</v>
      </c>
      <c r="M438">
        <v>3487</v>
      </c>
      <c r="N438" t="str">
        <f t="shared" si="18"/>
        <v>Saccharomyces cerevisiae</v>
      </c>
      <c r="O438" t="str">
        <f t="shared" si="19"/>
        <v>YES</v>
      </c>
      <c r="P438" t="str">
        <f t="shared" si="20"/>
        <v>YES</v>
      </c>
      <c r="S438">
        <v>3487</v>
      </c>
      <c r="T438" t="s">
        <v>816</v>
      </c>
      <c r="U438" t="s">
        <v>45</v>
      </c>
      <c r="V438" t="s">
        <v>815</v>
      </c>
      <c r="W438" t="s">
        <v>812</v>
      </c>
      <c r="X438" t="s">
        <v>812</v>
      </c>
    </row>
    <row r="439" spans="1:24">
      <c r="A439" s="4">
        <v>589</v>
      </c>
      <c r="B439" s="5" t="s">
        <v>183</v>
      </c>
      <c r="L439" t="s">
        <v>806</v>
      </c>
      <c r="M439">
        <v>3502</v>
      </c>
      <c r="N439" t="str">
        <f t="shared" si="18"/>
        <v>Candida glabrata</v>
      </c>
      <c r="O439" t="str">
        <f t="shared" si="19"/>
        <v>YES</v>
      </c>
      <c r="P439" t="str">
        <f t="shared" si="20"/>
        <v>NO</v>
      </c>
      <c r="S439">
        <v>3502</v>
      </c>
      <c r="T439" t="s">
        <v>816</v>
      </c>
      <c r="U439" t="s">
        <v>719</v>
      </c>
      <c r="V439" t="s">
        <v>815</v>
      </c>
      <c r="W439" t="s">
        <v>812</v>
      </c>
      <c r="X439" t="s">
        <v>813</v>
      </c>
    </row>
    <row r="440" spans="1:24">
      <c r="A440" s="4">
        <v>591</v>
      </c>
      <c r="B440" s="5" t="s">
        <v>184</v>
      </c>
      <c r="L440" t="s">
        <v>806</v>
      </c>
      <c r="M440">
        <v>3504</v>
      </c>
      <c r="N440" t="str">
        <f t="shared" si="18"/>
        <v>Rhodotorula mucilaginosa</v>
      </c>
      <c r="O440" t="str">
        <f t="shared" si="19"/>
        <v>YES</v>
      </c>
      <c r="P440" t="str">
        <f t="shared" si="20"/>
        <v>NO</v>
      </c>
      <c r="S440">
        <v>3504</v>
      </c>
      <c r="T440" t="s">
        <v>816</v>
      </c>
      <c r="U440" t="s">
        <v>72</v>
      </c>
      <c r="V440" t="s">
        <v>815</v>
      </c>
      <c r="W440" t="s">
        <v>812</v>
      </c>
      <c r="X440" t="s">
        <v>813</v>
      </c>
    </row>
    <row r="441" spans="1:24">
      <c r="A441" s="4">
        <v>592</v>
      </c>
      <c r="B441" s="5" t="s">
        <v>45</v>
      </c>
      <c r="L441" t="s">
        <v>806</v>
      </c>
      <c r="M441">
        <v>3506</v>
      </c>
      <c r="N441" t="str">
        <f t="shared" si="18"/>
        <v>Torulaspora delbrueckii</v>
      </c>
      <c r="O441" t="str">
        <f t="shared" si="19"/>
        <v>YES</v>
      </c>
      <c r="P441" t="str">
        <f t="shared" si="20"/>
        <v>NO</v>
      </c>
      <c r="S441">
        <v>3506</v>
      </c>
      <c r="T441" t="s">
        <v>816</v>
      </c>
      <c r="U441" t="s">
        <v>93</v>
      </c>
      <c r="V441" t="s">
        <v>815</v>
      </c>
      <c r="W441" t="s">
        <v>812</v>
      </c>
      <c r="X441" t="s">
        <v>813</v>
      </c>
    </row>
    <row r="442" spans="1:24">
      <c r="A442" s="4">
        <v>593</v>
      </c>
      <c r="B442" s="5" t="s">
        <v>45</v>
      </c>
      <c r="L442" t="s">
        <v>806</v>
      </c>
      <c r="M442">
        <v>3519</v>
      </c>
      <c r="N442" t="str">
        <f t="shared" si="18"/>
        <v>Candida glabrata</v>
      </c>
      <c r="O442" t="str">
        <f t="shared" si="19"/>
        <v>YES</v>
      </c>
      <c r="P442" t="str">
        <f t="shared" si="20"/>
        <v>NO</v>
      </c>
      <c r="S442">
        <v>3519</v>
      </c>
      <c r="T442" t="s">
        <v>816</v>
      </c>
      <c r="U442" t="s">
        <v>719</v>
      </c>
      <c r="V442" t="s">
        <v>815</v>
      </c>
      <c r="W442" t="s">
        <v>812</v>
      </c>
      <c r="X442" t="s">
        <v>813</v>
      </c>
    </row>
    <row r="443" spans="1:24">
      <c r="A443" s="4">
        <v>594</v>
      </c>
      <c r="B443" s="5" t="s">
        <v>45</v>
      </c>
      <c r="L443" t="s">
        <v>806</v>
      </c>
      <c r="M443">
        <v>3536</v>
      </c>
      <c r="N443" t="str">
        <f t="shared" si="18"/>
        <v>Rhodotorula mucilaginosa</v>
      </c>
      <c r="O443" t="str">
        <f t="shared" si="19"/>
        <v>YES</v>
      </c>
      <c r="P443" t="str">
        <f t="shared" si="20"/>
        <v>NO</v>
      </c>
      <c r="S443">
        <v>3536</v>
      </c>
      <c r="T443" t="s">
        <v>816</v>
      </c>
      <c r="U443" t="s">
        <v>72</v>
      </c>
      <c r="V443" t="s">
        <v>815</v>
      </c>
      <c r="W443" t="s">
        <v>812</v>
      </c>
      <c r="X443" t="s">
        <v>813</v>
      </c>
    </row>
    <row r="444" spans="1:24">
      <c r="A444" s="4">
        <v>597</v>
      </c>
      <c r="B444" s="5" t="s">
        <v>185</v>
      </c>
      <c r="L444" t="s">
        <v>806</v>
      </c>
      <c r="M444">
        <v>3537</v>
      </c>
      <c r="N444" t="str">
        <f t="shared" si="18"/>
        <v>Candida glabrata</v>
      </c>
      <c r="O444" t="str">
        <f t="shared" si="19"/>
        <v>YES</v>
      </c>
      <c r="P444" t="str">
        <f t="shared" si="20"/>
        <v>NO</v>
      </c>
      <c r="S444">
        <v>3537</v>
      </c>
      <c r="T444" t="s">
        <v>816</v>
      </c>
      <c r="U444" t="s">
        <v>719</v>
      </c>
      <c r="V444" t="s">
        <v>815</v>
      </c>
      <c r="W444" t="s">
        <v>812</v>
      </c>
      <c r="X444" t="s">
        <v>813</v>
      </c>
    </row>
    <row r="445" spans="1:24">
      <c r="A445" s="4">
        <v>601</v>
      </c>
      <c r="B445" s="5" t="s">
        <v>144</v>
      </c>
      <c r="L445" t="s">
        <v>805</v>
      </c>
      <c r="M445">
        <v>3612</v>
      </c>
      <c r="N445" t="str">
        <f t="shared" si="18"/>
        <v>Saccharomyces cerevisiae</v>
      </c>
      <c r="O445" t="str">
        <f t="shared" si="19"/>
        <v>YES</v>
      </c>
      <c r="P445" t="str">
        <f t="shared" si="20"/>
        <v>YES</v>
      </c>
      <c r="S445">
        <v>3612</v>
      </c>
      <c r="T445" t="s">
        <v>816</v>
      </c>
      <c r="U445" t="s">
        <v>45</v>
      </c>
      <c r="V445" t="s">
        <v>815</v>
      </c>
      <c r="W445" t="s">
        <v>812</v>
      </c>
      <c r="X445" t="s">
        <v>812</v>
      </c>
    </row>
    <row r="446" spans="1:24" ht="28.8">
      <c r="A446" s="4">
        <v>603</v>
      </c>
      <c r="B446" s="5" t="s">
        <v>186</v>
      </c>
      <c r="L446" t="s">
        <v>805</v>
      </c>
      <c r="M446">
        <v>3630</v>
      </c>
      <c r="N446" t="str">
        <f t="shared" si="18"/>
        <v>Saccharomyces cerevisiae</v>
      </c>
      <c r="O446" t="str">
        <f t="shared" si="19"/>
        <v>YES</v>
      </c>
      <c r="P446" t="str">
        <f t="shared" si="20"/>
        <v>YES</v>
      </c>
      <c r="S446">
        <v>3630</v>
      </c>
      <c r="T446" t="s">
        <v>816</v>
      </c>
      <c r="U446" t="s">
        <v>45</v>
      </c>
      <c r="V446" t="s">
        <v>815</v>
      </c>
      <c r="W446" t="s">
        <v>812</v>
      </c>
      <c r="X446" t="s">
        <v>812</v>
      </c>
    </row>
    <row r="447" spans="1:24">
      <c r="A447" s="4">
        <v>604</v>
      </c>
      <c r="B447" s="5" t="s">
        <v>187</v>
      </c>
      <c r="L447" t="s">
        <v>806</v>
      </c>
      <c r="M447">
        <v>3719</v>
      </c>
      <c r="N447" t="str">
        <f t="shared" si="18"/>
        <v>Metschnikowia sp.</v>
      </c>
      <c r="O447" t="str">
        <f t="shared" si="19"/>
        <v>YES</v>
      </c>
      <c r="P447" t="str">
        <f t="shared" si="20"/>
        <v>NO</v>
      </c>
      <c r="S447">
        <v>3719</v>
      </c>
      <c r="T447" t="s">
        <v>816</v>
      </c>
      <c r="U447" t="s">
        <v>703</v>
      </c>
      <c r="V447" t="s">
        <v>815</v>
      </c>
      <c r="W447" t="s">
        <v>812</v>
      </c>
      <c r="X447" t="s">
        <v>813</v>
      </c>
    </row>
    <row r="448" spans="1:24">
      <c r="A448" s="4">
        <v>606</v>
      </c>
      <c r="B448" s="5" t="s">
        <v>188</v>
      </c>
      <c r="L448" t="s">
        <v>806</v>
      </c>
      <c r="M448">
        <v>3721</v>
      </c>
      <c r="N448" t="str">
        <f t="shared" si="18"/>
        <v>Rhodotorula slooffiae</v>
      </c>
      <c r="O448" t="str">
        <f t="shared" si="19"/>
        <v>YES</v>
      </c>
      <c r="P448" t="str">
        <f t="shared" si="20"/>
        <v>NO</v>
      </c>
      <c r="S448">
        <v>3721</v>
      </c>
      <c r="T448" t="s">
        <v>816</v>
      </c>
      <c r="U448" t="s">
        <v>758</v>
      </c>
      <c r="V448" t="s">
        <v>815</v>
      </c>
      <c r="W448" t="s">
        <v>812</v>
      </c>
      <c r="X448" t="s">
        <v>813</v>
      </c>
    </row>
    <row r="449" spans="1:24">
      <c r="A449" s="4">
        <v>608</v>
      </c>
      <c r="B449" s="5" t="s">
        <v>89</v>
      </c>
      <c r="L449" t="s">
        <v>806</v>
      </c>
      <c r="M449">
        <v>3722</v>
      </c>
      <c r="N449" t="str">
        <f t="shared" si="18"/>
        <v>Rhodotorula graminis</v>
      </c>
      <c r="O449" t="str">
        <f t="shared" si="19"/>
        <v>YES</v>
      </c>
      <c r="P449" t="str">
        <f t="shared" si="20"/>
        <v>NO</v>
      </c>
      <c r="S449">
        <v>3722</v>
      </c>
      <c r="T449" t="s">
        <v>816</v>
      </c>
      <c r="U449" t="s">
        <v>163</v>
      </c>
      <c r="V449" t="s">
        <v>815</v>
      </c>
      <c r="W449" t="s">
        <v>812</v>
      </c>
      <c r="X449" t="s">
        <v>813</v>
      </c>
    </row>
    <row r="450" spans="1:24">
      <c r="A450" s="4">
        <v>609</v>
      </c>
      <c r="B450" s="5" t="s">
        <v>45</v>
      </c>
      <c r="L450" t="s">
        <v>806</v>
      </c>
      <c r="M450">
        <v>3725</v>
      </c>
      <c r="N450" t="str">
        <f t="shared" si="18"/>
        <v>Rhodotorula glutinis var. dairenensis</v>
      </c>
      <c r="O450" t="str">
        <f t="shared" si="19"/>
        <v>YES</v>
      </c>
      <c r="P450" t="str">
        <f t="shared" si="20"/>
        <v>NO</v>
      </c>
      <c r="S450">
        <v>3725</v>
      </c>
      <c r="T450" t="s">
        <v>816</v>
      </c>
      <c r="U450" t="s">
        <v>759</v>
      </c>
      <c r="V450" t="s">
        <v>815</v>
      </c>
      <c r="W450" t="s">
        <v>812</v>
      </c>
      <c r="X450" t="s">
        <v>813</v>
      </c>
    </row>
    <row r="451" spans="1:24">
      <c r="A451" s="4">
        <v>610</v>
      </c>
      <c r="B451" s="5" t="s">
        <v>189</v>
      </c>
      <c r="L451" t="s">
        <v>806</v>
      </c>
      <c r="M451">
        <v>3735</v>
      </c>
      <c r="N451" t="str">
        <f t="shared" ref="N451:N471" si="21">VLOOKUP(M451,A:B, 2,)</f>
        <v>Rhodotorula mucilaginosa</v>
      </c>
      <c r="O451" t="str">
        <f t="shared" ref="O451:O471" si="22">IF(OR($L451="YNB",$L451="BOTH"),"YES","NO")</f>
        <v>YES</v>
      </c>
      <c r="P451" t="str">
        <f t="shared" ref="P451:P471" si="23">IF(OR($L451="Malt",$L451="BOTH"),"YES","NO")</f>
        <v>NO</v>
      </c>
      <c r="S451">
        <v>3735</v>
      </c>
      <c r="T451" t="s">
        <v>816</v>
      </c>
      <c r="U451" t="s">
        <v>72</v>
      </c>
      <c r="V451" t="s">
        <v>815</v>
      </c>
      <c r="W451" t="s">
        <v>812</v>
      </c>
      <c r="X451" t="s">
        <v>813</v>
      </c>
    </row>
    <row r="452" spans="1:24">
      <c r="A452" s="4">
        <v>611</v>
      </c>
      <c r="B452" s="5" t="s">
        <v>73</v>
      </c>
      <c r="L452" t="s">
        <v>806</v>
      </c>
      <c r="M452">
        <v>3772</v>
      </c>
      <c r="N452" t="str">
        <f t="shared" si="21"/>
        <v>Rhodotorula mucilaginosa</v>
      </c>
      <c r="O452" t="str">
        <f t="shared" si="22"/>
        <v>YES</v>
      </c>
      <c r="P452" t="str">
        <f t="shared" si="23"/>
        <v>NO</v>
      </c>
      <c r="S452">
        <v>3772</v>
      </c>
      <c r="T452" t="s">
        <v>816</v>
      </c>
      <c r="U452" t="s">
        <v>72</v>
      </c>
      <c r="V452" t="s">
        <v>815</v>
      </c>
      <c r="W452" t="s">
        <v>812</v>
      </c>
      <c r="X452" t="s">
        <v>813</v>
      </c>
    </row>
    <row r="453" spans="1:24">
      <c r="A453" s="4">
        <v>612</v>
      </c>
      <c r="B453" s="5" t="s">
        <v>183</v>
      </c>
      <c r="L453" t="s">
        <v>806</v>
      </c>
      <c r="M453">
        <v>3775</v>
      </c>
      <c r="N453" t="str">
        <f t="shared" si="21"/>
        <v>Rhodotorula mucilaginosa</v>
      </c>
      <c r="O453" t="str">
        <f t="shared" si="22"/>
        <v>YES</v>
      </c>
      <c r="P453" t="str">
        <f t="shared" si="23"/>
        <v>NO</v>
      </c>
      <c r="S453">
        <v>3775</v>
      </c>
      <c r="T453" t="s">
        <v>816</v>
      </c>
      <c r="U453" t="s">
        <v>72</v>
      </c>
      <c r="V453" t="s">
        <v>815</v>
      </c>
      <c r="W453" t="s">
        <v>812</v>
      </c>
      <c r="X453" t="s">
        <v>813</v>
      </c>
    </row>
    <row r="454" spans="1:24">
      <c r="A454" s="4">
        <v>613</v>
      </c>
      <c r="B454" s="5" t="s">
        <v>190</v>
      </c>
      <c r="L454" t="s">
        <v>806</v>
      </c>
      <c r="M454">
        <v>3788</v>
      </c>
      <c r="N454" t="str">
        <f t="shared" si="21"/>
        <v>Hanseniaspora guilliermondii</v>
      </c>
      <c r="O454" t="str">
        <f t="shared" si="22"/>
        <v>YES</v>
      </c>
      <c r="P454" t="str">
        <f t="shared" si="23"/>
        <v>NO</v>
      </c>
      <c r="S454">
        <v>3788</v>
      </c>
      <c r="T454" t="s">
        <v>816</v>
      </c>
      <c r="U454" t="s">
        <v>601</v>
      </c>
      <c r="V454" t="s">
        <v>815</v>
      </c>
      <c r="W454" t="s">
        <v>812</v>
      </c>
      <c r="X454" t="s">
        <v>813</v>
      </c>
    </row>
    <row r="455" spans="1:24">
      <c r="A455" s="4">
        <v>614</v>
      </c>
      <c r="B455" s="5" t="s">
        <v>191</v>
      </c>
      <c r="L455" t="s">
        <v>806</v>
      </c>
      <c r="M455">
        <v>3792</v>
      </c>
      <c r="N455" t="str">
        <f t="shared" si="21"/>
        <v>Metschnikowia koreensis</v>
      </c>
      <c r="O455" t="str">
        <f t="shared" si="22"/>
        <v>YES</v>
      </c>
      <c r="P455" t="str">
        <f t="shared" si="23"/>
        <v>NO</v>
      </c>
      <c r="S455">
        <v>3792</v>
      </c>
      <c r="T455" t="s">
        <v>816</v>
      </c>
      <c r="U455" t="s">
        <v>778</v>
      </c>
      <c r="V455" t="s">
        <v>815</v>
      </c>
      <c r="W455" t="s">
        <v>812</v>
      </c>
      <c r="X455" t="s">
        <v>813</v>
      </c>
    </row>
    <row r="456" spans="1:24">
      <c r="A456" s="4">
        <v>615</v>
      </c>
      <c r="B456" s="5" t="s">
        <v>192</v>
      </c>
      <c r="L456" t="s">
        <v>806</v>
      </c>
      <c r="M456">
        <v>3816</v>
      </c>
      <c r="N456" t="str">
        <f t="shared" si="21"/>
        <v>Rhodotorula mucilaginosa</v>
      </c>
      <c r="O456" t="str">
        <f t="shared" si="22"/>
        <v>YES</v>
      </c>
      <c r="P456" t="str">
        <f t="shared" si="23"/>
        <v>NO</v>
      </c>
      <c r="S456">
        <v>3816</v>
      </c>
      <c r="T456" t="s">
        <v>816</v>
      </c>
      <c r="U456" t="s">
        <v>72</v>
      </c>
      <c r="V456" t="s">
        <v>815</v>
      </c>
      <c r="W456" t="s">
        <v>812</v>
      </c>
      <c r="X456" t="s">
        <v>813</v>
      </c>
    </row>
    <row r="457" spans="1:24">
      <c r="A457" s="4">
        <v>616</v>
      </c>
      <c r="B457" s="5" t="s">
        <v>193</v>
      </c>
      <c r="L457" t="s">
        <v>806</v>
      </c>
      <c r="M457">
        <v>3817</v>
      </c>
      <c r="N457" t="str">
        <f t="shared" si="21"/>
        <v>Rhodotorula mucilaginosa</v>
      </c>
      <c r="O457" t="str">
        <f t="shared" si="22"/>
        <v>YES</v>
      </c>
      <c r="P457" t="str">
        <f t="shared" si="23"/>
        <v>NO</v>
      </c>
      <c r="S457">
        <v>3817</v>
      </c>
      <c r="T457" t="s">
        <v>816</v>
      </c>
      <c r="U457" t="s">
        <v>72</v>
      </c>
      <c r="V457" t="s">
        <v>815</v>
      </c>
      <c r="W457" t="s">
        <v>812</v>
      </c>
      <c r="X457" t="s">
        <v>813</v>
      </c>
    </row>
    <row r="458" spans="1:24">
      <c r="A458" s="4">
        <v>617</v>
      </c>
      <c r="B458" s="5" t="s">
        <v>193</v>
      </c>
      <c r="L458" t="s">
        <v>806</v>
      </c>
      <c r="M458">
        <v>3820</v>
      </c>
      <c r="N458" t="str">
        <f t="shared" si="21"/>
        <v xml:space="preserve">Rhodotorula mucilaginosa </v>
      </c>
      <c r="O458" t="str">
        <f t="shared" si="22"/>
        <v>YES</v>
      </c>
      <c r="P458" t="str">
        <f t="shared" si="23"/>
        <v>NO</v>
      </c>
      <c r="S458">
        <v>3820</v>
      </c>
      <c r="T458" t="s">
        <v>816</v>
      </c>
      <c r="U458" t="s">
        <v>790</v>
      </c>
      <c r="V458" t="s">
        <v>815</v>
      </c>
      <c r="W458" t="s">
        <v>812</v>
      </c>
      <c r="X458" t="s">
        <v>813</v>
      </c>
    </row>
    <row r="459" spans="1:24">
      <c r="A459" s="4">
        <v>618</v>
      </c>
      <c r="B459" s="5" t="s">
        <v>45</v>
      </c>
      <c r="L459" t="s">
        <v>806</v>
      </c>
      <c r="M459">
        <v>3821</v>
      </c>
      <c r="N459" t="str">
        <f t="shared" si="21"/>
        <v xml:space="preserve">Rhodotorula mucilaginosa </v>
      </c>
      <c r="O459" t="str">
        <f t="shared" si="22"/>
        <v>YES</v>
      </c>
      <c r="P459" t="str">
        <f t="shared" si="23"/>
        <v>NO</v>
      </c>
      <c r="S459">
        <v>3821</v>
      </c>
      <c r="T459" t="s">
        <v>816</v>
      </c>
      <c r="U459" t="s">
        <v>790</v>
      </c>
      <c r="V459" t="s">
        <v>815</v>
      </c>
      <c r="W459" t="s">
        <v>812</v>
      </c>
      <c r="X459" t="s">
        <v>813</v>
      </c>
    </row>
    <row r="460" spans="1:24">
      <c r="A460" s="4">
        <v>619</v>
      </c>
      <c r="B460" s="5" t="s">
        <v>45</v>
      </c>
      <c r="L460" t="s">
        <v>806</v>
      </c>
      <c r="M460">
        <v>3832</v>
      </c>
      <c r="N460" t="str">
        <f t="shared" si="21"/>
        <v>Rhodotorula sp. nov.</v>
      </c>
      <c r="O460" t="str">
        <f t="shared" si="22"/>
        <v>YES</v>
      </c>
      <c r="P460" t="str">
        <f t="shared" si="23"/>
        <v>NO</v>
      </c>
      <c r="S460">
        <v>3832</v>
      </c>
      <c r="T460" t="s">
        <v>816</v>
      </c>
      <c r="U460" t="s">
        <v>683</v>
      </c>
      <c r="V460" t="s">
        <v>815</v>
      </c>
      <c r="W460" t="s">
        <v>812</v>
      </c>
      <c r="X460" t="s">
        <v>813</v>
      </c>
    </row>
    <row r="461" spans="1:24">
      <c r="A461" s="4">
        <v>620</v>
      </c>
      <c r="B461" s="5" t="s">
        <v>45</v>
      </c>
      <c r="L461" t="s">
        <v>806</v>
      </c>
      <c r="M461">
        <v>3833</v>
      </c>
      <c r="N461" t="str">
        <f t="shared" si="21"/>
        <v>Rhodotorula sp. nov.</v>
      </c>
      <c r="O461" t="str">
        <f t="shared" si="22"/>
        <v>YES</v>
      </c>
      <c r="P461" t="str">
        <f t="shared" si="23"/>
        <v>NO</v>
      </c>
      <c r="S461">
        <v>3833</v>
      </c>
      <c r="T461" t="s">
        <v>816</v>
      </c>
      <c r="U461" t="s">
        <v>683</v>
      </c>
      <c r="V461" t="s">
        <v>815</v>
      </c>
      <c r="W461" t="s">
        <v>812</v>
      </c>
      <c r="X461" t="s">
        <v>813</v>
      </c>
    </row>
    <row r="462" spans="1:24">
      <c r="A462" s="4">
        <v>621</v>
      </c>
      <c r="B462" s="5" t="s">
        <v>45</v>
      </c>
      <c r="L462" t="s">
        <v>806</v>
      </c>
      <c r="M462">
        <v>3834</v>
      </c>
      <c r="N462" t="str">
        <f t="shared" si="21"/>
        <v>Rhodotorula laryngis</v>
      </c>
      <c r="O462" t="str">
        <f t="shared" si="22"/>
        <v>YES</v>
      </c>
      <c r="P462" t="str">
        <f t="shared" si="23"/>
        <v>NO</v>
      </c>
      <c r="S462">
        <v>3834</v>
      </c>
      <c r="T462" t="s">
        <v>816</v>
      </c>
      <c r="U462" t="s">
        <v>685</v>
      </c>
      <c r="V462" t="s">
        <v>815</v>
      </c>
      <c r="W462" t="s">
        <v>812</v>
      </c>
      <c r="X462" t="s">
        <v>813</v>
      </c>
    </row>
    <row r="463" spans="1:24">
      <c r="A463" s="4">
        <v>622</v>
      </c>
      <c r="B463" s="5" t="s">
        <v>45</v>
      </c>
      <c r="L463" t="s">
        <v>806</v>
      </c>
      <c r="M463">
        <v>3835</v>
      </c>
      <c r="N463" t="str">
        <f t="shared" si="21"/>
        <v>Rhodotorula sp. nov.</v>
      </c>
      <c r="O463" t="str">
        <f t="shared" si="22"/>
        <v>YES</v>
      </c>
      <c r="P463" t="str">
        <f t="shared" si="23"/>
        <v>NO</v>
      </c>
      <c r="S463">
        <v>3835</v>
      </c>
      <c r="T463" t="s">
        <v>816</v>
      </c>
      <c r="U463" t="s">
        <v>683</v>
      </c>
      <c r="V463" t="s">
        <v>815</v>
      </c>
      <c r="W463" t="s">
        <v>812</v>
      </c>
      <c r="X463" t="s">
        <v>813</v>
      </c>
    </row>
    <row r="464" spans="1:24">
      <c r="A464" s="4">
        <v>623</v>
      </c>
      <c r="B464" s="5" t="s">
        <v>45</v>
      </c>
      <c r="L464" t="s">
        <v>806</v>
      </c>
      <c r="M464">
        <v>3836</v>
      </c>
      <c r="N464" t="str">
        <f t="shared" si="21"/>
        <v>Rhodotorula laryngis</v>
      </c>
      <c r="O464" t="str">
        <f t="shared" si="22"/>
        <v>YES</v>
      </c>
      <c r="P464" t="str">
        <f t="shared" si="23"/>
        <v>NO</v>
      </c>
      <c r="S464">
        <v>3836</v>
      </c>
      <c r="T464" t="s">
        <v>816</v>
      </c>
      <c r="U464" t="s">
        <v>685</v>
      </c>
      <c r="V464" t="s">
        <v>815</v>
      </c>
      <c r="W464" t="s">
        <v>812</v>
      </c>
      <c r="X464" t="s">
        <v>813</v>
      </c>
    </row>
    <row r="465" spans="1:24">
      <c r="A465" s="4">
        <v>624</v>
      </c>
      <c r="B465" s="5" t="s">
        <v>45</v>
      </c>
      <c r="L465" t="s">
        <v>806</v>
      </c>
      <c r="M465">
        <v>3837</v>
      </c>
      <c r="N465" t="str">
        <f t="shared" si="21"/>
        <v>Rhodotorula laryngis</v>
      </c>
      <c r="O465" t="str">
        <f t="shared" si="22"/>
        <v>YES</v>
      </c>
      <c r="P465" t="str">
        <f t="shared" si="23"/>
        <v>NO</v>
      </c>
      <c r="S465">
        <v>3837</v>
      </c>
      <c r="T465" t="s">
        <v>816</v>
      </c>
      <c r="U465" t="s">
        <v>685</v>
      </c>
      <c r="V465" t="s">
        <v>815</v>
      </c>
      <c r="W465" t="s">
        <v>812</v>
      </c>
      <c r="X465" t="s">
        <v>813</v>
      </c>
    </row>
    <row r="466" spans="1:24">
      <c r="A466" s="4">
        <v>625</v>
      </c>
      <c r="B466" s="5" t="s">
        <v>45</v>
      </c>
      <c r="L466" t="s">
        <v>806</v>
      </c>
      <c r="M466">
        <v>3838</v>
      </c>
      <c r="N466" t="str">
        <f t="shared" si="21"/>
        <v>Rhodotorula laryngis</v>
      </c>
      <c r="O466" t="str">
        <f t="shared" si="22"/>
        <v>YES</v>
      </c>
      <c r="P466" t="str">
        <f t="shared" si="23"/>
        <v>NO</v>
      </c>
      <c r="S466">
        <v>3838</v>
      </c>
      <c r="T466" t="s">
        <v>816</v>
      </c>
      <c r="U466" t="s">
        <v>685</v>
      </c>
      <c r="V466" t="s">
        <v>815</v>
      </c>
      <c r="W466" t="s">
        <v>812</v>
      </c>
      <c r="X466" t="s">
        <v>813</v>
      </c>
    </row>
    <row r="467" spans="1:24">
      <c r="A467" s="4">
        <v>626</v>
      </c>
      <c r="B467" s="5" t="s">
        <v>45</v>
      </c>
      <c r="L467" t="s">
        <v>806</v>
      </c>
      <c r="M467">
        <v>3853</v>
      </c>
      <c r="N467" t="str">
        <f t="shared" si="21"/>
        <v>Kazachstania bulderi</v>
      </c>
      <c r="O467" t="str">
        <f t="shared" si="22"/>
        <v>YES</v>
      </c>
      <c r="P467" t="str">
        <f t="shared" si="23"/>
        <v>NO</v>
      </c>
      <c r="S467">
        <v>3853</v>
      </c>
      <c r="T467" t="s">
        <v>816</v>
      </c>
      <c r="U467" t="s">
        <v>796</v>
      </c>
      <c r="V467" t="s">
        <v>815</v>
      </c>
      <c r="W467" t="s">
        <v>812</v>
      </c>
      <c r="X467" t="s">
        <v>813</v>
      </c>
    </row>
    <row r="468" spans="1:24">
      <c r="A468" s="4">
        <v>646</v>
      </c>
      <c r="B468" s="5" t="s">
        <v>45</v>
      </c>
      <c r="L468" t="s">
        <v>806</v>
      </c>
      <c r="M468">
        <v>3867</v>
      </c>
      <c r="N468" t="str">
        <f t="shared" si="21"/>
        <v>Rhodotorula mucilaginosa</v>
      </c>
      <c r="O468" t="str">
        <f t="shared" si="22"/>
        <v>YES</v>
      </c>
      <c r="P468" t="str">
        <f t="shared" si="23"/>
        <v>NO</v>
      </c>
      <c r="S468">
        <v>3867</v>
      </c>
      <c r="T468" t="s">
        <v>816</v>
      </c>
      <c r="U468" t="s">
        <v>72</v>
      </c>
      <c r="V468" t="s">
        <v>815</v>
      </c>
      <c r="W468" t="s">
        <v>812</v>
      </c>
      <c r="X468" t="s">
        <v>813</v>
      </c>
    </row>
    <row r="469" spans="1:24">
      <c r="A469" s="4">
        <v>647</v>
      </c>
      <c r="B469" s="5" t="s">
        <v>45</v>
      </c>
      <c r="L469" t="s">
        <v>806</v>
      </c>
      <c r="M469">
        <v>3872</v>
      </c>
      <c r="N469" t="str">
        <f t="shared" si="21"/>
        <v>Rhodotorula mucilaginosa</v>
      </c>
      <c r="O469" t="str">
        <f t="shared" si="22"/>
        <v>YES</v>
      </c>
      <c r="P469" t="str">
        <f t="shared" si="23"/>
        <v>NO</v>
      </c>
      <c r="S469">
        <v>3872</v>
      </c>
      <c r="T469" t="s">
        <v>816</v>
      </c>
      <c r="U469" t="s">
        <v>72</v>
      </c>
      <c r="V469" t="s">
        <v>815</v>
      </c>
      <c r="W469" t="s">
        <v>812</v>
      </c>
      <c r="X469" t="s">
        <v>813</v>
      </c>
    </row>
    <row r="470" spans="1:24">
      <c r="A470" s="4">
        <v>648</v>
      </c>
      <c r="B470" s="5" t="s">
        <v>45</v>
      </c>
      <c r="L470" t="s">
        <v>806</v>
      </c>
      <c r="M470">
        <v>4000</v>
      </c>
      <c r="N470" t="s">
        <v>811</v>
      </c>
      <c r="O470" t="str">
        <f t="shared" si="22"/>
        <v>YES</v>
      </c>
      <c r="P470" t="str">
        <f t="shared" si="23"/>
        <v>NO</v>
      </c>
      <c r="S470">
        <v>4000</v>
      </c>
      <c r="T470" t="s">
        <v>816</v>
      </c>
      <c r="U470" t="s">
        <v>811</v>
      </c>
      <c r="V470" t="s">
        <v>815</v>
      </c>
      <c r="W470" t="s">
        <v>812</v>
      </c>
      <c r="X470" t="s">
        <v>813</v>
      </c>
    </row>
    <row r="471" spans="1:24">
      <c r="A471" s="4">
        <v>650</v>
      </c>
      <c r="B471" s="5" t="s">
        <v>45</v>
      </c>
      <c r="L471" t="s">
        <v>807</v>
      </c>
      <c r="M471">
        <v>3455</v>
      </c>
      <c r="N471" t="str">
        <f t="shared" si="21"/>
        <v>Saccharomyces cerevisiae</v>
      </c>
      <c r="O471" t="str">
        <f t="shared" si="22"/>
        <v>NO</v>
      </c>
      <c r="P471" t="str">
        <f t="shared" si="23"/>
        <v>YES</v>
      </c>
      <c r="S471">
        <v>3455</v>
      </c>
      <c r="T471" t="s">
        <v>816</v>
      </c>
      <c r="U471" t="s">
        <v>45</v>
      </c>
      <c r="V471" t="s">
        <v>815</v>
      </c>
      <c r="W471" t="s">
        <v>813</v>
      </c>
      <c r="X471" t="s">
        <v>812</v>
      </c>
    </row>
    <row r="472" spans="1:24">
      <c r="A472" s="4">
        <v>651</v>
      </c>
      <c r="B472" s="5" t="s">
        <v>45</v>
      </c>
    </row>
    <row r="473" spans="1:24">
      <c r="A473" s="4">
        <v>652</v>
      </c>
      <c r="B473" s="5" t="s">
        <v>45</v>
      </c>
    </row>
    <row r="474" spans="1:24" ht="23.4">
      <c r="A474" s="4">
        <v>653</v>
      </c>
      <c r="B474" s="5" t="s">
        <v>45</v>
      </c>
      <c r="N474" s="6"/>
    </row>
    <row r="475" spans="1:24">
      <c r="A475" s="4">
        <v>654</v>
      </c>
      <c r="B475" s="5" t="s">
        <v>45</v>
      </c>
    </row>
    <row r="476" spans="1:24">
      <c r="A476" s="4">
        <v>655</v>
      </c>
      <c r="B476" s="5" t="s">
        <v>45</v>
      </c>
    </row>
    <row r="477" spans="1:24">
      <c r="A477" s="4">
        <v>656</v>
      </c>
      <c r="B477" s="5" t="s">
        <v>45</v>
      </c>
    </row>
    <row r="478" spans="1:24">
      <c r="A478" s="4">
        <v>657</v>
      </c>
      <c r="B478" s="5" t="s">
        <v>45</v>
      </c>
    </row>
    <row r="479" spans="1:24">
      <c r="A479" s="4">
        <v>658</v>
      </c>
      <c r="B479" s="5" t="s">
        <v>45</v>
      </c>
    </row>
    <row r="480" spans="1:24">
      <c r="A480" s="4">
        <v>659</v>
      </c>
      <c r="B480" s="5" t="s">
        <v>45</v>
      </c>
    </row>
    <row r="481" spans="1:2">
      <c r="A481" s="4">
        <v>660</v>
      </c>
      <c r="B481" s="5" t="s">
        <v>45</v>
      </c>
    </row>
    <row r="482" spans="1:2">
      <c r="A482" s="4">
        <v>661</v>
      </c>
      <c r="B482" s="5" t="s">
        <v>45</v>
      </c>
    </row>
    <row r="483" spans="1:2">
      <c r="A483" s="4">
        <v>663</v>
      </c>
      <c r="B483" s="5" t="s">
        <v>45</v>
      </c>
    </row>
    <row r="484" spans="1:2">
      <c r="A484" s="4">
        <v>664</v>
      </c>
      <c r="B484" s="5" t="s">
        <v>45</v>
      </c>
    </row>
    <row r="485" spans="1:2">
      <c r="A485" s="4">
        <v>666</v>
      </c>
      <c r="B485" s="5" t="s">
        <v>45</v>
      </c>
    </row>
    <row r="486" spans="1:2">
      <c r="A486" s="4">
        <v>667</v>
      </c>
      <c r="B486" s="5" t="s">
        <v>45</v>
      </c>
    </row>
    <row r="487" spans="1:2">
      <c r="A487" s="4">
        <v>668</v>
      </c>
      <c r="B487" s="5" t="s">
        <v>74</v>
      </c>
    </row>
    <row r="488" spans="1:2">
      <c r="A488" s="4">
        <v>669</v>
      </c>
      <c r="B488" s="5" t="s">
        <v>74</v>
      </c>
    </row>
    <row r="489" spans="1:2">
      <c r="A489" s="4">
        <v>670</v>
      </c>
      <c r="B489" s="5" t="s">
        <v>74</v>
      </c>
    </row>
    <row r="490" spans="1:2">
      <c r="A490" s="4">
        <v>671</v>
      </c>
      <c r="B490" s="5" t="s">
        <v>45</v>
      </c>
    </row>
    <row r="491" spans="1:2">
      <c r="A491" s="4">
        <v>672</v>
      </c>
      <c r="B491" s="5" t="s">
        <v>45</v>
      </c>
    </row>
    <row r="492" spans="1:2">
      <c r="A492" s="4">
        <v>673</v>
      </c>
      <c r="B492" s="5" t="s">
        <v>45</v>
      </c>
    </row>
    <row r="493" spans="1:2" ht="28.8">
      <c r="A493" s="4">
        <v>674</v>
      </c>
      <c r="B493" s="5" t="s">
        <v>194</v>
      </c>
    </row>
    <row r="494" spans="1:2">
      <c r="A494" s="4">
        <v>675</v>
      </c>
      <c r="B494" s="5" t="s">
        <v>195</v>
      </c>
    </row>
    <row r="495" spans="1:2">
      <c r="A495" s="4">
        <v>677</v>
      </c>
      <c r="B495" s="5" t="s">
        <v>93</v>
      </c>
    </row>
    <row r="496" spans="1:2">
      <c r="A496" s="4">
        <v>678</v>
      </c>
      <c r="B496" s="5" t="s">
        <v>93</v>
      </c>
    </row>
    <row r="497" spans="1:2">
      <c r="A497" s="4">
        <v>679</v>
      </c>
      <c r="B497" s="5" t="s">
        <v>74</v>
      </c>
    </row>
    <row r="498" spans="1:2">
      <c r="A498" s="4">
        <v>680</v>
      </c>
      <c r="B498" s="5" t="s">
        <v>74</v>
      </c>
    </row>
    <row r="499" spans="1:2">
      <c r="A499" s="4">
        <v>681</v>
      </c>
      <c r="B499" s="5" t="s">
        <v>74</v>
      </c>
    </row>
    <row r="500" spans="1:2">
      <c r="A500" s="4">
        <v>682</v>
      </c>
      <c r="B500" s="5" t="s">
        <v>56</v>
      </c>
    </row>
    <row r="501" spans="1:2">
      <c r="A501" s="4">
        <v>683</v>
      </c>
      <c r="B501" s="5" t="s">
        <v>85</v>
      </c>
    </row>
    <row r="502" spans="1:2">
      <c r="A502" s="4">
        <v>684</v>
      </c>
      <c r="B502" s="5" t="s">
        <v>45</v>
      </c>
    </row>
    <row r="503" spans="1:2">
      <c r="A503" s="4">
        <v>686</v>
      </c>
      <c r="B503" s="5" t="s">
        <v>79</v>
      </c>
    </row>
    <row r="504" spans="1:2">
      <c r="A504" s="4">
        <v>689</v>
      </c>
      <c r="B504" s="5" t="s">
        <v>196</v>
      </c>
    </row>
    <row r="505" spans="1:2">
      <c r="A505" s="4">
        <v>691</v>
      </c>
      <c r="B505" s="5" t="s">
        <v>154</v>
      </c>
    </row>
    <row r="506" spans="1:2">
      <c r="A506" s="4">
        <v>692</v>
      </c>
      <c r="B506" s="5" t="s">
        <v>197</v>
      </c>
    </row>
    <row r="507" spans="1:2">
      <c r="A507" s="4">
        <v>693</v>
      </c>
      <c r="B507" s="5" t="s">
        <v>198</v>
      </c>
    </row>
    <row r="508" spans="1:2">
      <c r="A508" s="4">
        <v>694</v>
      </c>
      <c r="B508" s="5" t="s">
        <v>45</v>
      </c>
    </row>
    <row r="509" spans="1:2">
      <c r="A509" s="4">
        <v>695</v>
      </c>
      <c r="B509" s="5" t="s">
        <v>45</v>
      </c>
    </row>
    <row r="510" spans="1:2">
      <c r="A510" s="4">
        <v>696</v>
      </c>
      <c r="B510" s="5" t="s">
        <v>93</v>
      </c>
    </row>
    <row r="511" spans="1:2">
      <c r="A511" s="4">
        <v>697</v>
      </c>
      <c r="B511" s="5" t="s">
        <v>199</v>
      </c>
    </row>
    <row r="512" spans="1:2">
      <c r="A512" s="4">
        <v>699</v>
      </c>
      <c r="B512" s="5" t="s">
        <v>79</v>
      </c>
    </row>
    <row r="513" spans="1:2">
      <c r="A513" s="4">
        <v>700</v>
      </c>
      <c r="B513" s="5" t="s">
        <v>200</v>
      </c>
    </row>
    <row r="514" spans="1:2" ht="28.8">
      <c r="A514" s="4">
        <v>701</v>
      </c>
      <c r="B514" s="5" t="s">
        <v>124</v>
      </c>
    </row>
    <row r="515" spans="1:2">
      <c r="A515" s="4">
        <v>703</v>
      </c>
      <c r="B515" s="5" t="s">
        <v>45</v>
      </c>
    </row>
    <row r="516" spans="1:2">
      <c r="A516" s="4">
        <v>707</v>
      </c>
      <c r="B516" s="5" t="s">
        <v>104</v>
      </c>
    </row>
    <row r="517" spans="1:2">
      <c r="A517" s="4">
        <v>708</v>
      </c>
      <c r="B517" s="5" t="s">
        <v>104</v>
      </c>
    </row>
    <row r="518" spans="1:2">
      <c r="A518" s="4">
        <v>711</v>
      </c>
      <c r="B518" s="5" t="s">
        <v>56</v>
      </c>
    </row>
    <row r="519" spans="1:2">
      <c r="A519" s="4">
        <v>713</v>
      </c>
      <c r="B519" s="5" t="s">
        <v>45</v>
      </c>
    </row>
    <row r="520" spans="1:2">
      <c r="A520" s="4">
        <v>714</v>
      </c>
      <c r="B520" s="5" t="s">
        <v>57</v>
      </c>
    </row>
    <row r="521" spans="1:2">
      <c r="A521" s="4">
        <v>715</v>
      </c>
      <c r="B521" s="5" t="s">
        <v>57</v>
      </c>
    </row>
    <row r="522" spans="1:2">
      <c r="A522" s="4">
        <v>716</v>
      </c>
      <c r="B522" s="5" t="s">
        <v>45</v>
      </c>
    </row>
    <row r="523" spans="1:2">
      <c r="A523" s="4">
        <v>717</v>
      </c>
      <c r="B523" s="5" t="s">
        <v>201</v>
      </c>
    </row>
    <row r="524" spans="1:2">
      <c r="A524" s="4">
        <v>719</v>
      </c>
      <c r="B524" s="5" t="s">
        <v>74</v>
      </c>
    </row>
    <row r="525" spans="1:2">
      <c r="A525" s="4">
        <v>720</v>
      </c>
      <c r="B525" s="5" t="s">
        <v>115</v>
      </c>
    </row>
    <row r="526" spans="1:2">
      <c r="A526" s="4">
        <v>722</v>
      </c>
      <c r="B526" s="5" t="s">
        <v>202</v>
      </c>
    </row>
    <row r="527" spans="1:2">
      <c r="A527" s="4">
        <v>723</v>
      </c>
      <c r="B527" s="5" t="s">
        <v>203</v>
      </c>
    </row>
    <row r="528" spans="1:2">
      <c r="A528" s="4">
        <v>724</v>
      </c>
      <c r="B528" s="5" t="s">
        <v>150</v>
      </c>
    </row>
    <row r="529" spans="1:2">
      <c r="A529" s="4">
        <v>726</v>
      </c>
      <c r="B529" s="5" t="s">
        <v>45</v>
      </c>
    </row>
    <row r="530" spans="1:2">
      <c r="A530" s="4">
        <v>727</v>
      </c>
      <c r="B530" s="5" t="s">
        <v>45</v>
      </c>
    </row>
    <row r="531" spans="1:2">
      <c r="A531" s="4">
        <v>730</v>
      </c>
      <c r="B531" s="5" t="s">
        <v>204</v>
      </c>
    </row>
    <row r="532" spans="1:2">
      <c r="A532" s="4">
        <v>731</v>
      </c>
      <c r="B532" s="5" t="s">
        <v>205</v>
      </c>
    </row>
    <row r="533" spans="1:2">
      <c r="A533" s="4">
        <v>732</v>
      </c>
      <c r="B533" s="5" t="s">
        <v>204</v>
      </c>
    </row>
    <row r="534" spans="1:2">
      <c r="A534" s="4">
        <v>733</v>
      </c>
      <c r="B534" s="5" t="s">
        <v>204</v>
      </c>
    </row>
    <row r="535" spans="1:2">
      <c r="A535" s="4">
        <v>734</v>
      </c>
      <c r="B535" s="5" t="s">
        <v>204</v>
      </c>
    </row>
    <row r="536" spans="1:2">
      <c r="A536" s="4">
        <v>737</v>
      </c>
      <c r="B536" s="5" t="s">
        <v>104</v>
      </c>
    </row>
    <row r="537" spans="1:2">
      <c r="A537" s="4">
        <v>738</v>
      </c>
      <c r="B537" s="5" t="s">
        <v>45</v>
      </c>
    </row>
    <row r="538" spans="1:2">
      <c r="A538" s="4">
        <v>739</v>
      </c>
      <c r="B538" s="5" t="s">
        <v>45</v>
      </c>
    </row>
    <row r="539" spans="1:2">
      <c r="A539" s="4">
        <v>740</v>
      </c>
      <c r="B539" s="5" t="s">
        <v>206</v>
      </c>
    </row>
    <row r="540" spans="1:2">
      <c r="A540" s="4">
        <v>741</v>
      </c>
      <c r="B540" s="5" t="s">
        <v>150</v>
      </c>
    </row>
    <row r="541" spans="1:2">
      <c r="A541" s="4">
        <v>742</v>
      </c>
      <c r="B541" s="5" t="s">
        <v>207</v>
      </c>
    </row>
    <row r="542" spans="1:2">
      <c r="A542" s="4">
        <v>743</v>
      </c>
      <c r="B542" s="5" t="s">
        <v>208</v>
      </c>
    </row>
    <row r="543" spans="1:2">
      <c r="A543" s="4">
        <v>744</v>
      </c>
      <c r="B543" s="5" t="s">
        <v>102</v>
      </c>
    </row>
    <row r="544" spans="1:2">
      <c r="A544" s="4">
        <v>745</v>
      </c>
      <c r="B544" s="5" t="s">
        <v>209</v>
      </c>
    </row>
    <row r="545" spans="1:2">
      <c r="A545" s="4">
        <v>746</v>
      </c>
      <c r="B545" s="5" t="s">
        <v>209</v>
      </c>
    </row>
    <row r="546" spans="1:2">
      <c r="A546" s="4">
        <v>747</v>
      </c>
      <c r="B546" s="5" t="s">
        <v>96</v>
      </c>
    </row>
    <row r="547" spans="1:2">
      <c r="A547" s="4">
        <v>748</v>
      </c>
      <c r="B547" s="5" t="s">
        <v>45</v>
      </c>
    </row>
    <row r="548" spans="1:2">
      <c r="A548" s="4">
        <v>749</v>
      </c>
      <c r="B548" s="5" t="s">
        <v>192</v>
      </c>
    </row>
    <row r="549" spans="1:2">
      <c r="A549" s="4">
        <v>750</v>
      </c>
      <c r="B549" s="5" t="s">
        <v>56</v>
      </c>
    </row>
    <row r="550" spans="1:2">
      <c r="A550" s="4">
        <v>752</v>
      </c>
      <c r="B550" s="5" t="s">
        <v>147</v>
      </c>
    </row>
    <row r="551" spans="1:2">
      <c r="A551" s="4">
        <v>753</v>
      </c>
      <c r="B551" s="5" t="s">
        <v>45</v>
      </c>
    </row>
    <row r="552" spans="1:2">
      <c r="A552" s="4">
        <v>754</v>
      </c>
      <c r="B552" s="5" t="s">
        <v>45</v>
      </c>
    </row>
    <row r="553" spans="1:2">
      <c r="A553" s="4">
        <v>755</v>
      </c>
      <c r="B553" s="5" t="s">
        <v>45</v>
      </c>
    </row>
    <row r="554" spans="1:2">
      <c r="A554" s="4">
        <v>756</v>
      </c>
      <c r="B554" s="5" t="s">
        <v>45</v>
      </c>
    </row>
    <row r="555" spans="1:2">
      <c r="A555" s="4">
        <v>757</v>
      </c>
      <c r="B555" s="5" t="s">
        <v>45</v>
      </c>
    </row>
    <row r="556" spans="1:2">
      <c r="A556" s="4">
        <v>758</v>
      </c>
      <c r="B556" s="5" t="s">
        <v>72</v>
      </c>
    </row>
    <row r="557" spans="1:2">
      <c r="A557" s="4">
        <v>759</v>
      </c>
      <c r="B557" s="5" t="s">
        <v>72</v>
      </c>
    </row>
    <row r="558" spans="1:2">
      <c r="A558" s="4">
        <v>760</v>
      </c>
      <c r="B558" s="5" t="s">
        <v>45</v>
      </c>
    </row>
    <row r="559" spans="1:2">
      <c r="A559" s="4">
        <v>761</v>
      </c>
      <c r="B559" s="5" t="s">
        <v>45</v>
      </c>
    </row>
    <row r="560" spans="1:2">
      <c r="A560" s="4">
        <v>762</v>
      </c>
      <c r="B560" s="5" t="s">
        <v>79</v>
      </c>
    </row>
    <row r="561" spans="1:2">
      <c r="A561" s="4">
        <v>764</v>
      </c>
      <c r="B561" s="5" t="s">
        <v>207</v>
      </c>
    </row>
    <row r="562" spans="1:2">
      <c r="A562" s="4">
        <v>765</v>
      </c>
      <c r="B562" s="5" t="s">
        <v>207</v>
      </c>
    </row>
    <row r="563" spans="1:2">
      <c r="A563" s="4">
        <v>766</v>
      </c>
      <c r="B563" s="5" t="s">
        <v>55</v>
      </c>
    </row>
    <row r="564" spans="1:2">
      <c r="A564" s="4">
        <v>767</v>
      </c>
      <c r="B564" s="5" t="s">
        <v>45</v>
      </c>
    </row>
    <row r="565" spans="1:2">
      <c r="A565" s="4">
        <v>768</v>
      </c>
      <c r="B565" s="5" t="s">
        <v>210</v>
      </c>
    </row>
    <row r="566" spans="1:2">
      <c r="A566" s="4">
        <v>769</v>
      </c>
      <c r="B566" s="5" t="s">
        <v>211</v>
      </c>
    </row>
    <row r="567" spans="1:2">
      <c r="A567" s="4">
        <v>770</v>
      </c>
      <c r="B567" s="5" t="s">
        <v>113</v>
      </c>
    </row>
    <row r="568" spans="1:2">
      <c r="A568" s="4">
        <v>771</v>
      </c>
      <c r="B568" s="5" t="s">
        <v>212</v>
      </c>
    </row>
    <row r="569" spans="1:2">
      <c r="A569" s="4">
        <v>772</v>
      </c>
      <c r="B569" s="5" t="s">
        <v>213</v>
      </c>
    </row>
    <row r="570" spans="1:2">
      <c r="A570" s="4">
        <v>773</v>
      </c>
      <c r="B570" s="5" t="s">
        <v>214</v>
      </c>
    </row>
    <row r="571" spans="1:2">
      <c r="A571" s="4">
        <v>774</v>
      </c>
      <c r="B571" s="5" t="s">
        <v>215</v>
      </c>
    </row>
    <row r="572" spans="1:2">
      <c r="A572" s="4">
        <v>776</v>
      </c>
      <c r="B572" s="5" t="s">
        <v>147</v>
      </c>
    </row>
    <row r="573" spans="1:2">
      <c r="A573" s="4">
        <v>777</v>
      </c>
      <c r="B573" s="5" t="s">
        <v>216</v>
      </c>
    </row>
    <row r="574" spans="1:2">
      <c r="A574" s="4">
        <v>778</v>
      </c>
      <c r="B574" s="5" t="s">
        <v>217</v>
      </c>
    </row>
    <row r="575" spans="1:2">
      <c r="A575" s="4">
        <v>779</v>
      </c>
      <c r="B575" s="5" t="s">
        <v>217</v>
      </c>
    </row>
    <row r="576" spans="1:2">
      <c r="A576" s="4">
        <v>780</v>
      </c>
      <c r="B576" s="5" t="s">
        <v>153</v>
      </c>
    </row>
    <row r="577" spans="1:2">
      <c r="A577" s="4">
        <v>781</v>
      </c>
      <c r="B577" s="5" t="s">
        <v>218</v>
      </c>
    </row>
    <row r="578" spans="1:2">
      <c r="A578" s="4">
        <v>782</v>
      </c>
      <c r="B578" s="5" t="s">
        <v>219</v>
      </c>
    </row>
    <row r="579" spans="1:2">
      <c r="A579" s="4">
        <v>783</v>
      </c>
      <c r="B579" s="5" t="s">
        <v>220</v>
      </c>
    </row>
    <row r="580" spans="1:2">
      <c r="A580" s="4">
        <v>784</v>
      </c>
      <c r="B580" s="5" t="s">
        <v>221</v>
      </c>
    </row>
    <row r="581" spans="1:2">
      <c r="A581" s="4">
        <v>787</v>
      </c>
      <c r="B581" s="5" t="s">
        <v>222</v>
      </c>
    </row>
    <row r="582" spans="1:2">
      <c r="A582" s="4">
        <v>788</v>
      </c>
      <c r="B582" s="5" t="s">
        <v>148</v>
      </c>
    </row>
    <row r="583" spans="1:2">
      <c r="A583" s="4">
        <v>789</v>
      </c>
      <c r="B583" s="5" t="s">
        <v>95</v>
      </c>
    </row>
    <row r="584" spans="1:2">
      <c r="A584" s="4">
        <v>790</v>
      </c>
      <c r="B584" s="5" t="s">
        <v>144</v>
      </c>
    </row>
    <row r="585" spans="1:2" ht="28.8">
      <c r="A585" s="4">
        <v>791</v>
      </c>
      <c r="B585" s="5" t="s">
        <v>141</v>
      </c>
    </row>
    <row r="586" spans="1:2">
      <c r="A586" s="4">
        <v>792</v>
      </c>
      <c r="B586" s="5" t="s">
        <v>78</v>
      </c>
    </row>
    <row r="587" spans="1:2">
      <c r="A587" s="4">
        <v>793</v>
      </c>
      <c r="B587" s="5" t="s">
        <v>223</v>
      </c>
    </row>
    <row r="588" spans="1:2">
      <c r="A588" s="4">
        <v>794</v>
      </c>
      <c r="B588" s="5" t="s">
        <v>220</v>
      </c>
    </row>
    <row r="589" spans="1:2">
      <c r="A589" s="4">
        <v>795</v>
      </c>
      <c r="B589" s="5" t="s">
        <v>57</v>
      </c>
    </row>
    <row r="590" spans="1:2">
      <c r="A590" s="4">
        <v>796</v>
      </c>
      <c r="B590" s="5" t="s">
        <v>72</v>
      </c>
    </row>
    <row r="591" spans="1:2">
      <c r="A591" s="4">
        <v>797</v>
      </c>
      <c r="B591" s="5" t="s">
        <v>72</v>
      </c>
    </row>
    <row r="592" spans="1:2">
      <c r="A592" s="4">
        <v>798</v>
      </c>
      <c r="B592" s="5" t="s">
        <v>73</v>
      </c>
    </row>
    <row r="593" spans="1:2">
      <c r="A593" s="4">
        <v>799</v>
      </c>
      <c r="B593" s="5" t="s">
        <v>73</v>
      </c>
    </row>
    <row r="594" spans="1:2">
      <c r="A594" s="4">
        <v>802</v>
      </c>
      <c r="B594" s="5" t="s">
        <v>45</v>
      </c>
    </row>
    <row r="595" spans="1:2">
      <c r="A595" s="4">
        <v>804</v>
      </c>
      <c r="B595" s="5" t="s">
        <v>45</v>
      </c>
    </row>
    <row r="596" spans="1:2">
      <c r="A596" s="4">
        <v>805</v>
      </c>
      <c r="B596" s="5" t="s">
        <v>45</v>
      </c>
    </row>
    <row r="597" spans="1:2">
      <c r="A597" s="4">
        <v>806</v>
      </c>
      <c r="B597" s="5" t="s">
        <v>45</v>
      </c>
    </row>
    <row r="598" spans="1:2">
      <c r="A598" s="4">
        <v>807</v>
      </c>
      <c r="B598" s="5" t="s">
        <v>45</v>
      </c>
    </row>
    <row r="599" spans="1:2">
      <c r="A599" s="4">
        <v>808</v>
      </c>
      <c r="B599" s="5" t="s">
        <v>45</v>
      </c>
    </row>
    <row r="600" spans="1:2">
      <c r="A600" s="4">
        <v>809</v>
      </c>
      <c r="B600" s="5" t="s">
        <v>224</v>
      </c>
    </row>
    <row r="601" spans="1:2">
      <c r="A601" s="4">
        <v>810</v>
      </c>
      <c r="B601" s="5" t="s">
        <v>224</v>
      </c>
    </row>
    <row r="602" spans="1:2">
      <c r="A602" s="4">
        <v>811</v>
      </c>
      <c r="B602" s="5" t="s">
        <v>224</v>
      </c>
    </row>
    <row r="603" spans="1:2">
      <c r="A603" s="4">
        <v>812</v>
      </c>
      <c r="B603" s="5" t="s">
        <v>45</v>
      </c>
    </row>
    <row r="604" spans="1:2">
      <c r="A604" s="4">
        <v>813</v>
      </c>
      <c r="B604" s="5" t="s">
        <v>225</v>
      </c>
    </row>
    <row r="605" spans="1:2">
      <c r="A605" s="4">
        <v>814</v>
      </c>
      <c r="B605" s="5" t="s">
        <v>226</v>
      </c>
    </row>
    <row r="606" spans="1:2">
      <c r="A606" s="4">
        <v>815</v>
      </c>
      <c r="B606" s="5" t="s">
        <v>227</v>
      </c>
    </row>
    <row r="607" spans="1:2">
      <c r="A607" s="4">
        <v>816</v>
      </c>
      <c r="B607" s="5" t="s">
        <v>45</v>
      </c>
    </row>
    <row r="608" spans="1:2">
      <c r="A608" s="4">
        <v>817</v>
      </c>
      <c r="B608" s="5" t="s">
        <v>45</v>
      </c>
    </row>
    <row r="609" spans="1:2">
      <c r="A609" s="4">
        <v>818</v>
      </c>
      <c r="B609" s="5" t="s">
        <v>228</v>
      </c>
    </row>
    <row r="610" spans="1:2">
      <c r="A610" s="4">
        <v>819</v>
      </c>
      <c r="B610" s="5" t="s">
        <v>229</v>
      </c>
    </row>
    <row r="611" spans="1:2">
      <c r="A611" s="4">
        <v>820</v>
      </c>
      <c r="B611" s="5" t="s">
        <v>230</v>
      </c>
    </row>
    <row r="612" spans="1:2">
      <c r="A612" s="4">
        <v>822</v>
      </c>
      <c r="B612" s="5" t="s">
        <v>231</v>
      </c>
    </row>
    <row r="613" spans="1:2">
      <c r="A613" s="4">
        <v>823</v>
      </c>
      <c r="B613" s="5" t="s">
        <v>232</v>
      </c>
    </row>
    <row r="614" spans="1:2">
      <c r="A614" s="4">
        <v>824</v>
      </c>
      <c r="B614" s="5" t="s">
        <v>120</v>
      </c>
    </row>
    <row r="615" spans="1:2">
      <c r="A615" s="4">
        <v>825</v>
      </c>
      <c r="B615" s="5" t="s">
        <v>95</v>
      </c>
    </row>
    <row r="616" spans="1:2">
      <c r="A616" s="4">
        <v>826</v>
      </c>
      <c r="B616" s="5" t="s">
        <v>45</v>
      </c>
    </row>
    <row r="617" spans="1:2">
      <c r="A617" s="4">
        <v>827</v>
      </c>
      <c r="B617" s="5" t="s">
        <v>76</v>
      </c>
    </row>
    <row r="618" spans="1:2">
      <c r="A618" s="4">
        <v>828</v>
      </c>
      <c r="B618" s="5" t="s">
        <v>45</v>
      </c>
    </row>
    <row r="619" spans="1:2">
      <c r="A619" s="4">
        <v>829</v>
      </c>
      <c r="B619" s="5" t="s">
        <v>45</v>
      </c>
    </row>
    <row r="620" spans="1:2">
      <c r="A620" s="4">
        <v>830</v>
      </c>
      <c r="B620" s="5" t="s">
        <v>45</v>
      </c>
    </row>
    <row r="621" spans="1:2">
      <c r="A621" s="4">
        <v>832</v>
      </c>
      <c r="B621" s="5" t="s">
        <v>45</v>
      </c>
    </row>
    <row r="622" spans="1:2">
      <c r="A622" s="4">
        <v>833</v>
      </c>
      <c r="B622" s="5" t="s">
        <v>45</v>
      </c>
    </row>
    <row r="623" spans="1:2">
      <c r="A623" s="4">
        <v>834</v>
      </c>
      <c r="B623" s="5" t="s">
        <v>45</v>
      </c>
    </row>
    <row r="624" spans="1:2">
      <c r="A624" s="4">
        <v>835</v>
      </c>
      <c r="B624" s="5" t="s">
        <v>45</v>
      </c>
    </row>
    <row r="625" spans="1:2">
      <c r="A625" s="4">
        <v>836</v>
      </c>
      <c r="B625" s="5" t="s">
        <v>45</v>
      </c>
    </row>
    <row r="626" spans="1:2">
      <c r="A626" s="4">
        <v>837</v>
      </c>
      <c r="B626" s="5" t="s">
        <v>45</v>
      </c>
    </row>
    <row r="627" spans="1:2">
      <c r="A627" s="4">
        <v>838</v>
      </c>
      <c r="B627" s="5" t="s">
        <v>45</v>
      </c>
    </row>
    <row r="628" spans="1:2">
      <c r="A628" s="4">
        <v>839</v>
      </c>
      <c r="B628" s="5" t="s">
        <v>45</v>
      </c>
    </row>
    <row r="629" spans="1:2">
      <c r="A629" s="4">
        <v>840</v>
      </c>
      <c r="B629" s="5" t="s">
        <v>45</v>
      </c>
    </row>
    <row r="630" spans="1:2">
      <c r="A630" s="4">
        <v>841</v>
      </c>
      <c r="B630" s="5" t="s">
        <v>45</v>
      </c>
    </row>
    <row r="631" spans="1:2">
      <c r="A631" s="4">
        <v>842</v>
      </c>
      <c r="B631" s="5" t="s">
        <v>45</v>
      </c>
    </row>
    <row r="632" spans="1:2">
      <c r="A632" s="4">
        <v>843</v>
      </c>
      <c r="B632" s="5" t="s">
        <v>45</v>
      </c>
    </row>
    <row r="633" spans="1:2" ht="28.8">
      <c r="A633" s="4">
        <v>844</v>
      </c>
      <c r="B633" s="5" t="s">
        <v>71</v>
      </c>
    </row>
    <row r="634" spans="1:2" ht="28.8">
      <c r="A634" s="4">
        <v>845</v>
      </c>
      <c r="B634" s="5" t="s">
        <v>71</v>
      </c>
    </row>
    <row r="635" spans="1:2">
      <c r="A635" s="4">
        <v>846</v>
      </c>
      <c r="B635" s="5" t="s">
        <v>201</v>
      </c>
    </row>
    <row r="636" spans="1:2">
      <c r="A636" s="4">
        <v>849</v>
      </c>
      <c r="B636" s="5" t="s">
        <v>204</v>
      </c>
    </row>
    <row r="637" spans="1:2">
      <c r="A637" s="4">
        <v>850</v>
      </c>
      <c r="B637" s="5" t="s">
        <v>233</v>
      </c>
    </row>
    <row r="638" spans="1:2">
      <c r="A638" s="4">
        <v>851</v>
      </c>
      <c r="B638" s="5" t="s">
        <v>76</v>
      </c>
    </row>
    <row r="639" spans="1:2">
      <c r="A639" s="4">
        <v>852</v>
      </c>
      <c r="B639" s="5" t="s">
        <v>234</v>
      </c>
    </row>
    <row r="640" spans="1:2">
      <c r="A640" s="4">
        <v>853</v>
      </c>
      <c r="B640" s="5" t="s">
        <v>45</v>
      </c>
    </row>
    <row r="641" spans="1:2">
      <c r="A641" s="4">
        <v>854</v>
      </c>
      <c r="B641" s="5" t="s">
        <v>235</v>
      </c>
    </row>
    <row r="642" spans="1:2">
      <c r="A642" s="4">
        <v>855</v>
      </c>
      <c r="B642" s="5" t="s">
        <v>236</v>
      </c>
    </row>
    <row r="643" spans="1:2">
      <c r="A643" s="4">
        <v>856</v>
      </c>
      <c r="B643" s="5" t="s">
        <v>237</v>
      </c>
    </row>
    <row r="644" spans="1:2">
      <c r="A644" s="4">
        <v>857</v>
      </c>
      <c r="B644" s="5" t="s">
        <v>45</v>
      </c>
    </row>
    <row r="645" spans="1:2">
      <c r="A645" s="4">
        <v>858</v>
      </c>
      <c r="B645" s="5" t="s">
        <v>45</v>
      </c>
    </row>
    <row r="646" spans="1:2">
      <c r="A646" s="4">
        <v>859</v>
      </c>
      <c r="B646" s="5" t="s">
        <v>45</v>
      </c>
    </row>
    <row r="647" spans="1:2">
      <c r="A647" s="4">
        <v>860</v>
      </c>
      <c r="B647" s="5" t="s">
        <v>45</v>
      </c>
    </row>
    <row r="648" spans="1:2">
      <c r="A648" s="4">
        <v>861</v>
      </c>
      <c r="B648" s="5" t="s">
        <v>45</v>
      </c>
    </row>
    <row r="649" spans="1:2">
      <c r="A649" s="4">
        <v>862</v>
      </c>
      <c r="B649" s="5" t="s">
        <v>45</v>
      </c>
    </row>
    <row r="650" spans="1:2">
      <c r="A650" s="4">
        <v>863</v>
      </c>
      <c r="B650" s="5" t="s">
        <v>45</v>
      </c>
    </row>
    <row r="651" spans="1:2">
      <c r="A651" s="4">
        <v>864</v>
      </c>
      <c r="B651" s="5" t="s">
        <v>45</v>
      </c>
    </row>
    <row r="652" spans="1:2">
      <c r="A652" s="4">
        <v>865</v>
      </c>
      <c r="B652" s="5" t="s">
        <v>45</v>
      </c>
    </row>
    <row r="653" spans="1:2">
      <c r="A653" s="4">
        <v>866</v>
      </c>
      <c r="B653" s="5" t="s">
        <v>45</v>
      </c>
    </row>
    <row r="654" spans="1:2">
      <c r="A654" s="4">
        <v>867</v>
      </c>
      <c r="B654" s="5" t="s">
        <v>45</v>
      </c>
    </row>
    <row r="655" spans="1:2">
      <c r="A655" s="4">
        <v>868</v>
      </c>
      <c r="B655" s="5" t="s">
        <v>45</v>
      </c>
    </row>
    <row r="656" spans="1:2">
      <c r="A656" s="4">
        <v>869</v>
      </c>
      <c r="B656" s="5" t="s">
        <v>45</v>
      </c>
    </row>
    <row r="657" spans="1:2">
      <c r="A657" s="4">
        <v>870</v>
      </c>
      <c r="B657" s="5" t="s">
        <v>45</v>
      </c>
    </row>
    <row r="658" spans="1:2">
      <c r="A658" s="4">
        <v>872</v>
      </c>
      <c r="B658" s="5" t="s">
        <v>65</v>
      </c>
    </row>
    <row r="659" spans="1:2">
      <c r="A659" s="4">
        <v>873</v>
      </c>
      <c r="B659" s="5" t="s">
        <v>45</v>
      </c>
    </row>
    <row r="660" spans="1:2">
      <c r="A660" s="4">
        <v>874</v>
      </c>
      <c r="B660" s="5" t="s">
        <v>238</v>
      </c>
    </row>
    <row r="661" spans="1:2">
      <c r="A661" s="4">
        <v>891</v>
      </c>
      <c r="B661" s="5" t="s">
        <v>239</v>
      </c>
    </row>
    <row r="662" spans="1:2">
      <c r="A662" s="4">
        <v>892</v>
      </c>
      <c r="B662" s="5" t="s">
        <v>240</v>
      </c>
    </row>
    <row r="663" spans="1:2">
      <c r="A663" s="4">
        <v>893</v>
      </c>
      <c r="B663" s="5" t="s">
        <v>241</v>
      </c>
    </row>
    <row r="664" spans="1:2">
      <c r="A664" s="4">
        <v>894</v>
      </c>
      <c r="B664" s="5" t="s">
        <v>242</v>
      </c>
    </row>
    <row r="665" spans="1:2">
      <c r="A665" s="4">
        <v>895</v>
      </c>
      <c r="B665" s="5" t="s">
        <v>177</v>
      </c>
    </row>
    <row r="666" spans="1:2">
      <c r="A666" s="4">
        <v>896</v>
      </c>
      <c r="B666" s="5" t="s">
        <v>243</v>
      </c>
    </row>
    <row r="667" spans="1:2">
      <c r="A667" s="4">
        <v>897</v>
      </c>
      <c r="B667" s="5" t="s">
        <v>244</v>
      </c>
    </row>
    <row r="668" spans="1:2">
      <c r="A668" s="4">
        <v>898</v>
      </c>
      <c r="B668" s="5" t="s">
        <v>245</v>
      </c>
    </row>
    <row r="669" spans="1:2">
      <c r="A669" s="4">
        <v>899</v>
      </c>
      <c r="B669" s="5" t="s">
        <v>246</v>
      </c>
    </row>
    <row r="670" spans="1:2">
      <c r="A670" s="4">
        <v>900</v>
      </c>
      <c r="B670" s="5" t="s">
        <v>247</v>
      </c>
    </row>
    <row r="671" spans="1:2">
      <c r="A671" s="4">
        <v>902</v>
      </c>
      <c r="B671" s="5" t="s">
        <v>248</v>
      </c>
    </row>
    <row r="672" spans="1:2">
      <c r="A672" s="4">
        <v>905</v>
      </c>
      <c r="B672" s="5" t="s">
        <v>249</v>
      </c>
    </row>
    <row r="673" spans="1:2">
      <c r="A673" s="4">
        <v>906</v>
      </c>
      <c r="B673" s="5" t="s">
        <v>102</v>
      </c>
    </row>
    <row r="674" spans="1:2">
      <c r="A674" s="4">
        <v>907</v>
      </c>
      <c r="B674" s="5" t="s">
        <v>68</v>
      </c>
    </row>
    <row r="675" spans="1:2" ht="28.8">
      <c r="A675" s="4">
        <v>910</v>
      </c>
      <c r="B675" s="5" t="s">
        <v>250</v>
      </c>
    </row>
    <row r="676" spans="1:2">
      <c r="A676" s="4">
        <v>911</v>
      </c>
      <c r="B676" s="5" t="s">
        <v>251</v>
      </c>
    </row>
    <row r="677" spans="1:2">
      <c r="A677" s="4">
        <v>912</v>
      </c>
      <c r="B677" s="5" t="s">
        <v>45</v>
      </c>
    </row>
    <row r="678" spans="1:2">
      <c r="A678" s="4">
        <v>913</v>
      </c>
      <c r="B678" s="5" t="s">
        <v>45</v>
      </c>
    </row>
    <row r="679" spans="1:2">
      <c r="A679" s="4">
        <v>914</v>
      </c>
      <c r="B679" s="5" t="s">
        <v>45</v>
      </c>
    </row>
    <row r="680" spans="1:2">
      <c r="A680" s="4">
        <v>916</v>
      </c>
      <c r="B680" s="5" t="s">
        <v>45</v>
      </c>
    </row>
    <row r="681" spans="1:2">
      <c r="A681" s="4">
        <v>917</v>
      </c>
      <c r="B681" s="5" t="s">
        <v>45</v>
      </c>
    </row>
    <row r="682" spans="1:2">
      <c r="A682" s="4">
        <v>919</v>
      </c>
      <c r="B682" s="5" t="s">
        <v>45</v>
      </c>
    </row>
    <row r="683" spans="1:2">
      <c r="A683" s="4">
        <v>920</v>
      </c>
      <c r="B683" s="5" t="s">
        <v>104</v>
      </c>
    </row>
    <row r="684" spans="1:2">
      <c r="A684" s="4">
        <v>921</v>
      </c>
      <c r="B684" s="5" t="s">
        <v>229</v>
      </c>
    </row>
    <row r="685" spans="1:2">
      <c r="A685" s="4">
        <v>922</v>
      </c>
      <c r="B685" s="5" t="s">
        <v>45</v>
      </c>
    </row>
    <row r="686" spans="1:2">
      <c r="A686" s="4">
        <v>923</v>
      </c>
      <c r="B686" s="5" t="s">
        <v>45</v>
      </c>
    </row>
    <row r="687" spans="1:2">
      <c r="A687" s="4">
        <v>924</v>
      </c>
      <c r="B687" s="5" t="s">
        <v>225</v>
      </c>
    </row>
    <row r="688" spans="1:2">
      <c r="A688" s="4">
        <v>925</v>
      </c>
      <c r="B688" s="5" t="s">
        <v>95</v>
      </c>
    </row>
    <row r="689" spans="1:2">
      <c r="A689" s="4">
        <v>926</v>
      </c>
      <c r="B689" s="5" t="s">
        <v>144</v>
      </c>
    </row>
    <row r="690" spans="1:2">
      <c r="A690" s="4">
        <v>927</v>
      </c>
      <c r="B690" s="5" t="s">
        <v>104</v>
      </c>
    </row>
    <row r="691" spans="1:2">
      <c r="A691" s="4">
        <v>928</v>
      </c>
      <c r="B691" s="5" t="s">
        <v>252</v>
      </c>
    </row>
    <row r="692" spans="1:2">
      <c r="A692" s="4">
        <v>929</v>
      </c>
      <c r="B692" s="5" t="s">
        <v>147</v>
      </c>
    </row>
    <row r="693" spans="1:2" ht="28.8">
      <c r="A693" s="4">
        <v>930</v>
      </c>
      <c r="B693" s="5" t="s">
        <v>71</v>
      </c>
    </row>
    <row r="694" spans="1:2" ht="28.8">
      <c r="A694" s="4">
        <v>931</v>
      </c>
      <c r="B694" s="5" t="s">
        <v>71</v>
      </c>
    </row>
    <row r="695" spans="1:2">
      <c r="A695" s="4">
        <v>932</v>
      </c>
      <c r="B695" s="5" t="s">
        <v>253</v>
      </c>
    </row>
    <row r="696" spans="1:2">
      <c r="A696" s="4">
        <v>933</v>
      </c>
      <c r="B696" s="5" t="s">
        <v>45</v>
      </c>
    </row>
    <row r="697" spans="1:2">
      <c r="A697" s="4">
        <v>934</v>
      </c>
      <c r="B697" s="5" t="s">
        <v>45</v>
      </c>
    </row>
    <row r="698" spans="1:2">
      <c r="A698" s="4">
        <v>935</v>
      </c>
      <c r="B698" s="5" t="s">
        <v>45</v>
      </c>
    </row>
    <row r="699" spans="1:2">
      <c r="A699" s="4">
        <v>936</v>
      </c>
      <c r="B699" s="5" t="s">
        <v>85</v>
      </c>
    </row>
    <row r="700" spans="1:2">
      <c r="A700" s="4">
        <v>938</v>
      </c>
      <c r="B700" s="5" t="s">
        <v>57</v>
      </c>
    </row>
    <row r="701" spans="1:2">
      <c r="A701" s="4">
        <v>939</v>
      </c>
      <c r="B701" s="5" t="s">
        <v>240</v>
      </c>
    </row>
    <row r="702" spans="1:2">
      <c r="A702" s="4">
        <v>940</v>
      </c>
      <c r="B702" s="5" t="s">
        <v>215</v>
      </c>
    </row>
    <row r="703" spans="1:2">
      <c r="A703" s="4">
        <v>941</v>
      </c>
      <c r="B703" s="5" t="s">
        <v>226</v>
      </c>
    </row>
    <row r="704" spans="1:2" ht="28.8">
      <c r="A704" s="4">
        <v>946</v>
      </c>
      <c r="B704" s="5" t="s">
        <v>92</v>
      </c>
    </row>
    <row r="705" spans="1:2">
      <c r="A705" s="4">
        <v>947</v>
      </c>
      <c r="B705" s="5" t="s">
        <v>68</v>
      </c>
    </row>
    <row r="706" spans="1:2">
      <c r="A706" s="4">
        <v>948</v>
      </c>
      <c r="B706" s="5" t="s">
        <v>68</v>
      </c>
    </row>
    <row r="707" spans="1:2">
      <c r="A707" s="4">
        <v>950</v>
      </c>
      <c r="B707" s="5" t="s">
        <v>254</v>
      </c>
    </row>
    <row r="708" spans="1:2">
      <c r="A708" s="4">
        <v>951</v>
      </c>
      <c r="B708" s="5" t="s">
        <v>255</v>
      </c>
    </row>
    <row r="709" spans="1:2">
      <c r="A709" s="4">
        <v>952</v>
      </c>
      <c r="B709" s="5" t="s">
        <v>254</v>
      </c>
    </row>
    <row r="710" spans="1:2" ht="28.8">
      <c r="A710" s="4">
        <v>953</v>
      </c>
      <c r="B710" s="5" t="s">
        <v>86</v>
      </c>
    </row>
    <row r="711" spans="1:2" ht="28.8">
      <c r="A711" s="4">
        <v>954</v>
      </c>
      <c r="B711" s="5" t="s">
        <v>86</v>
      </c>
    </row>
    <row r="712" spans="1:2">
      <c r="A712" s="4">
        <v>956</v>
      </c>
      <c r="B712" s="5" t="s">
        <v>45</v>
      </c>
    </row>
    <row r="713" spans="1:2">
      <c r="A713" s="4">
        <v>957</v>
      </c>
      <c r="B713" s="5" t="s">
        <v>45</v>
      </c>
    </row>
    <row r="714" spans="1:2">
      <c r="A714" s="4">
        <v>958</v>
      </c>
      <c r="B714" s="5" t="s">
        <v>45</v>
      </c>
    </row>
    <row r="715" spans="1:2">
      <c r="A715" s="4">
        <v>959</v>
      </c>
      <c r="B715" s="5" t="s">
        <v>45</v>
      </c>
    </row>
    <row r="716" spans="1:2">
      <c r="A716" s="4">
        <v>960</v>
      </c>
      <c r="B716" s="5" t="s">
        <v>45</v>
      </c>
    </row>
    <row r="717" spans="1:2">
      <c r="A717" s="4">
        <v>961</v>
      </c>
      <c r="B717" s="5" t="s">
        <v>45</v>
      </c>
    </row>
    <row r="718" spans="1:2">
      <c r="A718" s="4">
        <v>963</v>
      </c>
      <c r="B718" s="5" t="s">
        <v>45</v>
      </c>
    </row>
    <row r="719" spans="1:2">
      <c r="A719" s="4">
        <v>964</v>
      </c>
      <c r="B719" s="5" t="s">
        <v>45</v>
      </c>
    </row>
    <row r="720" spans="1:2">
      <c r="A720" s="4">
        <v>965</v>
      </c>
      <c r="B720" s="5" t="s">
        <v>79</v>
      </c>
    </row>
    <row r="721" spans="1:2">
      <c r="A721" s="4">
        <v>966</v>
      </c>
      <c r="B721" s="5" t="s">
        <v>79</v>
      </c>
    </row>
    <row r="722" spans="1:2">
      <c r="A722" s="4">
        <v>967</v>
      </c>
      <c r="B722" s="5" t="s">
        <v>79</v>
      </c>
    </row>
    <row r="723" spans="1:2">
      <c r="A723" s="4">
        <v>968</v>
      </c>
      <c r="B723" s="5" t="s">
        <v>45</v>
      </c>
    </row>
    <row r="724" spans="1:2">
      <c r="A724" s="4">
        <v>969</v>
      </c>
      <c r="B724" s="5" t="s">
        <v>79</v>
      </c>
    </row>
    <row r="725" spans="1:2">
      <c r="A725" s="4">
        <v>970</v>
      </c>
      <c r="B725" s="5" t="s">
        <v>76</v>
      </c>
    </row>
    <row r="726" spans="1:2">
      <c r="A726" s="4">
        <v>971</v>
      </c>
      <c r="B726" s="5" t="s">
        <v>256</v>
      </c>
    </row>
    <row r="727" spans="1:2" ht="28.8">
      <c r="A727" s="4">
        <v>973</v>
      </c>
      <c r="B727" s="5" t="s">
        <v>92</v>
      </c>
    </row>
    <row r="728" spans="1:2" ht="28.8">
      <c r="A728" s="4">
        <v>974</v>
      </c>
      <c r="B728" s="5" t="s">
        <v>70</v>
      </c>
    </row>
    <row r="729" spans="1:2">
      <c r="A729" s="4">
        <v>975</v>
      </c>
      <c r="B729" s="5" t="s">
        <v>74</v>
      </c>
    </row>
    <row r="730" spans="1:2">
      <c r="A730" s="4">
        <v>976</v>
      </c>
      <c r="B730" s="5" t="s">
        <v>257</v>
      </c>
    </row>
    <row r="731" spans="1:2">
      <c r="A731" s="4">
        <v>979</v>
      </c>
      <c r="B731" s="5" t="s">
        <v>229</v>
      </c>
    </row>
    <row r="732" spans="1:2">
      <c r="A732" s="4">
        <v>980</v>
      </c>
      <c r="B732" s="5" t="s">
        <v>258</v>
      </c>
    </row>
    <row r="733" spans="1:2">
      <c r="A733" s="4">
        <v>981</v>
      </c>
      <c r="B733" s="5" t="s">
        <v>214</v>
      </c>
    </row>
    <row r="734" spans="1:2">
      <c r="A734" s="4">
        <v>982</v>
      </c>
      <c r="B734" s="5" t="s">
        <v>213</v>
      </c>
    </row>
    <row r="735" spans="1:2">
      <c r="A735" s="4">
        <v>983</v>
      </c>
      <c r="B735" s="5" t="s">
        <v>129</v>
      </c>
    </row>
    <row r="736" spans="1:2">
      <c r="A736" s="4">
        <v>984</v>
      </c>
      <c r="B736" s="5" t="s">
        <v>79</v>
      </c>
    </row>
    <row r="737" spans="1:2">
      <c r="A737" s="4">
        <v>985</v>
      </c>
      <c r="B737" s="5" t="s">
        <v>79</v>
      </c>
    </row>
    <row r="738" spans="1:2">
      <c r="A738" s="4">
        <v>986</v>
      </c>
      <c r="B738" s="5" t="s">
        <v>79</v>
      </c>
    </row>
    <row r="739" spans="1:2">
      <c r="A739" s="4">
        <v>987</v>
      </c>
      <c r="B739" s="5" t="s">
        <v>79</v>
      </c>
    </row>
    <row r="740" spans="1:2">
      <c r="A740" s="4">
        <v>988</v>
      </c>
      <c r="B740" s="5" t="s">
        <v>79</v>
      </c>
    </row>
    <row r="741" spans="1:2">
      <c r="A741" s="4">
        <v>989</v>
      </c>
      <c r="B741" s="5" t="s">
        <v>79</v>
      </c>
    </row>
    <row r="742" spans="1:2">
      <c r="A742" s="4">
        <v>990</v>
      </c>
      <c r="B742" s="5" t="s">
        <v>45</v>
      </c>
    </row>
    <row r="743" spans="1:2">
      <c r="A743" s="4">
        <v>991</v>
      </c>
      <c r="B743" s="5" t="s">
        <v>45</v>
      </c>
    </row>
    <row r="744" spans="1:2">
      <c r="A744" s="4">
        <v>992</v>
      </c>
      <c r="B744" s="5" t="s">
        <v>56</v>
      </c>
    </row>
    <row r="745" spans="1:2">
      <c r="A745" s="4">
        <v>993</v>
      </c>
      <c r="B745" s="5" t="s">
        <v>65</v>
      </c>
    </row>
    <row r="746" spans="1:2">
      <c r="A746" s="4">
        <v>994</v>
      </c>
      <c r="B746" s="5" t="s">
        <v>45</v>
      </c>
    </row>
    <row r="747" spans="1:2">
      <c r="A747" s="4">
        <v>995</v>
      </c>
      <c r="B747" s="5" t="s">
        <v>45</v>
      </c>
    </row>
    <row r="748" spans="1:2">
      <c r="A748" s="4">
        <v>996</v>
      </c>
      <c r="B748" s="5" t="s">
        <v>45</v>
      </c>
    </row>
    <row r="749" spans="1:2">
      <c r="A749" s="4">
        <v>997</v>
      </c>
      <c r="B749" s="5" t="s">
        <v>121</v>
      </c>
    </row>
    <row r="750" spans="1:2">
      <c r="A750" s="4">
        <v>999</v>
      </c>
      <c r="B750" s="5" t="s">
        <v>45</v>
      </c>
    </row>
    <row r="751" spans="1:2">
      <c r="A751" s="4">
        <v>1001</v>
      </c>
      <c r="B751" s="5" t="s">
        <v>45</v>
      </c>
    </row>
    <row r="752" spans="1:2">
      <c r="A752" s="4">
        <v>1002</v>
      </c>
      <c r="B752" s="5" t="s">
        <v>45</v>
      </c>
    </row>
    <row r="753" spans="1:2">
      <c r="A753" s="4">
        <v>1003</v>
      </c>
      <c r="B753" s="5" t="s">
        <v>45</v>
      </c>
    </row>
    <row r="754" spans="1:2">
      <c r="A754" s="4">
        <v>1004</v>
      </c>
      <c r="B754" s="5" t="s">
        <v>45</v>
      </c>
    </row>
    <row r="755" spans="1:2">
      <c r="A755" s="4">
        <v>1005</v>
      </c>
      <c r="B755" s="5" t="s">
        <v>45</v>
      </c>
    </row>
    <row r="756" spans="1:2">
      <c r="A756" s="4">
        <v>1006</v>
      </c>
      <c r="B756" s="5" t="s">
        <v>45</v>
      </c>
    </row>
    <row r="757" spans="1:2">
      <c r="A757" s="4">
        <v>1007</v>
      </c>
      <c r="B757" s="5" t="s">
        <v>45</v>
      </c>
    </row>
    <row r="758" spans="1:2">
      <c r="A758" s="4">
        <v>1008</v>
      </c>
      <c r="B758" s="5" t="s">
        <v>45</v>
      </c>
    </row>
    <row r="759" spans="1:2">
      <c r="A759" s="4">
        <v>1009</v>
      </c>
      <c r="B759" s="5" t="s">
        <v>45</v>
      </c>
    </row>
    <row r="760" spans="1:2">
      <c r="A760" s="4">
        <v>1010</v>
      </c>
      <c r="B760" s="5" t="s">
        <v>45</v>
      </c>
    </row>
    <row r="761" spans="1:2">
      <c r="A761" s="4">
        <v>1011</v>
      </c>
      <c r="B761" s="5" t="s">
        <v>45</v>
      </c>
    </row>
    <row r="762" spans="1:2">
      <c r="A762" s="4">
        <v>1012</v>
      </c>
      <c r="B762" s="5" t="s">
        <v>45</v>
      </c>
    </row>
    <row r="763" spans="1:2">
      <c r="A763" s="4">
        <v>1013</v>
      </c>
      <c r="B763" s="5" t="s">
        <v>45</v>
      </c>
    </row>
    <row r="764" spans="1:2">
      <c r="A764" s="4">
        <v>1014</v>
      </c>
      <c r="B764" s="5" t="s">
        <v>45</v>
      </c>
    </row>
    <row r="765" spans="1:2">
      <c r="A765" s="4">
        <v>1015</v>
      </c>
      <c r="B765" s="5" t="s">
        <v>45</v>
      </c>
    </row>
    <row r="766" spans="1:2">
      <c r="A766" s="4">
        <v>1016</v>
      </c>
      <c r="B766" s="5" t="s">
        <v>45</v>
      </c>
    </row>
    <row r="767" spans="1:2">
      <c r="A767" s="4">
        <v>1017</v>
      </c>
      <c r="B767" s="5" t="s">
        <v>45</v>
      </c>
    </row>
    <row r="768" spans="1:2">
      <c r="A768" s="4">
        <v>1018</v>
      </c>
      <c r="B768" s="5" t="s">
        <v>45</v>
      </c>
    </row>
    <row r="769" spans="1:2">
      <c r="A769" s="4">
        <v>1019</v>
      </c>
      <c r="B769" s="5" t="s">
        <v>45</v>
      </c>
    </row>
    <row r="770" spans="1:2">
      <c r="A770" s="4">
        <v>1020</v>
      </c>
      <c r="B770" s="5" t="s">
        <v>45</v>
      </c>
    </row>
    <row r="771" spans="1:2">
      <c r="A771" s="4">
        <v>1021</v>
      </c>
      <c r="B771" s="5" t="s">
        <v>45</v>
      </c>
    </row>
    <row r="772" spans="1:2">
      <c r="A772" s="4">
        <v>1022</v>
      </c>
      <c r="B772" s="5" t="s">
        <v>45</v>
      </c>
    </row>
    <row r="773" spans="1:2">
      <c r="A773" s="4">
        <v>1023</v>
      </c>
      <c r="B773" s="5" t="s">
        <v>45</v>
      </c>
    </row>
    <row r="774" spans="1:2">
      <c r="A774" s="4">
        <v>1024</v>
      </c>
      <c r="B774" s="5" t="s">
        <v>45</v>
      </c>
    </row>
    <row r="775" spans="1:2">
      <c r="A775" s="4">
        <v>1025</v>
      </c>
      <c r="B775" s="5" t="s">
        <v>45</v>
      </c>
    </row>
    <row r="776" spans="1:2">
      <c r="A776" s="4">
        <v>1026</v>
      </c>
      <c r="B776" s="5" t="s">
        <v>45</v>
      </c>
    </row>
    <row r="777" spans="1:2">
      <c r="A777" s="4">
        <v>1027</v>
      </c>
      <c r="B777" s="5" t="s">
        <v>45</v>
      </c>
    </row>
    <row r="778" spans="1:2">
      <c r="A778" s="4">
        <v>1028</v>
      </c>
      <c r="B778" s="5" t="s">
        <v>45</v>
      </c>
    </row>
    <row r="779" spans="1:2">
      <c r="A779" s="4">
        <v>1029</v>
      </c>
      <c r="B779" s="5" t="s">
        <v>45</v>
      </c>
    </row>
    <row r="780" spans="1:2">
      <c r="A780" s="4">
        <v>1030</v>
      </c>
      <c r="B780" s="5" t="s">
        <v>45</v>
      </c>
    </row>
    <row r="781" spans="1:2">
      <c r="A781" s="4">
        <v>1031</v>
      </c>
      <c r="B781" s="5" t="s">
        <v>45</v>
      </c>
    </row>
    <row r="782" spans="1:2">
      <c r="A782" s="4">
        <v>1032</v>
      </c>
      <c r="B782" s="5" t="s">
        <v>45</v>
      </c>
    </row>
    <row r="783" spans="1:2">
      <c r="A783" s="4">
        <v>1033</v>
      </c>
      <c r="B783" s="5" t="s">
        <v>45</v>
      </c>
    </row>
    <row r="784" spans="1:2">
      <c r="A784" s="4">
        <v>1035</v>
      </c>
      <c r="B784" s="5" t="s">
        <v>45</v>
      </c>
    </row>
    <row r="785" spans="1:2">
      <c r="A785" s="4">
        <v>1036</v>
      </c>
      <c r="B785" s="5" t="s">
        <v>45</v>
      </c>
    </row>
    <row r="786" spans="1:2">
      <c r="A786" s="4">
        <v>1037</v>
      </c>
      <c r="B786" s="5" t="s">
        <v>45</v>
      </c>
    </row>
    <row r="787" spans="1:2">
      <c r="A787" s="4">
        <v>1038</v>
      </c>
      <c r="B787" s="5" t="s">
        <v>45</v>
      </c>
    </row>
    <row r="788" spans="1:2">
      <c r="A788" s="4">
        <v>1039</v>
      </c>
      <c r="B788" s="5" t="s">
        <v>45</v>
      </c>
    </row>
    <row r="789" spans="1:2">
      <c r="A789" s="4">
        <v>1040</v>
      </c>
      <c r="B789" s="5" t="s">
        <v>45</v>
      </c>
    </row>
    <row r="790" spans="1:2">
      <c r="A790" s="4">
        <v>1041</v>
      </c>
      <c r="B790" s="5" t="s">
        <v>45</v>
      </c>
    </row>
    <row r="791" spans="1:2">
      <c r="A791" s="4">
        <v>1042</v>
      </c>
      <c r="B791" s="5" t="s">
        <v>45</v>
      </c>
    </row>
    <row r="792" spans="1:2">
      <c r="A792" s="4">
        <v>1043</v>
      </c>
      <c r="B792" s="5" t="s">
        <v>45</v>
      </c>
    </row>
    <row r="793" spans="1:2">
      <c r="A793" s="4">
        <v>1044</v>
      </c>
      <c r="B793" s="5" t="s">
        <v>45</v>
      </c>
    </row>
    <row r="794" spans="1:2">
      <c r="A794" s="4">
        <v>1045</v>
      </c>
      <c r="B794" s="5" t="s">
        <v>45</v>
      </c>
    </row>
    <row r="795" spans="1:2">
      <c r="A795" s="4">
        <v>1046</v>
      </c>
      <c r="B795" s="5" t="s">
        <v>45</v>
      </c>
    </row>
    <row r="796" spans="1:2">
      <c r="A796" s="4">
        <v>1047</v>
      </c>
      <c r="B796" s="5" t="s">
        <v>74</v>
      </c>
    </row>
    <row r="797" spans="1:2">
      <c r="A797" s="4">
        <v>1048</v>
      </c>
      <c r="B797" s="5" t="s">
        <v>74</v>
      </c>
    </row>
    <row r="798" spans="1:2">
      <c r="A798" s="4">
        <v>1049</v>
      </c>
      <c r="B798" s="5" t="s">
        <v>45</v>
      </c>
    </row>
    <row r="799" spans="1:2">
      <c r="A799" s="4">
        <v>1050</v>
      </c>
      <c r="B799" s="5" t="s">
        <v>45</v>
      </c>
    </row>
    <row r="800" spans="1:2">
      <c r="A800" s="4">
        <v>1051</v>
      </c>
      <c r="B800" s="5" t="s">
        <v>45</v>
      </c>
    </row>
    <row r="801" spans="1:2">
      <c r="A801" s="4">
        <v>1052</v>
      </c>
      <c r="B801" s="5" t="s">
        <v>45</v>
      </c>
    </row>
    <row r="802" spans="1:2">
      <c r="A802" s="4">
        <v>1053</v>
      </c>
      <c r="B802" s="5" t="s">
        <v>45</v>
      </c>
    </row>
    <row r="803" spans="1:2">
      <c r="A803" s="4">
        <v>1054</v>
      </c>
      <c r="B803" s="5" t="s">
        <v>45</v>
      </c>
    </row>
    <row r="804" spans="1:2">
      <c r="A804" s="4">
        <v>1055</v>
      </c>
      <c r="B804" s="5" t="s">
        <v>45</v>
      </c>
    </row>
    <row r="805" spans="1:2">
      <c r="A805" s="4">
        <v>1056</v>
      </c>
      <c r="B805" s="5" t="s">
        <v>74</v>
      </c>
    </row>
    <row r="806" spans="1:2">
      <c r="A806" s="4">
        <v>1057</v>
      </c>
      <c r="B806" s="5" t="s">
        <v>74</v>
      </c>
    </row>
    <row r="807" spans="1:2">
      <c r="A807" s="4">
        <v>1058</v>
      </c>
      <c r="B807" s="5" t="s">
        <v>45</v>
      </c>
    </row>
    <row r="808" spans="1:2">
      <c r="A808" s="4">
        <v>1059</v>
      </c>
      <c r="B808" s="5" t="s">
        <v>45</v>
      </c>
    </row>
    <row r="809" spans="1:2">
      <c r="A809" s="4">
        <v>1060</v>
      </c>
      <c r="B809" s="5" t="s">
        <v>45</v>
      </c>
    </row>
    <row r="810" spans="1:2">
      <c r="A810" s="4">
        <v>1061</v>
      </c>
      <c r="B810" s="5" t="s">
        <v>45</v>
      </c>
    </row>
    <row r="811" spans="1:2">
      <c r="A811" s="4">
        <v>1062</v>
      </c>
      <c r="B811" s="5" t="s">
        <v>45</v>
      </c>
    </row>
    <row r="812" spans="1:2">
      <c r="A812" s="4">
        <v>1063</v>
      </c>
      <c r="B812" s="5" t="s">
        <v>45</v>
      </c>
    </row>
    <row r="813" spans="1:2">
      <c r="A813" s="4">
        <v>1064</v>
      </c>
      <c r="B813" s="5" t="s">
        <v>45</v>
      </c>
    </row>
    <row r="814" spans="1:2">
      <c r="A814" s="4">
        <v>1065</v>
      </c>
      <c r="B814" s="5" t="s">
        <v>45</v>
      </c>
    </row>
    <row r="815" spans="1:2">
      <c r="A815" s="4">
        <v>1066</v>
      </c>
      <c r="B815" s="5" t="s">
        <v>45</v>
      </c>
    </row>
    <row r="816" spans="1:2">
      <c r="A816" s="4">
        <v>1067</v>
      </c>
      <c r="B816" s="5" t="s">
        <v>45</v>
      </c>
    </row>
    <row r="817" spans="1:2">
      <c r="A817" s="4">
        <v>1068</v>
      </c>
      <c r="B817" s="5" t="s">
        <v>45</v>
      </c>
    </row>
    <row r="818" spans="1:2">
      <c r="A818" s="4">
        <v>1069</v>
      </c>
      <c r="B818" s="5" t="s">
        <v>45</v>
      </c>
    </row>
    <row r="819" spans="1:2">
      <c r="A819" s="4">
        <v>1070</v>
      </c>
      <c r="B819" s="5" t="s">
        <v>45</v>
      </c>
    </row>
    <row r="820" spans="1:2">
      <c r="A820" s="4">
        <v>1071</v>
      </c>
      <c r="B820" s="5" t="s">
        <v>45</v>
      </c>
    </row>
    <row r="821" spans="1:2">
      <c r="A821" s="4">
        <v>1072</v>
      </c>
      <c r="B821" s="5" t="s">
        <v>45</v>
      </c>
    </row>
    <row r="822" spans="1:2">
      <c r="A822" s="4">
        <v>1073</v>
      </c>
      <c r="B822" s="5" t="s">
        <v>74</v>
      </c>
    </row>
    <row r="823" spans="1:2">
      <c r="A823" s="4">
        <v>1074</v>
      </c>
      <c r="B823" s="5" t="s">
        <v>45</v>
      </c>
    </row>
    <row r="824" spans="1:2">
      <c r="A824" s="4">
        <v>1075</v>
      </c>
      <c r="B824" s="5" t="s">
        <v>45</v>
      </c>
    </row>
    <row r="825" spans="1:2">
      <c r="A825" s="4">
        <v>1076</v>
      </c>
      <c r="B825" s="5" t="s">
        <v>45</v>
      </c>
    </row>
    <row r="826" spans="1:2">
      <c r="A826" s="4">
        <v>1077</v>
      </c>
      <c r="B826" s="5" t="s">
        <v>45</v>
      </c>
    </row>
    <row r="827" spans="1:2">
      <c r="A827" s="4">
        <v>1078</v>
      </c>
      <c r="B827" s="5" t="s">
        <v>45</v>
      </c>
    </row>
    <row r="828" spans="1:2">
      <c r="A828" s="4">
        <v>1079</v>
      </c>
      <c r="B828" s="5" t="s">
        <v>45</v>
      </c>
    </row>
    <row r="829" spans="1:2">
      <c r="A829" s="4">
        <v>1080</v>
      </c>
      <c r="B829" s="5" t="s">
        <v>45</v>
      </c>
    </row>
    <row r="830" spans="1:2">
      <c r="A830" s="4">
        <v>1081</v>
      </c>
      <c r="B830" s="5" t="s">
        <v>45</v>
      </c>
    </row>
    <row r="831" spans="1:2">
      <c r="A831" s="4">
        <v>1082</v>
      </c>
      <c r="B831" s="5" t="s">
        <v>45</v>
      </c>
    </row>
    <row r="832" spans="1:2">
      <c r="A832" s="4">
        <v>1083</v>
      </c>
      <c r="B832" s="5" t="s">
        <v>45</v>
      </c>
    </row>
    <row r="833" spans="1:2">
      <c r="A833" s="4">
        <v>1084</v>
      </c>
      <c r="B833" s="5" t="s">
        <v>45</v>
      </c>
    </row>
    <row r="834" spans="1:2">
      <c r="A834" s="4">
        <v>1085</v>
      </c>
      <c r="B834" s="5" t="s">
        <v>45</v>
      </c>
    </row>
    <row r="835" spans="1:2">
      <c r="A835" s="4">
        <v>1087</v>
      </c>
      <c r="B835" s="5" t="s">
        <v>45</v>
      </c>
    </row>
    <row r="836" spans="1:2">
      <c r="A836" s="4">
        <v>1088</v>
      </c>
      <c r="B836" s="5" t="s">
        <v>45</v>
      </c>
    </row>
    <row r="837" spans="1:2">
      <c r="A837" s="4">
        <v>1089</v>
      </c>
      <c r="B837" s="5" t="s">
        <v>45</v>
      </c>
    </row>
    <row r="838" spans="1:2">
      <c r="A838" s="4">
        <v>1090</v>
      </c>
      <c r="B838" s="5" t="s">
        <v>45</v>
      </c>
    </row>
    <row r="839" spans="1:2">
      <c r="A839" s="4">
        <v>1091</v>
      </c>
      <c r="B839" s="5" t="s">
        <v>45</v>
      </c>
    </row>
    <row r="840" spans="1:2">
      <c r="A840" s="4">
        <v>1092</v>
      </c>
      <c r="B840" s="5" t="s">
        <v>45</v>
      </c>
    </row>
    <row r="841" spans="1:2">
      <c r="A841" s="4">
        <v>1093</v>
      </c>
      <c r="B841" s="5" t="s">
        <v>45</v>
      </c>
    </row>
    <row r="842" spans="1:2">
      <c r="A842" s="4">
        <v>1094</v>
      </c>
      <c r="B842" s="5" t="s">
        <v>45</v>
      </c>
    </row>
    <row r="843" spans="1:2">
      <c r="A843" s="4">
        <v>1095</v>
      </c>
      <c r="B843" s="5" t="s">
        <v>45</v>
      </c>
    </row>
    <row r="844" spans="1:2">
      <c r="A844" s="4">
        <v>1096</v>
      </c>
      <c r="B844" s="5" t="s">
        <v>45</v>
      </c>
    </row>
    <row r="845" spans="1:2">
      <c r="A845" s="4">
        <v>1097</v>
      </c>
      <c r="B845" s="5" t="s">
        <v>45</v>
      </c>
    </row>
    <row r="846" spans="1:2">
      <c r="A846" s="4">
        <v>1098</v>
      </c>
      <c r="B846" s="5" t="s">
        <v>45</v>
      </c>
    </row>
    <row r="847" spans="1:2">
      <c r="A847" s="4">
        <v>1099</v>
      </c>
      <c r="B847" s="5" t="s">
        <v>45</v>
      </c>
    </row>
    <row r="848" spans="1:2">
      <c r="A848" s="4">
        <v>1100</v>
      </c>
      <c r="B848" s="5" t="s">
        <v>45</v>
      </c>
    </row>
    <row r="849" spans="1:2">
      <c r="A849" s="4">
        <v>1101</v>
      </c>
      <c r="B849" s="5" t="s">
        <v>45</v>
      </c>
    </row>
    <row r="850" spans="1:2">
      <c r="A850" s="4">
        <v>1102</v>
      </c>
      <c r="B850" s="5" t="s">
        <v>45</v>
      </c>
    </row>
    <row r="851" spans="1:2">
      <c r="A851" s="4">
        <v>1103</v>
      </c>
      <c r="B851" s="5" t="s">
        <v>45</v>
      </c>
    </row>
    <row r="852" spans="1:2">
      <c r="A852" s="4">
        <v>1104</v>
      </c>
      <c r="B852" s="5" t="s">
        <v>45</v>
      </c>
    </row>
    <row r="853" spans="1:2">
      <c r="A853" s="4">
        <v>1105</v>
      </c>
      <c r="B853" s="5" t="s">
        <v>45</v>
      </c>
    </row>
    <row r="854" spans="1:2">
      <c r="A854" s="4">
        <v>1106</v>
      </c>
      <c r="B854" s="5" t="s">
        <v>45</v>
      </c>
    </row>
    <row r="855" spans="1:2">
      <c r="A855" s="4">
        <v>1107</v>
      </c>
      <c r="B855" s="5" t="s">
        <v>45</v>
      </c>
    </row>
    <row r="856" spans="1:2">
      <c r="A856" s="4">
        <v>1108</v>
      </c>
      <c r="B856" s="5" t="s">
        <v>45</v>
      </c>
    </row>
    <row r="857" spans="1:2">
      <c r="A857" s="4">
        <v>1109</v>
      </c>
      <c r="B857" s="5" t="s">
        <v>45</v>
      </c>
    </row>
    <row r="858" spans="1:2">
      <c r="A858" s="4">
        <v>1110</v>
      </c>
      <c r="B858" s="5" t="s">
        <v>45</v>
      </c>
    </row>
    <row r="859" spans="1:2">
      <c r="A859" s="4">
        <v>1111</v>
      </c>
      <c r="B859" s="5" t="s">
        <v>45</v>
      </c>
    </row>
    <row r="860" spans="1:2">
      <c r="A860" s="4">
        <v>1112</v>
      </c>
      <c r="B860" s="5" t="s">
        <v>45</v>
      </c>
    </row>
    <row r="861" spans="1:2">
      <c r="A861" s="4">
        <v>1113</v>
      </c>
      <c r="B861" s="5" t="s">
        <v>45</v>
      </c>
    </row>
    <row r="862" spans="1:2">
      <c r="A862" s="4">
        <v>1114</v>
      </c>
      <c r="B862" s="5" t="s">
        <v>45</v>
      </c>
    </row>
    <row r="863" spans="1:2">
      <c r="A863" s="4">
        <v>1115</v>
      </c>
      <c r="B863" s="5" t="s">
        <v>45</v>
      </c>
    </row>
    <row r="864" spans="1:2">
      <c r="A864" s="4">
        <v>1116</v>
      </c>
      <c r="B864" s="5" t="s">
        <v>74</v>
      </c>
    </row>
    <row r="865" spans="1:2">
      <c r="A865" s="4">
        <v>1117</v>
      </c>
      <c r="B865" s="5" t="s">
        <v>45</v>
      </c>
    </row>
    <row r="866" spans="1:2">
      <c r="A866" s="4">
        <v>1118</v>
      </c>
      <c r="B866" s="5" t="s">
        <v>45</v>
      </c>
    </row>
    <row r="867" spans="1:2">
      <c r="A867" s="4">
        <v>1119</v>
      </c>
      <c r="B867" s="5" t="s">
        <v>45</v>
      </c>
    </row>
    <row r="868" spans="1:2">
      <c r="A868" s="4">
        <v>1120</v>
      </c>
      <c r="B868" s="5" t="s">
        <v>45</v>
      </c>
    </row>
    <row r="869" spans="1:2">
      <c r="A869" s="4">
        <v>1121</v>
      </c>
      <c r="B869" s="5" t="s">
        <v>45</v>
      </c>
    </row>
    <row r="870" spans="1:2">
      <c r="A870" s="4">
        <v>1122</v>
      </c>
      <c r="B870" s="5" t="s">
        <v>45</v>
      </c>
    </row>
    <row r="871" spans="1:2">
      <c r="A871" s="4">
        <v>1123</v>
      </c>
      <c r="B871" s="5" t="s">
        <v>45</v>
      </c>
    </row>
    <row r="872" spans="1:2">
      <c r="A872" s="4">
        <v>1124</v>
      </c>
      <c r="B872" s="5" t="s">
        <v>45</v>
      </c>
    </row>
    <row r="873" spans="1:2">
      <c r="A873" s="4">
        <v>1125</v>
      </c>
      <c r="B873" s="5" t="s">
        <v>45</v>
      </c>
    </row>
    <row r="874" spans="1:2">
      <c r="A874" s="4">
        <v>1126</v>
      </c>
      <c r="B874" s="5" t="s">
        <v>45</v>
      </c>
    </row>
    <row r="875" spans="1:2">
      <c r="A875" s="4">
        <v>1127</v>
      </c>
      <c r="B875" s="5" t="s">
        <v>45</v>
      </c>
    </row>
    <row r="876" spans="1:2">
      <c r="A876" s="4">
        <v>1128</v>
      </c>
      <c r="B876" s="5" t="s">
        <v>45</v>
      </c>
    </row>
    <row r="877" spans="1:2">
      <c r="A877" s="4">
        <v>1129</v>
      </c>
      <c r="B877" s="5" t="s">
        <v>45</v>
      </c>
    </row>
    <row r="878" spans="1:2">
      <c r="A878" s="4">
        <v>1130</v>
      </c>
      <c r="B878" s="5" t="s">
        <v>45</v>
      </c>
    </row>
    <row r="879" spans="1:2">
      <c r="A879" s="4">
        <v>1131</v>
      </c>
      <c r="B879" s="5" t="s">
        <v>45</v>
      </c>
    </row>
    <row r="880" spans="1:2">
      <c r="A880" s="4">
        <v>1132</v>
      </c>
      <c r="B880" s="5" t="s">
        <v>45</v>
      </c>
    </row>
    <row r="881" spans="1:2">
      <c r="A881" s="4">
        <v>1133</v>
      </c>
      <c r="B881" s="5" t="s">
        <v>45</v>
      </c>
    </row>
    <row r="882" spans="1:2">
      <c r="A882" s="4">
        <v>1134</v>
      </c>
      <c r="B882" s="5" t="s">
        <v>45</v>
      </c>
    </row>
    <row r="883" spans="1:2">
      <c r="A883" s="4">
        <v>1135</v>
      </c>
      <c r="B883" s="5" t="s">
        <v>45</v>
      </c>
    </row>
    <row r="884" spans="1:2">
      <c r="A884" s="4">
        <v>1136</v>
      </c>
      <c r="B884" s="5" t="s">
        <v>45</v>
      </c>
    </row>
    <row r="885" spans="1:2">
      <c r="A885" s="4">
        <v>1138</v>
      </c>
      <c r="B885" s="5" t="s">
        <v>45</v>
      </c>
    </row>
    <row r="886" spans="1:2">
      <c r="A886" s="4">
        <v>1139</v>
      </c>
      <c r="B886" s="5" t="s">
        <v>45</v>
      </c>
    </row>
    <row r="887" spans="1:2">
      <c r="A887" s="4">
        <v>1140</v>
      </c>
      <c r="B887" s="5" t="s">
        <v>45</v>
      </c>
    </row>
    <row r="888" spans="1:2">
      <c r="A888" s="4">
        <v>1141</v>
      </c>
      <c r="B888" s="5" t="s">
        <v>45</v>
      </c>
    </row>
    <row r="889" spans="1:2">
      <c r="A889" s="4">
        <v>1142</v>
      </c>
      <c r="B889" s="5" t="s">
        <v>45</v>
      </c>
    </row>
    <row r="890" spans="1:2">
      <c r="A890" s="4">
        <v>1143</v>
      </c>
      <c r="B890" s="5" t="s">
        <v>45</v>
      </c>
    </row>
    <row r="891" spans="1:2">
      <c r="A891" s="4">
        <v>1144</v>
      </c>
      <c r="B891" s="5" t="s">
        <v>45</v>
      </c>
    </row>
    <row r="892" spans="1:2">
      <c r="A892" s="4">
        <v>1145</v>
      </c>
      <c r="B892" s="5" t="s">
        <v>45</v>
      </c>
    </row>
    <row r="893" spans="1:2">
      <c r="A893" s="4">
        <v>1146</v>
      </c>
      <c r="B893" s="5" t="s">
        <v>74</v>
      </c>
    </row>
    <row r="894" spans="1:2">
      <c r="A894" s="4">
        <v>1147</v>
      </c>
      <c r="B894" s="5" t="s">
        <v>45</v>
      </c>
    </row>
    <row r="895" spans="1:2">
      <c r="A895" s="4">
        <v>1148</v>
      </c>
      <c r="B895" s="5" t="s">
        <v>45</v>
      </c>
    </row>
    <row r="896" spans="1:2">
      <c r="A896" s="4">
        <v>1149</v>
      </c>
      <c r="B896" s="5" t="s">
        <v>45</v>
      </c>
    </row>
    <row r="897" spans="1:2">
      <c r="A897" s="4">
        <v>1151</v>
      </c>
      <c r="B897" s="5" t="s">
        <v>45</v>
      </c>
    </row>
    <row r="898" spans="1:2">
      <c r="A898" s="4">
        <v>1152</v>
      </c>
      <c r="B898" s="5" t="s">
        <v>45</v>
      </c>
    </row>
    <row r="899" spans="1:2">
      <c r="A899" s="4">
        <v>1153</v>
      </c>
      <c r="B899" s="5" t="s">
        <v>45</v>
      </c>
    </row>
    <row r="900" spans="1:2">
      <c r="A900" s="4">
        <v>1154</v>
      </c>
      <c r="B900" s="5" t="s">
        <v>45</v>
      </c>
    </row>
    <row r="901" spans="1:2">
      <c r="A901" s="4">
        <v>1155</v>
      </c>
      <c r="B901" s="5" t="s">
        <v>45</v>
      </c>
    </row>
    <row r="902" spans="1:2">
      <c r="A902" s="4">
        <v>1156</v>
      </c>
      <c r="B902" s="5" t="s">
        <v>45</v>
      </c>
    </row>
    <row r="903" spans="1:2">
      <c r="A903" s="4">
        <v>1157</v>
      </c>
      <c r="B903" s="5" t="s">
        <v>45</v>
      </c>
    </row>
    <row r="904" spans="1:2">
      <c r="A904" s="4">
        <v>1158</v>
      </c>
      <c r="B904" s="5" t="s">
        <v>45</v>
      </c>
    </row>
    <row r="905" spans="1:2">
      <c r="A905" s="4">
        <v>1159</v>
      </c>
      <c r="B905" s="5" t="s">
        <v>45</v>
      </c>
    </row>
    <row r="906" spans="1:2">
      <c r="A906" s="4">
        <v>1160</v>
      </c>
      <c r="B906" s="5" t="s">
        <v>45</v>
      </c>
    </row>
    <row r="907" spans="1:2">
      <c r="A907" s="4">
        <v>1161</v>
      </c>
      <c r="B907" s="5" t="s">
        <v>45</v>
      </c>
    </row>
    <row r="908" spans="1:2">
      <c r="A908" s="4">
        <v>1162</v>
      </c>
      <c r="B908" s="5" t="s">
        <v>45</v>
      </c>
    </row>
    <row r="909" spans="1:2">
      <c r="A909" s="4">
        <v>1163</v>
      </c>
      <c r="B909" s="5" t="s">
        <v>45</v>
      </c>
    </row>
    <row r="910" spans="1:2">
      <c r="A910" s="4">
        <v>1164</v>
      </c>
      <c r="B910" s="5" t="s">
        <v>45</v>
      </c>
    </row>
    <row r="911" spans="1:2">
      <c r="A911" s="4">
        <v>1165</v>
      </c>
      <c r="B911" s="5" t="s">
        <v>45</v>
      </c>
    </row>
    <row r="912" spans="1:2">
      <c r="A912" s="4">
        <v>1166</v>
      </c>
      <c r="B912" s="5" t="s">
        <v>45</v>
      </c>
    </row>
    <row r="913" spans="1:2">
      <c r="A913" s="4">
        <v>1167</v>
      </c>
      <c r="B913" s="5" t="s">
        <v>45</v>
      </c>
    </row>
    <row r="914" spans="1:2">
      <c r="A914" s="4">
        <v>1168</v>
      </c>
      <c r="B914" s="5" t="s">
        <v>45</v>
      </c>
    </row>
    <row r="915" spans="1:2">
      <c r="A915" s="4">
        <v>1170</v>
      </c>
      <c r="B915" s="5" t="s">
        <v>45</v>
      </c>
    </row>
    <row r="916" spans="1:2">
      <c r="A916" s="4">
        <v>1171</v>
      </c>
      <c r="B916" s="5" t="s">
        <v>45</v>
      </c>
    </row>
    <row r="917" spans="1:2">
      <c r="A917" s="4">
        <v>1172</v>
      </c>
      <c r="B917" s="5" t="s">
        <v>45</v>
      </c>
    </row>
    <row r="918" spans="1:2">
      <c r="A918" s="4">
        <v>1173</v>
      </c>
      <c r="B918" s="5" t="s">
        <v>45</v>
      </c>
    </row>
    <row r="919" spans="1:2">
      <c r="A919" s="4">
        <v>1174</v>
      </c>
      <c r="B919" s="5" t="s">
        <v>45</v>
      </c>
    </row>
    <row r="920" spans="1:2">
      <c r="A920" s="4">
        <v>1175</v>
      </c>
      <c r="B920" s="5" t="s">
        <v>45</v>
      </c>
    </row>
    <row r="921" spans="1:2">
      <c r="A921" s="4">
        <v>1176</v>
      </c>
      <c r="B921" s="5" t="s">
        <v>45</v>
      </c>
    </row>
    <row r="922" spans="1:2">
      <c r="A922" s="4">
        <v>1177</v>
      </c>
      <c r="B922" s="5" t="s">
        <v>45</v>
      </c>
    </row>
    <row r="923" spans="1:2">
      <c r="A923" s="4">
        <v>1178</v>
      </c>
      <c r="B923" s="5" t="s">
        <v>45</v>
      </c>
    </row>
    <row r="924" spans="1:2">
      <c r="A924" s="4">
        <v>1179</v>
      </c>
      <c r="B924" s="5" t="s">
        <v>45</v>
      </c>
    </row>
    <row r="925" spans="1:2">
      <c r="A925" s="4">
        <v>1180</v>
      </c>
      <c r="B925" s="5" t="s">
        <v>45</v>
      </c>
    </row>
    <row r="926" spans="1:2">
      <c r="A926" s="4">
        <v>1181</v>
      </c>
      <c r="B926" s="5" t="s">
        <v>45</v>
      </c>
    </row>
    <row r="927" spans="1:2">
      <c r="A927" s="4">
        <v>1182</v>
      </c>
      <c r="B927" s="5" t="s">
        <v>45</v>
      </c>
    </row>
    <row r="928" spans="1:2">
      <c r="A928" s="4">
        <v>1183</v>
      </c>
      <c r="B928" s="5" t="s">
        <v>45</v>
      </c>
    </row>
    <row r="929" spans="1:2">
      <c r="A929" s="4">
        <v>1184</v>
      </c>
      <c r="B929" s="5" t="s">
        <v>45</v>
      </c>
    </row>
    <row r="930" spans="1:2">
      <c r="A930" s="4">
        <v>1185</v>
      </c>
      <c r="B930" s="5" t="s">
        <v>45</v>
      </c>
    </row>
    <row r="931" spans="1:2">
      <c r="A931" s="4">
        <v>1186</v>
      </c>
      <c r="B931" s="5" t="s">
        <v>45</v>
      </c>
    </row>
    <row r="932" spans="1:2">
      <c r="A932" s="4">
        <v>1187</v>
      </c>
      <c r="B932" s="5" t="s">
        <v>45</v>
      </c>
    </row>
    <row r="933" spans="1:2">
      <c r="A933" s="4">
        <v>1188</v>
      </c>
      <c r="B933" s="5" t="s">
        <v>45</v>
      </c>
    </row>
    <row r="934" spans="1:2">
      <c r="A934" s="4">
        <v>1189</v>
      </c>
      <c r="B934" s="5" t="s">
        <v>45</v>
      </c>
    </row>
    <row r="935" spans="1:2">
      <c r="A935" s="4">
        <v>1190</v>
      </c>
      <c r="B935" s="5" t="s">
        <v>45</v>
      </c>
    </row>
    <row r="936" spans="1:2">
      <c r="A936" s="4">
        <v>1191</v>
      </c>
      <c r="B936" s="5" t="s">
        <v>45</v>
      </c>
    </row>
    <row r="937" spans="1:2">
      <c r="A937" s="4">
        <v>1192</v>
      </c>
      <c r="B937" s="5" t="s">
        <v>45</v>
      </c>
    </row>
    <row r="938" spans="1:2">
      <c r="A938" s="4">
        <v>1193</v>
      </c>
      <c r="B938" s="5" t="s">
        <v>45</v>
      </c>
    </row>
    <row r="939" spans="1:2">
      <c r="A939" s="4">
        <v>1194</v>
      </c>
      <c r="B939" s="5" t="s">
        <v>45</v>
      </c>
    </row>
    <row r="940" spans="1:2">
      <c r="A940" s="4">
        <v>1195</v>
      </c>
      <c r="B940" s="5" t="s">
        <v>45</v>
      </c>
    </row>
    <row r="941" spans="1:2">
      <c r="A941" s="4">
        <v>1196</v>
      </c>
      <c r="B941" s="5" t="s">
        <v>45</v>
      </c>
    </row>
    <row r="942" spans="1:2">
      <c r="A942" s="4">
        <v>1197</v>
      </c>
      <c r="B942" s="5" t="s">
        <v>45</v>
      </c>
    </row>
    <row r="943" spans="1:2">
      <c r="A943" s="4">
        <v>1198</v>
      </c>
      <c r="B943" s="5" t="s">
        <v>45</v>
      </c>
    </row>
    <row r="944" spans="1:2">
      <c r="A944" s="4">
        <v>1199</v>
      </c>
      <c r="B944" s="5" t="s">
        <v>45</v>
      </c>
    </row>
    <row r="945" spans="1:2">
      <c r="A945" s="4">
        <v>1200</v>
      </c>
      <c r="B945" s="5" t="s">
        <v>45</v>
      </c>
    </row>
    <row r="946" spans="1:2">
      <c r="A946" s="4">
        <v>1201</v>
      </c>
      <c r="B946" s="5" t="s">
        <v>45</v>
      </c>
    </row>
    <row r="947" spans="1:2">
      <c r="A947" s="4">
        <v>1202</v>
      </c>
      <c r="B947" s="5" t="s">
        <v>45</v>
      </c>
    </row>
    <row r="948" spans="1:2">
      <c r="A948" s="4">
        <v>1203</v>
      </c>
      <c r="B948" s="5" t="s">
        <v>45</v>
      </c>
    </row>
    <row r="949" spans="1:2">
      <c r="A949" s="4">
        <v>1204</v>
      </c>
      <c r="B949" s="5" t="s">
        <v>45</v>
      </c>
    </row>
    <row r="950" spans="1:2">
      <c r="A950" s="4">
        <v>1205</v>
      </c>
      <c r="B950" s="5" t="s">
        <v>45</v>
      </c>
    </row>
    <row r="951" spans="1:2">
      <c r="A951" s="4">
        <v>1206</v>
      </c>
      <c r="B951" s="5" t="s">
        <v>45</v>
      </c>
    </row>
    <row r="952" spans="1:2">
      <c r="A952" s="4">
        <v>1207</v>
      </c>
      <c r="B952" s="5" t="s">
        <v>45</v>
      </c>
    </row>
    <row r="953" spans="1:2">
      <c r="A953" s="4">
        <v>1208</v>
      </c>
      <c r="B953" s="5" t="s">
        <v>45</v>
      </c>
    </row>
    <row r="954" spans="1:2">
      <c r="A954" s="4">
        <v>1209</v>
      </c>
      <c r="B954" s="5" t="s">
        <v>45</v>
      </c>
    </row>
    <row r="955" spans="1:2">
      <c r="A955" s="4">
        <v>1210</v>
      </c>
      <c r="B955" s="5" t="s">
        <v>45</v>
      </c>
    </row>
    <row r="956" spans="1:2">
      <c r="A956" s="4">
        <v>1211</v>
      </c>
      <c r="B956" s="5" t="s">
        <v>45</v>
      </c>
    </row>
    <row r="957" spans="1:2">
      <c r="A957" s="4">
        <v>1212</v>
      </c>
      <c r="B957" s="5" t="s">
        <v>45</v>
      </c>
    </row>
    <row r="958" spans="1:2">
      <c r="A958" s="4">
        <v>1213</v>
      </c>
      <c r="B958" s="5" t="s">
        <v>45</v>
      </c>
    </row>
    <row r="959" spans="1:2">
      <c r="A959" s="4">
        <v>1214</v>
      </c>
      <c r="B959" s="5" t="s">
        <v>45</v>
      </c>
    </row>
    <row r="960" spans="1:2">
      <c r="A960" s="4">
        <v>1215</v>
      </c>
      <c r="B960" s="5" t="s">
        <v>45</v>
      </c>
    </row>
    <row r="961" spans="1:2">
      <c r="A961" s="4">
        <v>1216</v>
      </c>
      <c r="B961" s="5" t="s">
        <v>45</v>
      </c>
    </row>
    <row r="962" spans="1:2">
      <c r="A962" s="4">
        <v>1217</v>
      </c>
      <c r="B962" s="5" t="s">
        <v>45</v>
      </c>
    </row>
    <row r="963" spans="1:2">
      <c r="A963" s="4">
        <v>1218</v>
      </c>
      <c r="B963" s="5" t="s">
        <v>45</v>
      </c>
    </row>
    <row r="964" spans="1:2">
      <c r="A964" s="4">
        <v>1219</v>
      </c>
      <c r="B964" s="5" t="s">
        <v>45</v>
      </c>
    </row>
    <row r="965" spans="1:2">
      <c r="A965" s="4">
        <v>1220</v>
      </c>
      <c r="B965" s="5" t="s">
        <v>45</v>
      </c>
    </row>
    <row r="966" spans="1:2">
      <c r="A966" s="4">
        <v>1221</v>
      </c>
      <c r="B966" s="5" t="s">
        <v>45</v>
      </c>
    </row>
    <row r="967" spans="1:2">
      <c r="A967" s="4">
        <v>1222</v>
      </c>
      <c r="B967" s="5" t="s">
        <v>45</v>
      </c>
    </row>
    <row r="968" spans="1:2">
      <c r="A968" s="4">
        <v>1223</v>
      </c>
      <c r="B968" s="5" t="s">
        <v>45</v>
      </c>
    </row>
    <row r="969" spans="1:2">
      <c r="A969" s="4">
        <v>1224</v>
      </c>
      <c r="B969" s="5" t="s">
        <v>45</v>
      </c>
    </row>
    <row r="970" spans="1:2">
      <c r="A970" s="4">
        <v>1225</v>
      </c>
      <c r="B970" s="5" t="s">
        <v>45</v>
      </c>
    </row>
    <row r="971" spans="1:2">
      <c r="A971" s="4">
        <v>1226</v>
      </c>
      <c r="B971" s="5" t="s">
        <v>45</v>
      </c>
    </row>
    <row r="972" spans="1:2">
      <c r="A972" s="4">
        <v>1227</v>
      </c>
      <c r="B972" s="5" t="s">
        <v>45</v>
      </c>
    </row>
    <row r="973" spans="1:2">
      <c r="A973" s="4">
        <v>1228</v>
      </c>
      <c r="B973" s="5" t="s">
        <v>45</v>
      </c>
    </row>
    <row r="974" spans="1:2">
      <c r="A974" s="4">
        <v>1229</v>
      </c>
      <c r="B974" s="5" t="s">
        <v>45</v>
      </c>
    </row>
    <row r="975" spans="1:2">
      <c r="A975" s="4">
        <v>1230</v>
      </c>
      <c r="B975" s="5" t="s">
        <v>45</v>
      </c>
    </row>
    <row r="976" spans="1:2">
      <c r="A976" s="4">
        <v>1231</v>
      </c>
      <c r="B976" s="5" t="s">
        <v>45</v>
      </c>
    </row>
    <row r="977" spans="1:2">
      <c r="A977" s="4">
        <v>1232</v>
      </c>
      <c r="B977" s="5" t="s">
        <v>45</v>
      </c>
    </row>
    <row r="978" spans="1:2">
      <c r="A978" s="4">
        <v>1233</v>
      </c>
      <c r="B978" s="5" t="s">
        <v>45</v>
      </c>
    </row>
    <row r="979" spans="1:2">
      <c r="A979" s="4">
        <v>1234</v>
      </c>
      <c r="B979" s="5" t="s">
        <v>45</v>
      </c>
    </row>
    <row r="980" spans="1:2">
      <c r="A980" s="4">
        <v>1235</v>
      </c>
      <c r="B980" s="5" t="s">
        <v>45</v>
      </c>
    </row>
    <row r="981" spans="1:2">
      <c r="A981" s="4">
        <v>1236</v>
      </c>
      <c r="B981" s="5" t="s">
        <v>45</v>
      </c>
    </row>
    <row r="982" spans="1:2">
      <c r="A982" s="4">
        <v>1237</v>
      </c>
      <c r="B982" s="5" t="s">
        <v>45</v>
      </c>
    </row>
    <row r="983" spans="1:2">
      <c r="A983" s="4">
        <v>1239</v>
      </c>
      <c r="B983" s="5" t="s">
        <v>74</v>
      </c>
    </row>
    <row r="984" spans="1:2">
      <c r="A984" s="4">
        <v>1240</v>
      </c>
      <c r="B984" s="5" t="s">
        <v>45</v>
      </c>
    </row>
    <row r="985" spans="1:2">
      <c r="A985" s="4">
        <v>1241</v>
      </c>
      <c r="B985" s="5" t="s">
        <v>45</v>
      </c>
    </row>
    <row r="986" spans="1:2">
      <c r="A986" s="4">
        <v>1242</v>
      </c>
      <c r="B986" s="5" t="s">
        <v>45</v>
      </c>
    </row>
    <row r="987" spans="1:2">
      <c r="A987" s="4">
        <v>1243</v>
      </c>
      <c r="B987" s="5" t="s">
        <v>45</v>
      </c>
    </row>
    <row r="988" spans="1:2">
      <c r="A988" s="4">
        <v>1244</v>
      </c>
      <c r="B988" s="5" t="s">
        <v>45</v>
      </c>
    </row>
    <row r="989" spans="1:2">
      <c r="A989" s="4">
        <v>1245</v>
      </c>
      <c r="B989" s="5" t="s">
        <v>45</v>
      </c>
    </row>
    <row r="990" spans="1:2">
      <c r="A990" s="4">
        <v>1246</v>
      </c>
      <c r="B990" s="5" t="s">
        <v>45</v>
      </c>
    </row>
    <row r="991" spans="1:2">
      <c r="A991" s="4">
        <v>1247</v>
      </c>
      <c r="B991" s="5" t="s">
        <v>45</v>
      </c>
    </row>
    <row r="992" spans="1:2">
      <c r="A992" s="4">
        <v>1248</v>
      </c>
      <c r="B992" s="5" t="s">
        <v>45</v>
      </c>
    </row>
    <row r="993" spans="1:2">
      <c r="A993" s="4">
        <v>1249</v>
      </c>
      <c r="B993" s="5" t="s">
        <v>45</v>
      </c>
    </row>
    <row r="994" spans="1:2">
      <c r="A994" s="4">
        <v>1250</v>
      </c>
      <c r="B994" s="5" t="s">
        <v>74</v>
      </c>
    </row>
    <row r="995" spans="1:2">
      <c r="A995" s="4">
        <v>1251</v>
      </c>
      <c r="B995" s="5" t="s">
        <v>45</v>
      </c>
    </row>
    <row r="996" spans="1:2">
      <c r="A996" s="4">
        <v>1252</v>
      </c>
      <c r="B996" s="5" t="s">
        <v>45</v>
      </c>
    </row>
    <row r="997" spans="1:2">
      <c r="A997" s="4">
        <v>1253</v>
      </c>
      <c r="B997" s="5" t="s">
        <v>45</v>
      </c>
    </row>
    <row r="998" spans="1:2">
      <c r="A998" s="4">
        <v>1254</v>
      </c>
      <c r="B998" s="5" t="s">
        <v>45</v>
      </c>
    </row>
    <row r="999" spans="1:2">
      <c r="A999" s="4">
        <v>1255</v>
      </c>
      <c r="B999" s="5" t="s">
        <v>45</v>
      </c>
    </row>
    <row r="1000" spans="1:2">
      <c r="A1000" s="4">
        <v>1256</v>
      </c>
      <c r="B1000" s="5" t="s">
        <v>45</v>
      </c>
    </row>
    <row r="1001" spans="1:2">
      <c r="A1001" s="4">
        <v>1257</v>
      </c>
      <c r="B1001" s="5" t="s">
        <v>45</v>
      </c>
    </row>
    <row r="1002" spans="1:2">
      <c r="A1002" s="4">
        <v>1258</v>
      </c>
      <c r="B1002" s="5" t="s">
        <v>45</v>
      </c>
    </row>
    <row r="1003" spans="1:2">
      <c r="A1003" s="4">
        <v>1259</v>
      </c>
      <c r="B1003" s="5" t="s">
        <v>45</v>
      </c>
    </row>
    <row r="1004" spans="1:2">
      <c r="A1004" s="4">
        <v>1260</v>
      </c>
      <c r="B1004" s="5" t="s">
        <v>45</v>
      </c>
    </row>
    <row r="1005" spans="1:2">
      <c r="A1005" s="4">
        <v>1261</v>
      </c>
      <c r="B1005" s="5" t="s">
        <v>45</v>
      </c>
    </row>
    <row r="1006" spans="1:2">
      <c r="A1006" s="4">
        <v>1262</v>
      </c>
      <c r="B1006" s="5" t="s">
        <v>74</v>
      </c>
    </row>
    <row r="1007" spans="1:2">
      <c r="A1007" s="4">
        <v>1263</v>
      </c>
      <c r="B1007" s="5" t="s">
        <v>45</v>
      </c>
    </row>
    <row r="1008" spans="1:2">
      <c r="A1008" s="4">
        <v>1264</v>
      </c>
      <c r="B1008" s="5" t="s">
        <v>45</v>
      </c>
    </row>
    <row r="1009" spans="1:2">
      <c r="A1009" s="4">
        <v>1266</v>
      </c>
      <c r="B1009" s="5" t="s">
        <v>45</v>
      </c>
    </row>
    <row r="1010" spans="1:2">
      <c r="A1010" s="4">
        <v>1268</v>
      </c>
      <c r="B1010" s="5" t="s">
        <v>45</v>
      </c>
    </row>
    <row r="1011" spans="1:2">
      <c r="A1011" s="4">
        <v>1269</v>
      </c>
      <c r="B1011" s="5" t="s">
        <v>74</v>
      </c>
    </row>
    <row r="1012" spans="1:2">
      <c r="A1012" s="4">
        <v>1270</v>
      </c>
      <c r="B1012" s="5" t="s">
        <v>45</v>
      </c>
    </row>
    <row r="1013" spans="1:2">
      <c r="A1013" s="4">
        <v>1272</v>
      </c>
      <c r="B1013" s="5" t="s">
        <v>45</v>
      </c>
    </row>
    <row r="1014" spans="1:2">
      <c r="A1014" s="4">
        <v>1273</v>
      </c>
      <c r="B1014" s="5" t="s">
        <v>45</v>
      </c>
    </row>
    <row r="1015" spans="1:2">
      <c r="A1015" s="4">
        <v>1274</v>
      </c>
      <c r="B1015" s="5" t="s">
        <v>45</v>
      </c>
    </row>
    <row r="1016" spans="1:2">
      <c r="A1016" s="4">
        <v>1275</v>
      </c>
      <c r="B1016" s="5" t="s">
        <v>45</v>
      </c>
    </row>
    <row r="1017" spans="1:2">
      <c r="A1017" s="4">
        <v>1276</v>
      </c>
      <c r="B1017" s="5" t="s">
        <v>45</v>
      </c>
    </row>
    <row r="1018" spans="1:2">
      <c r="A1018" s="4">
        <v>1277</v>
      </c>
      <c r="B1018" s="5" t="s">
        <v>45</v>
      </c>
    </row>
    <row r="1019" spans="1:2">
      <c r="A1019" s="4">
        <v>1278</v>
      </c>
      <c r="B1019" s="5" t="s">
        <v>45</v>
      </c>
    </row>
    <row r="1020" spans="1:2">
      <c r="A1020" s="4">
        <v>1279</v>
      </c>
      <c r="B1020" s="5" t="s">
        <v>45</v>
      </c>
    </row>
    <row r="1021" spans="1:2">
      <c r="A1021" s="4">
        <v>1280</v>
      </c>
      <c r="B1021" s="5" t="s">
        <v>45</v>
      </c>
    </row>
    <row r="1022" spans="1:2">
      <c r="A1022" s="4">
        <v>1281</v>
      </c>
      <c r="B1022" s="5" t="s">
        <v>45</v>
      </c>
    </row>
    <row r="1023" spans="1:2">
      <c r="A1023" s="4">
        <v>1282</v>
      </c>
      <c r="B1023" s="5" t="s">
        <v>45</v>
      </c>
    </row>
    <row r="1024" spans="1:2">
      <c r="A1024" s="4">
        <v>1283</v>
      </c>
      <c r="B1024" s="5" t="s">
        <v>45</v>
      </c>
    </row>
    <row r="1025" spans="1:2">
      <c r="A1025" s="4">
        <v>1284</v>
      </c>
      <c r="B1025" s="5" t="s">
        <v>45</v>
      </c>
    </row>
    <row r="1026" spans="1:2">
      <c r="A1026" s="4">
        <v>1285</v>
      </c>
      <c r="B1026" s="5" t="s">
        <v>45</v>
      </c>
    </row>
    <row r="1027" spans="1:2">
      <c r="A1027" s="4">
        <v>1286</v>
      </c>
      <c r="B1027" s="5" t="s">
        <v>45</v>
      </c>
    </row>
    <row r="1028" spans="1:2">
      <c r="A1028" s="4">
        <v>1287</v>
      </c>
      <c r="B1028" s="5" t="s">
        <v>45</v>
      </c>
    </row>
    <row r="1029" spans="1:2">
      <c r="A1029" s="4">
        <v>1288</v>
      </c>
      <c r="B1029" s="5" t="s">
        <v>45</v>
      </c>
    </row>
    <row r="1030" spans="1:2">
      <c r="A1030" s="4">
        <v>1289</v>
      </c>
      <c r="B1030" s="5" t="s">
        <v>45</v>
      </c>
    </row>
    <row r="1031" spans="1:2">
      <c r="A1031" s="4">
        <v>1290</v>
      </c>
      <c r="B1031" s="5" t="s">
        <v>45</v>
      </c>
    </row>
    <row r="1032" spans="1:2">
      <c r="A1032" s="4">
        <v>1291</v>
      </c>
      <c r="B1032" s="5" t="s">
        <v>45</v>
      </c>
    </row>
    <row r="1033" spans="1:2">
      <c r="A1033" s="4">
        <v>1292</v>
      </c>
      <c r="B1033" s="5" t="s">
        <v>45</v>
      </c>
    </row>
    <row r="1034" spans="1:2">
      <c r="A1034" s="4">
        <v>1293</v>
      </c>
      <c r="B1034" s="5" t="s">
        <v>45</v>
      </c>
    </row>
    <row r="1035" spans="1:2">
      <c r="A1035" s="4">
        <v>1294</v>
      </c>
      <c r="B1035" s="5" t="s">
        <v>45</v>
      </c>
    </row>
    <row r="1036" spans="1:2">
      <c r="A1036" s="4">
        <v>1295</v>
      </c>
      <c r="B1036" s="5" t="s">
        <v>74</v>
      </c>
    </row>
    <row r="1037" spans="1:2">
      <c r="A1037" s="4">
        <v>1296</v>
      </c>
      <c r="B1037" s="5" t="s">
        <v>74</v>
      </c>
    </row>
    <row r="1038" spans="1:2">
      <c r="A1038" s="4">
        <v>1297</v>
      </c>
      <c r="B1038" s="5" t="s">
        <v>74</v>
      </c>
    </row>
    <row r="1039" spans="1:2">
      <c r="A1039" s="4">
        <v>1298</v>
      </c>
      <c r="B1039" s="5" t="s">
        <v>45</v>
      </c>
    </row>
    <row r="1040" spans="1:2">
      <c r="A1040" s="4">
        <v>1299</v>
      </c>
      <c r="B1040" s="5" t="s">
        <v>45</v>
      </c>
    </row>
    <row r="1041" spans="1:2">
      <c r="A1041" s="4">
        <v>1303</v>
      </c>
      <c r="B1041" s="5" t="s">
        <v>45</v>
      </c>
    </row>
    <row r="1042" spans="1:2">
      <c r="A1042" s="4">
        <v>1304</v>
      </c>
      <c r="B1042" s="5" t="s">
        <v>45</v>
      </c>
    </row>
    <row r="1043" spans="1:2">
      <c r="A1043" s="4">
        <v>1305</v>
      </c>
      <c r="B1043" s="5" t="s">
        <v>74</v>
      </c>
    </row>
    <row r="1044" spans="1:2">
      <c r="A1044" s="4">
        <v>1306</v>
      </c>
      <c r="B1044" s="5" t="s">
        <v>45</v>
      </c>
    </row>
    <row r="1045" spans="1:2">
      <c r="A1045" s="4">
        <v>1307</v>
      </c>
      <c r="B1045" s="5" t="s">
        <v>45</v>
      </c>
    </row>
    <row r="1046" spans="1:2">
      <c r="A1046" s="4">
        <v>1308</v>
      </c>
      <c r="B1046" s="5" t="s">
        <v>45</v>
      </c>
    </row>
    <row r="1047" spans="1:2">
      <c r="A1047" s="4">
        <v>1309</v>
      </c>
      <c r="B1047" s="5" t="s">
        <v>45</v>
      </c>
    </row>
    <row r="1048" spans="1:2">
      <c r="A1048" s="4">
        <v>1310</v>
      </c>
      <c r="B1048" s="5" t="s">
        <v>45</v>
      </c>
    </row>
    <row r="1049" spans="1:2">
      <c r="A1049" s="4">
        <v>1311</v>
      </c>
      <c r="B1049" s="5" t="s">
        <v>45</v>
      </c>
    </row>
    <row r="1050" spans="1:2">
      <c r="A1050" s="4">
        <v>1312</v>
      </c>
      <c r="B1050" s="5" t="s">
        <v>45</v>
      </c>
    </row>
    <row r="1051" spans="1:2">
      <c r="A1051" s="4">
        <v>1313</v>
      </c>
      <c r="B1051" s="5" t="s">
        <v>45</v>
      </c>
    </row>
    <row r="1052" spans="1:2">
      <c r="A1052" s="4">
        <v>1314</v>
      </c>
      <c r="B1052" s="5" t="s">
        <v>45</v>
      </c>
    </row>
    <row r="1053" spans="1:2">
      <c r="A1053" s="4">
        <v>1315</v>
      </c>
      <c r="B1053" s="5" t="s">
        <v>45</v>
      </c>
    </row>
    <row r="1054" spans="1:2">
      <c r="A1054" s="4">
        <v>1316</v>
      </c>
      <c r="B1054" s="5" t="s">
        <v>45</v>
      </c>
    </row>
    <row r="1055" spans="1:2">
      <c r="A1055" s="4">
        <v>1318</v>
      </c>
      <c r="B1055" s="5" t="s">
        <v>45</v>
      </c>
    </row>
    <row r="1056" spans="1:2">
      <c r="A1056" s="4">
        <v>1319</v>
      </c>
      <c r="B1056" s="5" t="s">
        <v>45</v>
      </c>
    </row>
    <row r="1057" spans="1:2">
      <c r="A1057" s="4">
        <v>1320</v>
      </c>
      <c r="B1057" s="5" t="s">
        <v>45</v>
      </c>
    </row>
    <row r="1058" spans="1:2">
      <c r="A1058" s="4">
        <v>1321</v>
      </c>
      <c r="B1058" s="5" t="s">
        <v>45</v>
      </c>
    </row>
    <row r="1059" spans="1:2">
      <c r="A1059" s="4">
        <v>1322</v>
      </c>
      <c r="B1059" s="5" t="s">
        <v>79</v>
      </c>
    </row>
    <row r="1060" spans="1:2">
      <c r="A1060" s="4">
        <v>1323</v>
      </c>
      <c r="B1060" s="5" t="s">
        <v>79</v>
      </c>
    </row>
    <row r="1061" spans="1:2">
      <c r="A1061" s="4">
        <v>1324</v>
      </c>
      <c r="B1061" s="5" t="s">
        <v>79</v>
      </c>
    </row>
    <row r="1062" spans="1:2">
      <c r="A1062" s="4">
        <v>1326</v>
      </c>
      <c r="B1062" s="5" t="s">
        <v>79</v>
      </c>
    </row>
    <row r="1063" spans="1:2">
      <c r="A1063" s="4">
        <v>1329</v>
      </c>
      <c r="B1063" s="5" t="s">
        <v>45</v>
      </c>
    </row>
    <row r="1064" spans="1:2">
      <c r="A1064" s="4">
        <v>1332</v>
      </c>
      <c r="B1064" s="5" t="s">
        <v>45</v>
      </c>
    </row>
    <row r="1065" spans="1:2">
      <c r="A1065" s="4">
        <v>1333</v>
      </c>
      <c r="B1065" s="5" t="s">
        <v>45</v>
      </c>
    </row>
    <row r="1066" spans="1:2">
      <c r="A1066" s="4">
        <v>1334</v>
      </c>
      <c r="B1066" s="5" t="s">
        <v>45</v>
      </c>
    </row>
    <row r="1067" spans="1:2">
      <c r="A1067" s="4">
        <v>1335</v>
      </c>
      <c r="B1067" s="5" t="s">
        <v>45</v>
      </c>
    </row>
    <row r="1068" spans="1:2">
      <c r="A1068" s="4">
        <v>1336</v>
      </c>
      <c r="B1068" s="5" t="s">
        <v>45</v>
      </c>
    </row>
    <row r="1069" spans="1:2">
      <c r="A1069" s="4">
        <v>1337</v>
      </c>
      <c r="B1069" s="5" t="s">
        <v>45</v>
      </c>
    </row>
    <row r="1070" spans="1:2">
      <c r="A1070" s="4">
        <v>1338</v>
      </c>
      <c r="B1070" s="5" t="s">
        <v>45</v>
      </c>
    </row>
    <row r="1071" spans="1:2">
      <c r="A1071" s="4">
        <v>1339</v>
      </c>
      <c r="B1071" s="5" t="s">
        <v>45</v>
      </c>
    </row>
    <row r="1072" spans="1:2">
      <c r="A1072" s="4">
        <v>1341</v>
      </c>
      <c r="B1072" s="5" t="s">
        <v>79</v>
      </c>
    </row>
    <row r="1073" spans="1:2">
      <c r="A1073" s="4">
        <v>1342</v>
      </c>
      <c r="B1073" s="5" t="s">
        <v>79</v>
      </c>
    </row>
    <row r="1074" spans="1:2">
      <c r="A1074" s="4">
        <v>1343</v>
      </c>
      <c r="B1074" s="5" t="s">
        <v>45</v>
      </c>
    </row>
    <row r="1075" spans="1:2">
      <c r="A1075" s="4">
        <v>1345</v>
      </c>
      <c r="B1075" s="5" t="s">
        <v>85</v>
      </c>
    </row>
    <row r="1076" spans="1:2">
      <c r="A1076" s="4">
        <v>1346</v>
      </c>
      <c r="B1076" s="5" t="s">
        <v>85</v>
      </c>
    </row>
    <row r="1077" spans="1:2">
      <c r="A1077" s="4">
        <v>1347</v>
      </c>
      <c r="B1077" s="5" t="s">
        <v>85</v>
      </c>
    </row>
    <row r="1078" spans="1:2">
      <c r="A1078" s="4">
        <v>1348</v>
      </c>
      <c r="B1078" s="5" t="s">
        <v>85</v>
      </c>
    </row>
    <row r="1079" spans="1:2">
      <c r="A1079" s="4">
        <v>1349</v>
      </c>
      <c r="B1079" s="5" t="s">
        <v>85</v>
      </c>
    </row>
    <row r="1080" spans="1:2">
      <c r="A1080" s="4">
        <v>1350</v>
      </c>
      <c r="B1080" s="5" t="s">
        <v>85</v>
      </c>
    </row>
    <row r="1081" spans="1:2">
      <c r="A1081" s="4">
        <v>1351</v>
      </c>
      <c r="B1081" s="5" t="s">
        <v>85</v>
      </c>
    </row>
    <row r="1082" spans="1:2">
      <c r="A1082" s="4">
        <v>1352</v>
      </c>
      <c r="B1082" s="5" t="s">
        <v>85</v>
      </c>
    </row>
    <row r="1083" spans="1:2">
      <c r="A1083" s="4">
        <v>1353</v>
      </c>
      <c r="B1083" s="5" t="s">
        <v>85</v>
      </c>
    </row>
    <row r="1084" spans="1:2">
      <c r="A1084" s="4">
        <v>1354</v>
      </c>
      <c r="B1084" s="5" t="s">
        <v>85</v>
      </c>
    </row>
    <row r="1085" spans="1:2">
      <c r="A1085" s="4">
        <v>1355</v>
      </c>
      <c r="B1085" s="5" t="s">
        <v>85</v>
      </c>
    </row>
    <row r="1086" spans="1:2">
      <c r="A1086" s="4">
        <v>1356</v>
      </c>
      <c r="B1086" s="5" t="s">
        <v>45</v>
      </c>
    </row>
    <row r="1087" spans="1:2">
      <c r="A1087" s="4">
        <v>1357</v>
      </c>
      <c r="B1087" s="5" t="s">
        <v>45</v>
      </c>
    </row>
    <row r="1088" spans="1:2">
      <c r="A1088" s="4">
        <v>1360</v>
      </c>
      <c r="B1088" s="5" t="s">
        <v>85</v>
      </c>
    </row>
    <row r="1089" spans="1:2">
      <c r="A1089" s="4">
        <v>1361</v>
      </c>
      <c r="B1089" s="5" t="s">
        <v>85</v>
      </c>
    </row>
    <row r="1090" spans="1:2">
      <c r="A1090" s="4">
        <v>1363</v>
      </c>
      <c r="B1090" s="5" t="s">
        <v>189</v>
      </c>
    </row>
    <row r="1091" spans="1:2">
      <c r="A1091" s="4">
        <v>1364</v>
      </c>
      <c r="B1091" s="5" t="s">
        <v>45</v>
      </c>
    </row>
    <row r="1092" spans="1:2">
      <c r="A1092" s="4">
        <v>1365</v>
      </c>
      <c r="B1092" s="5" t="s">
        <v>79</v>
      </c>
    </row>
    <row r="1093" spans="1:2">
      <c r="A1093" s="4">
        <v>1368</v>
      </c>
      <c r="B1093" s="5" t="s">
        <v>147</v>
      </c>
    </row>
    <row r="1094" spans="1:2">
      <c r="A1094" s="4">
        <v>1369</v>
      </c>
      <c r="B1094" s="5" t="s">
        <v>259</v>
      </c>
    </row>
    <row r="1095" spans="1:2">
      <c r="A1095" s="4">
        <v>1370</v>
      </c>
      <c r="B1095" s="5" t="s">
        <v>45</v>
      </c>
    </row>
    <row r="1096" spans="1:2">
      <c r="A1096" s="4">
        <v>1379</v>
      </c>
      <c r="B1096" s="5" t="s">
        <v>45</v>
      </c>
    </row>
    <row r="1097" spans="1:2">
      <c r="A1097" s="4">
        <v>1380</v>
      </c>
      <c r="B1097" s="5" t="s">
        <v>45</v>
      </c>
    </row>
    <row r="1098" spans="1:2">
      <c r="A1098" s="4">
        <v>1381</v>
      </c>
      <c r="B1098" s="5" t="s">
        <v>243</v>
      </c>
    </row>
    <row r="1099" spans="1:2">
      <c r="A1099" s="4">
        <v>1382</v>
      </c>
      <c r="B1099" s="5" t="s">
        <v>61</v>
      </c>
    </row>
    <row r="1100" spans="1:2">
      <c r="A1100" s="4">
        <v>1383</v>
      </c>
      <c r="B1100" s="5" t="s">
        <v>45</v>
      </c>
    </row>
    <row r="1101" spans="1:2">
      <c r="A1101" s="4">
        <v>1384</v>
      </c>
      <c r="B1101" s="5" t="s">
        <v>260</v>
      </c>
    </row>
    <row r="1102" spans="1:2" ht="28.8">
      <c r="A1102" s="4">
        <v>1385</v>
      </c>
      <c r="B1102" s="5" t="s">
        <v>141</v>
      </c>
    </row>
    <row r="1103" spans="1:2" ht="28.8">
      <c r="A1103" s="4">
        <v>1387</v>
      </c>
      <c r="B1103" s="5" t="s">
        <v>141</v>
      </c>
    </row>
    <row r="1104" spans="1:2" ht="28.8">
      <c r="A1104" s="4">
        <v>1388</v>
      </c>
      <c r="B1104" s="5" t="s">
        <v>261</v>
      </c>
    </row>
    <row r="1105" spans="1:2" ht="28.8">
      <c r="A1105" s="4">
        <v>1389</v>
      </c>
      <c r="B1105" s="5" t="s">
        <v>262</v>
      </c>
    </row>
    <row r="1106" spans="1:2">
      <c r="A1106" s="4">
        <v>1390</v>
      </c>
      <c r="B1106" s="5" t="s">
        <v>45</v>
      </c>
    </row>
    <row r="1107" spans="1:2">
      <c r="A1107" s="4">
        <v>1391</v>
      </c>
      <c r="B1107" s="5" t="s">
        <v>45</v>
      </c>
    </row>
    <row r="1108" spans="1:2">
      <c r="A1108" s="4">
        <v>1392</v>
      </c>
      <c r="B1108" s="5" t="s">
        <v>45</v>
      </c>
    </row>
    <row r="1109" spans="1:2">
      <c r="A1109" s="4">
        <v>1393</v>
      </c>
      <c r="B1109" s="5" t="s">
        <v>121</v>
      </c>
    </row>
    <row r="1110" spans="1:2">
      <c r="A1110" s="4">
        <v>1394</v>
      </c>
      <c r="B1110" s="5" t="s">
        <v>254</v>
      </c>
    </row>
    <row r="1111" spans="1:2">
      <c r="A1111" s="4">
        <v>1395</v>
      </c>
      <c r="B1111" s="5" t="s">
        <v>45</v>
      </c>
    </row>
    <row r="1112" spans="1:2">
      <c r="A1112" s="4">
        <v>1396</v>
      </c>
      <c r="B1112" s="5" t="s">
        <v>45</v>
      </c>
    </row>
    <row r="1113" spans="1:2">
      <c r="A1113" s="4">
        <v>1397</v>
      </c>
      <c r="B1113" s="5" t="s">
        <v>263</v>
      </c>
    </row>
    <row r="1114" spans="1:2">
      <c r="A1114" s="4">
        <v>1398</v>
      </c>
      <c r="B1114" s="5" t="s">
        <v>65</v>
      </c>
    </row>
    <row r="1115" spans="1:2" ht="28.8">
      <c r="A1115" s="4">
        <v>1399</v>
      </c>
      <c r="B1115" s="5" t="s">
        <v>92</v>
      </c>
    </row>
    <row r="1116" spans="1:2">
      <c r="A1116" s="4">
        <v>1400</v>
      </c>
      <c r="B1116" s="5" t="s">
        <v>82</v>
      </c>
    </row>
    <row r="1117" spans="1:2">
      <c r="A1117" s="4">
        <v>1401</v>
      </c>
      <c r="B1117" s="5" t="s">
        <v>163</v>
      </c>
    </row>
    <row r="1118" spans="1:2">
      <c r="A1118" s="4">
        <v>1402</v>
      </c>
      <c r="B1118" s="5" t="s">
        <v>264</v>
      </c>
    </row>
    <row r="1119" spans="1:2">
      <c r="A1119" s="4">
        <v>1403</v>
      </c>
      <c r="B1119" s="5" t="s">
        <v>265</v>
      </c>
    </row>
    <row r="1120" spans="1:2" ht="28.8">
      <c r="A1120" s="4">
        <v>1404</v>
      </c>
      <c r="B1120" s="5" t="s">
        <v>141</v>
      </c>
    </row>
    <row r="1121" spans="1:2" ht="28.8">
      <c r="A1121" s="4">
        <v>1405</v>
      </c>
      <c r="B1121" s="5" t="s">
        <v>266</v>
      </c>
    </row>
    <row r="1122" spans="1:2">
      <c r="A1122" s="4">
        <v>1406</v>
      </c>
      <c r="B1122" s="5" t="s">
        <v>45</v>
      </c>
    </row>
    <row r="1123" spans="1:2">
      <c r="A1123" s="4">
        <v>1407</v>
      </c>
      <c r="B1123" s="5" t="s">
        <v>45</v>
      </c>
    </row>
    <row r="1124" spans="1:2">
      <c r="A1124" s="4">
        <v>1408</v>
      </c>
      <c r="B1124" s="5" t="s">
        <v>45</v>
      </c>
    </row>
    <row r="1125" spans="1:2">
      <c r="A1125" s="4">
        <v>1409</v>
      </c>
      <c r="B1125" s="5" t="s">
        <v>45</v>
      </c>
    </row>
    <row r="1126" spans="1:2">
      <c r="A1126" s="4">
        <v>1410</v>
      </c>
      <c r="B1126" s="5" t="s">
        <v>45</v>
      </c>
    </row>
    <row r="1127" spans="1:2">
      <c r="A1127" s="4">
        <v>1411</v>
      </c>
      <c r="B1127" s="5" t="s">
        <v>45</v>
      </c>
    </row>
    <row r="1128" spans="1:2">
      <c r="A1128" s="4">
        <v>1412</v>
      </c>
      <c r="B1128" s="5" t="s">
        <v>45</v>
      </c>
    </row>
    <row r="1129" spans="1:2">
      <c r="A1129" s="4">
        <v>1413</v>
      </c>
      <c r="B1129" s="5" t="s">
        <v>45</v>
      </c>
    </row>
    <row r="1130" spans="1:2">
      <c r="A1130" s="4">
        <v>1414</v>
      </c>
      <c r="B1130" s="5" t="s">
        <v>45</v>
      </c>
    </row>
    <row r="1131" spans="1:2">
      <c r="A1131" s="4">
        <v>1415</v>
      </c>
      <c r="B1131" s="5" t="s">
        <v>45</v>
      </c>
    </row>
    <row r="1132" spans="1:2">
      <c r="A1132" s="4">
        <v>1416</v>
      </c>
      <c r="B1132" s="5" t="s">
        <v>267</v>
      </c>
    </row>
    <row r="1133" spans="1:2">
      <c r="A1133" s="4">
        <v>1417</v>
      </c>
      <c r="B1133" s="5" t="s">
        <v>268</v>
      </c>
    </row>
    <row r="1134" spans="1:2">
      <c r="A1134" s="4">
        <v>1418</v>
      </c>
      <c r="B1134" s="5" t="s">
        <v>254</v>
      </c>
    </row>
    <row r="1135" spans="1:2">
      <c r="A1135" s="4">
        <v>1419</v>
      </c>
      <c r="B1135" s="5" t="s">
        <v>234</v>
      </c>
    </row>
    <row r="1136" spans="1:2">
      <c r="A1136" s="4">
        <v>1420</v>
      </c>
      <c r="B1136" s="5" t="s">
        <v>269</v>
      </c>
    </row>
    <row r="1137" spans="1:2">
      <c r="A1137" s="4">
        <v>1421</v>
      </c>
      <c r="B1137" s="5" t="s">
        <v>95</v>
      </c>
    </row>
    <row r="1138" spans="1:2">
      <c r="A1138" s="4">
        <v>1422</v>
      </c>
      <c r="B1138" s="5" t="s">
        <v>148</v>
      </c>
    </row>
    <row r="1139" spans="1:2">
      <c r="A1139" s="4">
        <v>1423</v>
      </c>
      <c r="B1139" s="5" t="s">
        <v>270</v>
      </c>
    </row>
    <row r="1140" spans="1:2">
      <c r="A1140" s="4">
        <v>1424</v>
      </c>
      <c r="B1140" s="5" t="s">
        <v>76</v>
      </c>
    </row>
    <row r="1141" spans="1:2">
      <c r="A1141" s="4">
        <v>1425</v>
      </c>
      <c r="B1141" s="5" t="s">
        <v>76</v>
      </c>
    </row>
    <row r="1142" spans="1:2">
      <c r="A1142" s="4">
        <v>1426</v>
      </c>
      <c r="B1142" s="5" t="s">
        <v>76</v>
      </c>
    </row>
    <row r="1143" spans="1:2">
      <c r="A1143" s="4">
        <v>1427</v>
      </c>
      <c r="B1143" s="5" t="s">
        <v>82</v>
      </c>
    </row>
    <row r="1144" spans="1:2">
      <c r="A1144" s="4">
        <v>1428</v>
      </c>
      <c r="B1144" s="5" t="s">
        <v>130</v>
      </c>
    </row>
    <row r="1145" spans="1:2">
      <c r="A1145" s="4">
        <v>1429</v>
      </c>
      <c r="B1145" s="5" t="s">
        <v>76</v>
      </c>
    </row>
    <row r="1146" spans="1:2">
      <c r="A1146" s="4">
        <v>1430</v>
      </c>
      <c r="B1146" s="5" t="s">
        <v>85</v>
      </c>
    </row>
    <row r="1147" spans="1:2">
      <c r="A1147" s="4">
        <v>1431</v>
      </c>
      <c r="B1147" s="5" t="s">
        <v>45</v>
      </c>
    </row>
    <row r="1148" spans="1:2">
      <c r="A1148" s="4">
        <v>1432</v>
      </c>
      <c r="B1148" s="5" t="s">
        <v>148</v>
      </c>
    </row>
    <row r="1149" spans="1:2">
      <c r="A1149" s="4">
        <v>1433</v>
      </c>
      <c r="B1149" s="5" t="s">
        <v>271</v>
      </c>
    </row>
    <row r="1150" spans="1:2">
      <c r="A1150" s="4">
        <v>1434</v>
      </c>
      <c r="B1150" s="5" t="s">
        <v>213</v>
      </c>
    </row>
    <row r="1151" spans="1:2">
      <c r="A1151" s="4">
        <v>1435</v>
      </c>
      <c r="B1151" s="5" t="s">
        <v>213</v>
      </c>
    </row>
    <row r="1152" spans="1:2">
      <c r="A1152" s="4">
        <v>1436</v>
      </c>
      <c r="B1152" s="5" t="s">
        <v>214</v>
      </c>
    </row>
    <row r="1153" spans="1:2">
      <c r="A1153" s="4">
        <v>1437</v>
      </c>
      <c r="B1153" s="5" t="s">
        <v>197</v>
      </c>
    </row>
    <row r="1154" spans="1:2">
      <c r="A1154" s="4">
        <v>1438</v>
      </c>
      <c r="B1154" s="5" t="s">
        <v>272</v>
      </c>
    </row>
    <row r="1155" spans="1:2">
      <c r="A1155" s="4">
        <v>1441</v>
      </c>
      <c r="B1155" s="5" t="s">
        <v>102</v>
      </c>
    </row>
    <row r="1156" spans="1:2">
      <c r="A1156" s="4">
        <v>1442</v>
      </c>
      <c r="B1156" s="5" t="s">
        <v>129</v>
      </c>
    </row>
    <row r="1157" spans="1:2">
      <c r="A1157" s="4">
        <v>1443</v>
      </c>
      <c r="B1157" s="5" t="s">
        <v>130</v>
      </c>
    </row>
    <row r="1158" spans="1:2">
      <c r="A1158" s="4">
        <v>1444</v>
      </c>
      <c r="B1158" s="5" t="s">
        <v>45</v>
      </c>
    </row>
    <row r="1159" spans="1:2">
      <c r="A1159" s="4">
        <v>1445</v>
      </c>
      <c r="B1159" s="5" t="s">
        <v>45</v>
      </c>
    </row>
    <row r="1160" spans="1:2">
      <c r="A1160" s="4">
        <v>1446</v>
      </c>
      <c r="B1160" s="5" t="s">
        <v>273</v>
      </c>
    </row>
    <row r="1161" spans="1:2">
      <c r="A1161" s="4">
        <v>1447</v>
      </c>
      <c r="B1161" s="5" t="s">
        <v>274</v>
      </c>
    </row>
    <row r="1162" spans="1:2">
      <c r="A1162" s="4">
        <v>1448</v>
      </c>
      <c r="B1162" s="5" t="s">
        <v>274</v>
      </c>
    </row>
    <row r="1163" spans="1:2">
      <c r="A1163" s="4">
        <v>1449</v>
      </c>
      <c r="B1163" s="5" t="s">
        <v>275</v>
      </c>
    </row>
    <row r="1164" spans="1:2">
      <c r="A1164" s="4">
        <v>1450</v>
      </c>
      <c r="B1164" s="5" t="s">
        <v>157</v>
      </c>
    </row>
    <row r="1165" spans="1:2">
      <c r="A1165" s="4">
        <v>1451</v>
      </c>
      <c r="B1165" s="5" t="s">
        <v>45</v>
      </c>
    </row>
    <row r="1166" spans="1:2">
      <c r="A1166" s="4">
        <v>1454</v>
      </c>
      <c r="B1166" s="5" t="s">
        <v>45</v>
      </c>
    </row>
    <row r="1167" spans="1:2">
      <c r="A1167" s="4">
        <v>1455</v>
      </c>
      <c r="B1167" s="5" t="s">
        <v>157</v>
      </c>
    </row>
    <row r="1168" spans="1:2">
      <c r="A1168" s="4">
        <v>1456</v>
      </c>
      <c r="B1168" s="5" t="s">
        <v>157</v>
      </c>
    </row>
    <row r="1169" spans="1:2">
      <c r="A1169" s="4">
        <v>1457</v>
      </c>
      <c r="B1169" s="5" t="s">
        <v>157</v>
      </c>
    </row>
    <row r="1170" spans="1:2">
      <c r="A1170" s="4">
        <v>1458</v>
      </c>
      <c r="B1170" s="5" t="s">
        <v>157</v>
      </c>
    </row>
    <row r="1171" spans="1:2">
      <c r="A1171" s="4">
        <v>1459</v>
      </c>
      <c r="B1171" s="5" t="s">
        <v>157</v>
      </c>
    </row>
    <row r="1172" spans="1:2" ht="28.8">
      <c r="A1172" s="4">
        <v>1462</v>
      </c>
      <c r="B1172" s="5" t="s">
        <v>262</v>
      </c>
    </row>
    <row r="1173" spans="1:2">
      <c r="A1173" s="4">
        <v>1463</v>
      </c>
      <c r="B1173" s="5" t="s">
        <v>201</v>
      </c>
    </row>
    <row r="1174" spans="1:2">
      <c r="A1174" s="4">
        <v>1464</v>
      </c>
      <c r="B1174" s="5" t="s">
        <v>201</v>
      </c>
    </row>
    <row r="1175" spans="1:2">
      <c r="A1175" s="4">
        <v>1465</v>
      </c>
      <c r="B1175" s="5" t="s">
        <v>129</v>
      </c>
    </row>
    <row r="1176" spans="1:2">
      <c r="A1176" s="4">
        <v>1466</v>
      </c>
      <c r="B1176" s="5" t="s">
        <v>235</v>
      </c>
    </row>
    <row r="1177" spans="1:2">
      <c r="A1177" s="4">
        <v>1467</v>
      </c>
      <c r="B1177" s="5" t="s">
        <v>189</v>
      </c>
    </row>
    <row r="1178" spans="1:2">
      <c r="A1178" s="4">
        <v>1468</v>
      </c>
      <c r="B1178" s="5" t="s">
        <v>276</v>
      </c>
    </row>
    <row r="1179" spans="1:2">
      <c r="A1179" s="4">
        <v>1469</v>
      </c>
      <c r="B1179" s="5" t="s">
        <v>235</v>
      </c>
    </row>
    <row r="1180" spans="1:2">
      <c r="A1180" s="4">
        <v>1470</v>
      </c>
      <c r="B1180" s="5" t="s">
        <v>189</v>
      </c>
    </row>
    <row r="1181" spans="1:2">
      <c r="A1181" s="4">
        <v>1471</v>
      </c>
      <c r="B1181" s="5" t="s">
        <v>276</v>
      </c>
    </row>
    <row r="1182" spans="1:2">
      <c r="A1182" s="4">
        <v>1472</v>
      </c>
      <c r="B1182" s="5" t="s">
        <v>189</v>
      </c>
    </row>
    <row r="1183" spans="1:2">
      <c r="A1183" s="4">
        <v>1473</v>
      </c>
      <c r="B1183" s="5" t="s">
        <v>276</v>
      </c>
    </row>
    <row r="1184" spans="1:2">
      <c r="A1184" s="4">
        <v>1474</v>
      </c>
      <c r="B1184" s="5" t="s">
        <v>216</v>
      </c>
    </row>
    <row r="1185" spans="1:2">
      <c r="A1185" s="4">
        <v>1476</v>
      </c>
      <c r="B1185" s="5" t="s">
        <v>277</v>
      </c>
    </row>
    <row r="1186" spans="1:2">
      <c r="A1186" s="4">
        <v>1477</v>
      </c>
      <c r="B1186" s="5" t="s">
        <v>216</v>
      </c>
    </row>
    <row r="1187" spans="1:2">
      <c r="A1187" s="4">
        <v>1478</v>
      </c>
      <c r="B1187" s="5" t="s">
        <v>226</v>
      </c>
    </row>
    <row r="1188" spans="1:2">
      <c r="A1188" s="4">
        <v>1479</v>
      </c>
      <c r="B1188" s="5" t="s">
        <v>278</v>
      </c>
    </row>
    <row r="1189" spans="1:2">
      <c r="A1189" s="4">
        <v>1480</v>
      </c>
      <c r="B1189" s="5" t="s">
        <v>279</v>
      </c>
    </row>
    <row r="1190" spans="1:2">
      <c r="A1190" s="4">
        <v>1481</v>
      </c>
      <c r="B1190" s="5" t="s">
        <v>280</v>
      </c>
    </row>
    <row r="1191" spans="1:2">
      <c r="A1191" s="4">
        <v>1482</v>
      </c>
      <c r="B1191" s="5" t="s">
        <v>280</v>
      </c>
    </row>
    <row r="1192" spans="1:2">
      <c r="A1192" s="4">
        <v>1483</v>
      </c>
      <c r="B1192" s="5" t="s">
        <v>281</v>
      </c>
    </row>
    <row r="1193" spans="1:2">
      <c r="A1193" s="4">
        <v>1484</v>
      </c>
      <c r="B1193" s="5" t="s">
        <v>281</v>
      </c>
    </row>
    <row r="1194" spans="1:2" ht="28.8">
      <c r="A1194" s="4">
        <v>1485</v>
      </c>
      <c r="B1194" s="5" t="s">
        <v>282</v>
      </c>
    </row>
    <row r="1195" spans="1:2" ht="28.8">
      <c r="A1195" s="4">
        <v>1486</v>
      </c>
      <c r="B1195" s="5" t="s">
        <v>282</v>
      </c>
    </row>
    <row r="1196" spans="1:2" ht="28.8">
      <c r="A1196" s="4">
        <v>1487</v>
      </c>
      <c r="B1196" s="5" t="s">
        <v>283</v>
      </c>
    </row>
    <row r="1197" spans="1:2" ht="28.8">
      <c r="A1197" s="4">
        <v>1488</v>
      </c>
      <c r="B1197" s="5" t="s">
        <v>283</v>
      </c>
    </row>
    <row r="1198" spans="1:2">
      <c r="A1198" s="4">
        <v>1489</v>
      </c>
      <c r="B1198" s="5" t="s">
        <v>284</v>
      </c>
    </row>
    <row r="1199" spans="1:2">
      <c r="A1199" s="4">
        <v>1490</v>
      </c>
      <c r="B1199" s="5" t="s">
        <v>285</v>
      </c>
    </row>
    <row r="1200" spans="1:2">
      <c r="A1200" s="4">
        <v>1491</v>
      </c>
      <c r="B1200" s="5" t="s">
        <v>285</v>
      </c>
    </row>
    <row r="1201" spans="1:2">
      <c r="A1201" s="4">
        <v>1492</v>
      </c>
      <c r="B1201" s="5" t="s">
        <v>286</v>
      </c>
    </row>
    <row r="1202" spans="1:2">
      <c r="A1202" s="4">
        <v>1493</v>
      </c>
      <c r="B1202" s="5" t="s">
        <v>287</v>
      </c>
    </row>
    <row r="1203" spans="1:2">
      <c r="A1203" s="4">
        <v>1494</v>
      </c>
      <c r="B1203" s="5" t="s">
        <v>287</v>
      </c>
    </row>
    <row r="1204" spans="1:2">
      <c r="A1204" s="4">
        <v>1495</v>
      </c>
      <c r="B1204" s="5" t="s">
        <v>98</v>
      </c>
    </row>
    <row r="1205" spans="1:2">
      <c r="A1205" s="4">
        <v>1496</v>
      </c>
      <c r="B1205" s="5" t="s">
        <v>98</v>
      </c>
    </row>
    <row r="1206" spans="1:2">
      <c r="A1206" s="4">
        <v>1497</v>
      </c>
      <c r="B1206" s="5" t="s">
        <v>98</v>
      </c>
    </row>
    <row r="1207" spans="1:2">
      <c r="A1207" s="4">
        <v>1498</v>
      </c>
      <c r="B1207" s="5" t="s">
        <v>98</v>
      </c>
    </row>
    <row r="1208" spans="1:2">
      <c r="A1208" s="4">
        <v>1499</v>
      </c>
      <c r="B1208" s="5" t="s">
        <v>45</v>
      </c>
    </row>
    <row r="1209" spans="1:2" ht="28.8">
      <c r="A1209" s="4">
        <v>1500</v>
      </c>
      <c r="B1209" s="5" t="s">
        <v>141</v>
      </c>
    </row>
    <row r="1210" spans="1:2">
      <c r="A1210" s="4">
        <v>1501</v>
      </c>
      <c r="B1210" s="5" t="s">
        <v>288</v>
      </c>
    </row>
    <row r="1211" spans="1:2">
      <c r="A1211" s="4">
        <v>1502</v>
      </c>
      <c r="B1211" s="5" t="s">
        <v>157</v>
      </c>
    </row>
    <row r="1212" spans="1:2">
      <c r="A1212" s="4">
        <v>1503</v>
      </c>
      <c r="B1212" s="5" t="s">
        <v>121</v>
      </c>
    </row>
    <row r="1213" spans="1:2">
      <c r="A1213" s="4">
        <v>1504</v>
      </c>
      <c r="B1213" s="5" t="s">
        <v>224</v>
      </c>
    </row>
    <row r="1214" spans="1:2">
      <c r="A1214" s="4">
        <v>1505</v>
      </c>
      <c r="B1214" s="5" t="s">
        <v>224</v>
      </c>
    </row>
    <row r="1215" spans="1:2">
      <c r="A1215" s="4">
        <v>1506</v>
      </c>
      <c r="B1215" s="5" t="s">
        <v>224</v>
      </c>
    </row>
    <row r="1216" spans="1:2">
      <c r="A1216" s="4">
        <v>1507</v>
      </c>
      <c r="B1216" s="5" t="s">
        <v>224</v>
      </c>
    </row>
    <row r="1217" spans="1:2">
      <c r="A1217" s="4">
        <v>1508</v>
      </c>
      <c r="B1217" s="5" t="s">
        <v>115</v>
      </c>
    </row>
    <row r="1218" spans="1:2">
      <c r="A1218" s="4">
        <v>1509</v>
      </c>
      <c r="B1218" s="5" t="s">
        <v>56</v>
      </c>
    </row>
    <row r="1219" spans="1:2">
      <c r="A1219" s="4">
        <v>1510</v>
      </c>
      <c r="B1219" s="5" t="s">
        <v>289</v>
      </c>
    </row>
    <row r="1220" spans="1:2">
      <c r="A1220" s="4">
        <v>1511</v>
      </c>
      <c r="B1220" s="5" t="s">
        <v>95</v>
      </c>
    </row>
    <row r="1221" spans="1:2">
      <c r="A1221" s="4">
        <v>1512</v>
      </c>
      <c r="B1221" s="5" t="s">
        <v>121</v>
      </c>
    </row>
    <row r="1222" spans="1:2">
      <c r="A1222" s="4">
        <v>1513</v>
      </c>
      <c r="B1222" s="5" t="s">
        <v>290</v>
      </c>
    </row>
    <row r="1223" spans="1:2">
      <c r="A1223" s="4">
        <v>1515</v>
      </c>
      <c r="B1223" s="5" t="s">
        <v>98</v>
      </c>
    </row>
    <row r="1224" spans="1:2">
      <c r="A1224" s="4">
        <v>1516</v>
      </c>
      <c r="B1224" s="5" t="s">
        <v>45</v>
      </c>
    </row>
    <row r="1225" spans="1:2" ht="28.8">
      <c r="A1225" s="4">
        <v>1517</v>
      </c>
      <c r="B1225" s="5" t="s">
        <v>86</v>
      </c>
    </row>
    <row r="1226" spans="1:2" ht="28.8">
      <c r="A1226" s="4">
        <v>1518</v>
      </c>
      <c r="B1226" s="5" t="s">
        <v>86</v>
      </c>
    </row>
    <row r="1227" spans="1:2" ht="28.8">
      <c r="A1227" s="4">
        <v>1519</v>
      </c>
      <c r="B1227" s="5" t="s">
        <v>86</v>
      </c>
    </row>
    <row r="1228" spans="1:2">
      <c r="A1228" s="4">
        <v>1520</v>
      </c>
      <c r="B1228" s="5" t="s">
        <v>82</v>
      </c>
    </row>
    <row r="1229" spans="1:2">
      <c r="A1229" s="4">
        <v>1521</v>
      </c>
      <c r="B1229" s="5" t="s">
        <v>82</v>
      </c>
    </row>
    <row r="1230" spans="1:2">
      <c r="A1230" s="4">
        <v>1522</v>
      </c>
      <c r="B1230" s="5" t="s">
        <v>115</v>
      </c>
    </row>
    <row r="1231" spans="1:2">
      <c r="A1231" s="4">
        <v>1523</v>
      </c>
      <c r="B1231" s="5" t="s">
        <v>121</v>
      </c>
    </row>
    <row r="1232" spans="1:2">
      <c r="A1232" s="4">
        <v>1524</v>
      </c>
      <c r="B1232" s="5" t="s">
        <v>121</v>
      </c>
    </row>
    <row r="1233" spans="1:2">
      <c r="A1233" s="4">
        <v>1525</v>
      </c>
      <c r="B1233" s="5" t="s">
        <v>121</v>
      </c>
    </row>
    <row r="1234" spans="1:2">
      <c r="A1234" s="4">
        <v>1526</v>
      </c>
      <c r="B1234" s="5" t="s">
        <v>45</v>
      </c>
    </row>
    <row r="1235" spans="1:2">
      <c r="A1235" s="4">
        <v>1527</v>
      </c>
      <c r="B1235" s="5" t="s">
        <v>45</v>
      </c>
    </row>
    <row r="1236" spans="1:2">
      <c r="A1236" s="4">
        <v>1528</v>
      </c>
      <c r="B1236" s="5" t="s">
        <v>45</v>
      </c>
    </row>
    <row r="1237" spans="1:2">
      <c r="A1237" s="4">
        <v>1529</v>
      </c>
      <c r="B1237" s="5" t="s">
        <v>45</v>
      </c>
    </row>
    <row r="1238" spans="1:2">
      <c r="A1238" s="4">
        <v>1530</v>
      </c>
      <c r="B1238" s="5" t="s">
        <v>45</v>
      </c>
    </row>
    <row r="1239" spans="1:2">
      <c r="A1239" s="4">
        <v>1531</v>
      </c>
      <c r="B1239" s="5" t="s">
        <v>291</v>
      </c>
    </row>
    <row r="1240" spans="1:2">
      <c r="A1240" s="4">
        <v>1532</v>
      </c>
      <c r="B1240" s="5" t="s">
        <v>292</v>
      </c>
    </row>
    <row r="1241" spans="1:2">
      <c r="A1241" s="4">
        <v>1533</v>
      </c>
      <c r="B1241" s="5" t="s">
        <v>45</v>
      </c>
    </row>
    <row r="1242" spans="1:2">
      <c r="A1242" s="4">
        <v>1534</v>
      </c>
      <c r="B1242" s="5" t="s">
        <v>45</v>
      </c>
    </row>
    <row r="1243" spans="1:2">
      <c r="A1243" s="4">
        <v>1535</v>
      </c>
      <c r="B1243" s="5" t="s">
        <v>293</v>
      </c>
    </row>
    <row r="1244" spans="1:2">
      <c r="A1244" s="4">
        <v>1536</v>
      </c>
      <c r="B1244" s="5" t="s">
        <v>294</v>
      </c>
    </row>
    <row r="1245" spans="1:2">
      <c r="A1245" s="4">
        <v>1537</v>
      </c>
      <c r="B1245" s="5" t="s">
        <v>45</v>
      </c>
    </row>
    <row r="1246" spans="1:2">
      <c r="A1246" s="4">
        <v>1538</v>
      </c>
      <c r="B1246" s="5" t="s">
        <v>45</v>
      </c>
    </row>
    <row r="1247" spans="1:2">
      <c r="A1247" s="4">
        <v>1540</v>
      </c>
      <c r="B1247" s="5" t="s">
        <v>295</v>
      </c>
    </row>
    <row r="1248" spans="1:2">
      <c r="A1248" s="4">
        <v>1541</v>
      </c>
      <c r="B1248" s="5" t="s">
        <v>295</v>
      </c>
    </row>
    <row r="1249" spans="1:2">
      <c r="A1249" s="4">
        <v>1542</v>
      </c>
      <c r="B1249" s="5" t="s">
        <v>295</v>
      </c>
    </row>
    <row r="1250" spans="1:2">
      <c r="A1250" s="4">
        <v>1544</v>
      </c>
      <c r="B1250" s="5" t="s">
        <v>45</v>
      </c>
    </row>
    <row r="1251" spans="1:2">
      <c r="A1251" s="4">
        <v>1548</v>
      </c>
      <c r="B1251" s="5" t="s">
        <v>147</v>
      </c>
    </row>
    <row r="1252" spans="1:2">
      <c r="A1252" s="4">
        <v>1552</v>
      </c>
      <c r="B1252" s="5" t="s">
        <v>158</v>
      </c>
    </row>
    <row r="1253" spans="1:2">
      <c r="A1253" s="4">
        <v>1553</v>
      </c>
      <c r="B1253" s="5" t="s">
        <v>82</v>
      </c>
    </row>
    <row r="1254" spans="1:2">
      <c r="A1254" s="4">
        <v>1554</v>
      </c>
      <c r="B1254" s="5" t="s">
        <v>82</v>
      </c>
    </row>
    <row r="1255" spans="1:2">
      <c r="A1255" s="4">
        <v>1555</v>
      </c>
      <c r="B1255" s="5" t="s">
        <v>296</v>
      </c>
    </row>
    <row r="1256" spans="1:2">
      <c r="A1256" s="4">
        <v>1556</v>
      </c>
      <c r="B1256" s="5" t="s">
        <v>82</v>
      </c>
    </row>
    <row r="1257" spans="1:2">
      <c r="A1257" s="4">
        <v>1557</v>
      </c>
      <c r="B1257" s="5" t="s">
        <v>82</v>
      </c>
    </row>
    <row r="1258" spans="1:2">
      <c r="A1258" s="4">
        <v>1558</v>
      </c>
      <c r="B1258" s="5" t="s">
        <v>82</v>
      </c>
    </row>
    <row r="1259" spans="1:2">
      <c r="A1259" s="4">
        <v>1559</v>
      </c>
      <c r="B1259" s="5" t="s">
        <v>120</v>
      </c>
    </row>
    <row r="1260" spans="1:2">
      <c r="A1260" s="4">
        <v>1560</v>
      </c>
      <c r="B1260" s="5" t="s">
        <v>103</v>
      </c>
    </row>
    <row r="1261" spans="1:2">
      <c r="A1261" s="4">
        <v>1561</v>
      </c>
      <c r="B1261" s="5" t="s">
        <v>45</v>
      </c>
    </row>
    <row r="1262" spans="1:2">
      <c r="A1262" s="4">
        <v>1562</v>
      </c>
      <c r="B1262" s="5" t="s">
        <v>297</v>
      </c>
    </row>
    <row r="1263" spans="1:2">
      <c r="A1263" s="4">
        <v>1563</v>
      </c>
      <c r="B1263" s="5" t="s">
        <v>298</v>
      </c>
    </row>
    <row r="1264" spans="1:2">
      <c r="A1264" s="4">
        <v>1564</v>
      </c>
      <c r="B1264" s="5" t="s">
        <v>299</v>
      </c>
    </row>
    <row r="1265" spans="1:2">
      <c r="A1265" s="4">
        <v>1566</v>
      </c>
      <c r="B1265" s="5" t="s">
        <v>295</v>
      </c>
    </row>
    <row r="1266" spans="1:2" ht="28.8">
      <c r="A1266" s="4">
        <v>1571</v>
      </c>
      <c r="B1266" s="5" t="s">
        <v>86</v>
      </c>
    </row>
    <row r="1267" spans="1:2">
      <c r="A1267" s="4">
        <v>1572</v>
      </c>
      <c r="B1267" s="5" t="s">
        <v>82</v>
      </c>
    </row>
    <row r="1268" spans="1:2">
      <c r="A1268" s="4">
        <v>1573</v>
      </c>
      <c r="B1268" s="5" t="s">
        <v>82</v>
      </c>
    </row>
    <row r="1269" spans="1:2">
      <c r="A1269" s="4">
        <v>1574</v>
      </c>
      <c r="B1269" s="5" t="s">
        <v>300</v>
      </c>
    </row>
    <row r="1270" spans="1:2">
      <c r="A1270" s="4">
        <v>1575</v>
      </c>
      <c r="B1270" s="5" t="s">
        <v>80</v>
      </c>
    </row>
    <row r="1271" spans="1:2">
      <c r="A1271" s="4">
        <v>1576</v>
      </c>
      <c r="B1271" s="5" t="s">
        <v>229</v>
      </c>
    </row>
    <row r="1272" spans="1:2">
      <c r="A1272" s="4">
        <v>1577</v>
      </c>
      <c r="B1272" s="5" t="s">
        <v>45</v>
      </c>
    </row>
    <row r="1273" spans="1:2">
      <c r="A1273" s="4">
        <v>1578</v>
      </c>
      <c r="B1273" s="5" t="s">
        <v>95</v>
      </c>
    </row>
    <row r="1274" spans="1:2">
      <c r="A1274" s="4">
        <v>1579</v>
      </c>
      <c r="B1274" s="5" t="s">
        <v>95</v>
      </c>
    </row>
    <row r="1275" spans="1:2">
      <c r="A1275" s="4">
        <v>1580</v>
      </c>
      <c r="B1275" s="5" t="s">
        <v>229</v>
      </c>
    </row>
    <row r="1276" spans="1:2">
      <c r="A1276" s="4">
        <v>1581</v>
      </c>
      <c r="B1276" s="5" t="s">
        <v>229</v>
      </c>
    </row>
    <row r="1277" spans="1:2">
      <c r="A1277" s="4">
        <v>1582</v>
      </c>
      <c r="B1277" s="5" t="s">
        <v>229</v>
      </c>
    </row>
    <row r="1278" spans="1:2">
      <c r="A1278" s="4">
        <v>1583</v>
      </c>
      <c r="B1278" s="5" t="s">
        <v>229</v>
      </c>
    </row>
    <row r="1279" spans="1:2">
      <c r="A1279" s="4">
        <v>1584</v>
      </c>
      <c r="B1279" s="5" t="s">
        <v>229</v>
      </c>
    </row>
    <row r="1280" spans="1:2">
      <c r="A1280" s="4">
        <v>1585</v>
      </c>
      <c r="B1280" s="5" t="s">
        <v>229</v>
      </c>
    </row>
    <row r="1281" spans="1:2">
      <c r="A1281" s="4">
        <v>1586</v>
      </c>
      <c r="B1281" s="5" t="s">
        <v>229</v>
      </c>
    </row>
    <row r="1282" spans="1:2">
      <c r="A1282" s="4">
        <v>1587</v>
      </c>
      <c r="B1282" s="5" t="s">
        <v>229</v>
      </c>
    </row>
    <row r="1283" spans="1:2">
      <c r="A1283" s="4">
        <v>1588</v>
      </c>
      <c r="B1283" s="5" t="s">
        <v>270</v>
      </c>
    </row>
    <row r="1284" spans="1:2">
      <c r="A1284" s="4">
        <v>1591</v>
      </c>
      <c r="B1284" s="5" t="s">
        <v>82</v>
      </c>
    </row>
    <row r="1285" spans="1:2">
      <c r="A1285" s="4">
        <v>1592</v>
      </c>
      <c r="B1285" s="5" t="s">
        <v>82</v>
      </c>
    </row>
    <row r="1286" spans="1:2">
      <c r="A1286" s="4">
        <v>1593</v>
      </c>
      <c r="B1286" s="5" t="s">
        <v>45</v>
      </c>
    </row>
    <row r="1287" spans="1:2">
      <c r="A1287" s="4">
        <v>1594</v>
      </c>
      <c r="B1287" s="5" t="s">
        <v>95</v>
      </c>
    </row>
    <row r="1288" spans="1:2">
      <c r="A1288" s="4">
        <v>1595</v>
      </c>
      <c r="B1288" s="5" t="s">
        <v>95</v>
      </c>
    </row>
    <row r="1289" spans="1:2">
      <c r="A1289" s="4">
        <v>1597</v>
      </c>
      <c r="B1289" s="5" t="s">
        <v>191</v>
      </c>
    </row>
    <row r="1290" spans="1:2">
      <c r="A1290" s="4">
        <v>1598</v>
      </c>
      <c r="B1290" s="5" t="s">
        <v>191</v>
      </c>
    </row>
    <row r="1291" spans="1:2">
      <c r="A1291" s="4">
        <v>1599</v>
      </c>
      <c r="B1291" s="5" t="s">
        <v>191</v>
      </c>
    </row>
    <row r="1292" spans="1:2">
      <c r="A1292" s="4">
        <v>1600</v>
      </c>
      <c r="B1292" s="5" t="s">
        <v>191</v>
      </c>
    </row>
    <row r="1293" spans="1:2">
      <c r="A1293" s="4">
        <v>1601</v>
      </c>
      <c r="B1293" s="5" t="s">
        <v>301</v>
      </c>
    </row>
    <row r="1294" spans="1:2">
      <c r="A1294" s="4">
        <v>1603</v>
      </c>
      <c r="B1294" s="5" t="s">
        <v>45</v>
      </c>
    </row>
    <row r="1295" spans="1:2">
      <c r="A1295" s="4">
        <v>1604</v>
      </c>
      <c r="B1295" s="5" t="s">
        <v>45</v>
      </c>
    </row>
    <row r="1296" spans="1:2">
      <c r="A1296" s="4">
        <v>1605</v>
      </c>
      <c r="B1296" s="5" t="s">
        <v>45</v>
      </c>
    </row>
    <row r="1297" spans="1:2">
      <c r="A1297" s="4">
        <v>1606</v>
      </c>
      <c r="B1297" s="5" t="s">
        <v>45</v>
      </c>
    </row>
    <row r="1298" spans="1:2">
      <c r="A1298" s="4">
        <v>1607</v>
      </c>
      <c r="B1298" s="5" t="s">
        <v>45</v>
      </c>
    </row>
    <row r="1299" spans="1:2">
      <c r="A1299" s="4">
        <v>1608</v>
      </c>
      <c r="B1299" s="5" t="s">
        <v>45</v>
      </c>
    </row>
    <row r="1300" spans="1:2">
      <c r="A1300" s="4">
        <v>1609</v>
      </c>
      <c r="B1300" s="5" t="s">
        <v>201</v>
      </c>
    </row>
    <row r="1301" spans="1:2">
      <c r="A1301" s="4">
        <v>1611</v>
      </c>
      <c r="B1301" s="5" t="s">
        <v>45</v>
      </c>
    </row>
    <row r="1302" spans="1:2">
      <c r="A1302" s="4">
        <v>1612</v>
      </c>
      <c r="B1302" s="5" t="s">
        <v>45</v>
      </c>
    </row>
    <row r="1303" spans="1:2">
      <c r="A1303" s="4">
        <v>1613</v>
      </c>
      <c r="B1303" s="5" t="s">
        <v>45</v>
      </c>
    </row>
    <row r="1304" spans="1:2">
      <c r="A1304" s="4">
        <v>1614</v>
      </c>
      <c r="B1304" s="5" t="s">
        <v>45</v>
      </c>
    </row>
    <row r="1305" spans="1:2">
      <c r="A1305" s="4">
        <v>1615</v>
      </c>
      <c r="B1305" s="5" t="s">
        <v>45</v>
      </c>
    </row>
    <row r="1306" spans="1:2">
      <c r="A1306" s="4">
        <v>1616</v>
      </c>
      <c r="B1306" s="5" t="s">
        <v>45</v>
      </c>
    </row>
    <row r="1307" spans="1:2">
      <c r="A1307" s="4">
        <v>1617</v>
      </c>
      <c r="B1307" s="5" t="s">
        <v>45</v>
      </c>
    </row>
    <row r="1308" spans="1:2">
      <c r="A1308" s="4">
        <v>1618</v>
      </c>
      <c r="B1308" s="5" t="s">
        <v>45</v>
      </c>
    </row>
    <row r="1309" spans="1:2">
      <c r="A1309" s="4">
        <v>1619</v>
      </c>
      <c r="B1309" s="5" t="s">
        <v>45</v>
      </c>
    </row>
    <row r="1310" spans="1:2">
      <c r="A1310" s="4">
        <v>1620</v>
      </c>
      <c r="B1310" s="5" t="s">
        <v>45</v>
      </c>
    </row>
    <row r="1311" spans="1:2">
      <c r="A1311" s="4">
        <v>1621</v>
      </c>
      <c r="B1311" s="5" t="s">
        <v>45</v>
      </c>
    </row>
    <row r="1312" spans="1:2">
      <c r="A1312" s="4">
        <v>1622</v>
      </c>
      <c r="B1312" s="5" t="s">
        <v>45</v>
      </c>
    </row>
    <row r="1313" spans="1:2">
      <c r="A1313" s="4">
        <v>1623</v>
      </c>
      <c r="B1313" s="5" t="s">
        <v>45</v>
      </c>
    </row>
    <row r="1314" spans="1:2">
      <c r="A1314" s="4">
        <v>1624</v>
      </c>
      <c r="B1314" s="5" t="s">
        <v>45</v>
      </c>
    </row>
    <row r="1315" spans="1:2">
      <c r="A1315" s="4">
        <v>1625</v>
      </c>
      <c r="B1315" s="5" t="s">
        <v>45</v>
      </c>
    </row>
    <row r="1316" spans="1:2">
      <c r="A1316" s="4">
        <v>1626</v>
      </c>
      <c r="B1316" s="5" t="s">
        <v>45</v>
      </c>
    </row>
    <row r="1317" spans="1:2">
      <c r="A1317" s="4">
        <v>1627</v>
      </c>
      <c r="B1317" s="5" t="s">
        <v>45</v>
      </c>
    </row>
    <row r="1318" spans="1:2">
      <c r="A1318" s="4">
        <v>1628</v>
      </c>
      <c r="B1318" s="5" t="s">
        <v>45</v>
      </c>
    </row>
    <row r="1319" spans="1:2">
      <c r="A1319" s="4">
        <v>1630</v>
      </c>
      <c r="B1319" s="5" t="s">
        <v>45</v>
      </c>
    </row>
    <row r="1320" spans="1:2">
      <c r="A1320" s="4">
        <v>1631</v>
      </c>
      <c r="B1320" s="5" t="s">
        <v>45</v>
      </c>
    </row>
    <row r="1321" spans="1:2">
      <c r="A1321" s="4">
        <v>1632</v>
      </c>
      <c r="B1321" s="5" t="s">
        <v>45</v>
      </c>
    </row>
    <row r="1322" spans="1:2">
      <c r="A1322" s="4">
        <v>1633</v>
      </c>
      <c r="B1322" s="5" t="s">
        <v>45</v>
      </c>
    </row>
    <row r="1323" spans="1:2">
      <c r="A1323" s="4">
        <v>1634</v>
      </c>
      <c r="B1323" s="5" t="s">
        <v>45</v>
      </c>
    </row>
    <row r="1324" spans="1:2">
      <c r="A1324" s="4">
        <v>1635</v>
      </c>
      <c r="B1324" s="5" t="s">
        <v>45</v>
      </c>
    </row>
    <row r="1325" spans="1:2">
      <c r="A1325" s="4">
        <v>1636</v>
      </c>
      <c r="B1325" s="5" t="s">
        <v>45</v>
      </c>
    </row>
    <row r="1326" spans="1:2">
      <c r="A1326" s="4">
        <v>1637</v>
      </c>
      <c r="B1326" s="5" t="s">
        <v>45</v>
      </c>
    </row>
    <row r="1327" spans="1:2">
      <c r="A1327" s="4">
        <v>1638</v>
      </c>
      <c r="B1327" s="5" t="s">
        <v>45</v>
      </c>
    </row>
    <row r="1328" spans="1:2">
      <c r="A1328" s="4">
        <v>1639</v>
      </c>
      <c r="B1328" s="5" t="s">
        <v>45</v>
      </c>
    </row>
    <row r="1329" spans="1:2">
      <c r="A1329" s="4">
        <v>1640</v>
      </c>
      <c r="B1329" s="5" t="s">
        <v>45</v>
      </c>
    </row>
    <row r="1330" spans="1:2">
      <c r="A1330" s="4">
        <v>1641</v>
      </c>
      <c r="B1330" s="5" t="s">
        <v>45</v>
      </c>
    </row>
    <row r="1331" spans="1:2">
      <c r="A1331" s="4">
        <v>1642</v>
      </c>
      <c r="B1331" s="5" t="s">
        <v>45</v>
      </c>
    </row>
    <row r="1332" spans="1:2">
      <c r="A1332" s="4">
        <v>1643</v>
      </c>
      <c r="B1332" s="5" t="s">
        <v>45</v>
      </c>
    </row>
    <row r="1333" spans="1:2">
      <c r="A1333" s="4">
        <v>1645</v>
      </c>
      <c r="B1333" s="5" t="s">
        <v>72</v>
      </c>
    </row>
    <row r="1334" spans="1:2">
      <c r="A1334" s="4">
        <v>1646</v>
      </c>
      <c r="B1334" s="5" t="s">
        <v>72</v>
      </c>
    </row>
    <row r="1335" spans="1:2">
      <c r="A1335" s="4">
        <v>1647</v>
      </c>
      <c r="B1335" s="5" t="s">
        <v>72</v>
      </c>
    </row>
    <row r="1336" spans="1:2">
      <c r="A1336" s="4">
        <v>1648</v>
      </c>
      <c r="B1336" s="5" t="s">
        <v>72</v>
      </c>
    </row>
    <row r="1337" spans="1:2">
      <c r="A1337" s="4">
        <v>1649</v>
      </c>
      <c r="B1337" s="5" t="s">
        <v>72</v>
      </c>
    </row>
    <row r="1338" spans="1:2">
      <c r="A1338" s="4">
        <v>1650</v>
      </c>
      <c r="B1338" s="5" t="s">
        <v>72</v>
      </c>
    </row>
    <row r="1339" spans="1:2">
      <c r="A1339" s="4">
        <v>1651</v>
      </c>
      <c r="B1339" s="5" t="s">
        <v>72</v>
      </c>
    </row>
    <row r="1340" spans="1:2">
      <c r="A1340" s="4">
        <v>1652</v>
      </c>
      <c r="B1340" s="5" t="s">
        <v>45</v>
      </c>
    </row>
    <row r="1341" spans="1:2">
      <c r="A1341" s="4">
        <v>1653</v>
      </c>
      <c r="B1341" s="5" t="s">
        <v>54</v>
      </c>
    </row>
    <row r="1342" spans="1:2">
      <c r="A1342" s="4">
        <v>1654</v>
      </c>
      <c r="B1342" s="5" t="s">
        <v>45</v>
      </c>
    </row>
    <row r="1343" spans="1:2">
      <c r="A1343" s="4">
        <v>1655</v>
      </c>
      <c r="B1343" s="5" t="s">
        <v>45</v>
      </c>
    </row>
    <row r="1344" spans="1:2">
      <c r="A1344" s="4">
        <v>1656</v>
      </c>
      <c r="B1344" s="5" t="s">
        <v>216</v>
      </c>
    </row>
    <row r="1345" spans="1:2">
      <c r="A1345" s="4">
        <v>1657</v>
      </c>
      <c r="B1345" s="5" t="s">
        <v>180</v>
      </c>
    </row>
    <row r="1346" spans="1:2">
      <c r="A1346" s="4">
        <v>1658</v>
      </c>
      <c r="B1346" s="5" t="s">
        <v>302</v>
      </c>
    </row>
    <row r="1347" spans="1:2">
      <c r="A1347" s="4">
        <v>1659</v>
      </c>
      <c r="B1347" s="5" t="s">
        <v>72</v>
      </c>
    </row>
    <row r="1348" spans="1:2">
      <c r="A1348" s="4">
        <v>1660</v>
      </c>
      <c r="B1348" s="5" t="s">
        <v>72</v>
      </c>
    </row>
    <row r="1349" spans="1:2">
      <c r="A1349" s="4">
        <v>1661</v>
      </c>
      <c r="B1349" s="5" t="s">
        <v>45</v>
      </c>
    </row>
    <row r="1350" spans="1:2">
      <c r="A1350" s="4">
        <v>1662</v>
      </c>
      <c r="B1350" s="5" t="s">
        <v>45</v>
      </c>
    </row>
    <row r="1351" spans="1:2">
      <c r="A1351" s="4">
        <v>1663</v>
      </c>
      <c r="B1351" s="5" t="s">
        <v>45</v>
      </c>
    </row>
    <row r="1352" spans="1:2">
      <c r="A1352" s="4">
        <v>1664</v>
      </c>
      <c r="B1352" s="5" t="s">
        <v>45</v>
      </c>
    </row>
    <row r="1353" spans="1:2">
      <c r="A1353" s="4">
        <v>1665</v>
      </c>
      <c r="B1353" s="5" t="s">
        <v>45</v>
      </c>
    </row>
    <row r="1354" spans="1:2">
      <c r="A1354" s="4">
        <v>1666</v>
      </c>
      <c r="B1354" s="5" t="s">
        <v>45</v>
      </c>
    </row>
    <row r="1355" spans="1:2">
      <c r="A1355" s="4">
        <v>1667</v>
      </c>
      <c r="B1355" s="5" t="s">
        <v>45</v>
      </c>
    </row>
    <row r="1356" spans="1:2">
      <c r="A1356" s="4">
        <v>1670</v>
      </c>
      <c r="B1356" s="5" t="s">
        <v>45</v>
      </c>
    </row>
    <row r="1357" spans="1:2">
      <c r="A1357" s="4">
        <v>1671</v>
      </c>
      <c r="B1357" s="5" t="s">
        <v>45</v>
      </c>
    </row>
    <row r="1358" spans="1:2">
      <c r="A1358" s="4">
        <v>1672</v>
      </c>
      <c r="B1358" s="5" t="s">
        <v>45</v>
      </c>
    </row>
    <row r="1359" spans="1:2">
      <c r="A1359" s="4">
        <v>1673</v>
      </c>
      <c r="B1359" s="5" t="s">
        <v>45</v>
      </c>
    </row>
    <row r="1360" spans="1:2">
      <c r="A1360" s="4">
        <v>1674</v>
      </c>
      <c r="B1360" s="5" t="s">
        <v>45</v>
      </c>
    </row>
    <row r="1361" spans="1:2">
      <c r="A1361" s="4">
        <v>1675</v>
      </c>
      <c r="B1361" s="5" t="s">
        <v>45</v>
      </c>
    </row>
    <row r="1362" spans="1:2">
      <c r="A1362" s="4">
        <v>1676</v>
      </c>
      <c r="B1362" s="5" t="s">
        <v>45</v>
      </c>
    </row>
    <row r="1363" spans="1:2">
      <c r="A1363" s="4">
        <v>1677</v>
      </c>
      <c r="B1363" s="5" t="s">
        <v>45</v>
      </c>
    </row>
    <row r="1364" spans="1:2">
      <c r="A1364" s="4">
        <v>1681</v>
      </c>
      <c r="B1364" s="5" t="s">
        <v>45</v>
      </c>
    </row>
    <row r="1365" spans="1:2">
      <c r="A1365" s="4">
        <v>1682</v>
      </c>
      <c r="B1365" s="5" t="s">
        <v>115</v>
      </c>
    </row>
    <row r="1366" spans="1:2">
      <c r="A1366" s="4">
        <v>1683</v>
      </c>
      <c r="B1366" s="5" t="s">
        <v>85</v>
      </c>
    </row>
    <row r="1367" spans="1:2">
      <c r="A1367" s="4">
        <v>1684</v>
      </c>
      <c r="B1367" s="5" t="s">
        <v>85</v>
      </c>
    </row>
    <row r="1368" spans="1:2">
      <c r="A1368" s="4">
        <v>1685</v>
      </c>
      <c r="B1368" s="5" t="s">
        <v>85</v>
      </c>
    </row>
    <row r="1369" spans="1:2">
      <c r="A1369" s="4">
        <v>1686</v>
      </c>
      <c r="B1369" s="5" t="s">
        <v>85</v>
      </c>
    </row>
    <row r="1370" spans="1:2">
      <c r="A1370" s="4">
        <v>1687</v>
      </c>
      <c r="B1370" s="5" t="s">
        <v>85</v>
      </c>
    </row>
    <row r="1371" spans="1:2">
      <c r="A1371" s="4">
        <v>1688</v>
      </c>
      <c r="B1371" s="5" t="s">
        <v>85</v>
      </c>
    </row>
    <row r="1372" spans="1:2">
      <c r="A1372" s="4">
        <v>1689</v>
      </c>
      <c r="B1372" s="5" t="s">
        <v>85</v>
      </c>
    </row>
    <row r="1373" spans="1:2">
      <c r="A1373" s="4">
        <v>1690</v>
      </c>
      <c r="B1373" s="5" t="s">
        <v>85</v>
      </c>
    </row>
    <row r="1374" spans="1:2">
      <c r="A1374" s="4">
        <v>1691</v>
      </c>
      <c r="B1374" s="5" t="s">
        <v>85</v>
      </c>
    </row>
    <row r="1375" spans="1:2">
      <c r="A1375" s="4">
        <v>1692</v>
      </c>
      <c r="B1375" s="5" t="s">
        <v>85</v>
      </c>
    </row>
    <row r="1376" spans="1:2">
      <c r="A1376" s="4">
        <v>1693</v>
      </c>
      <c r="B1376" s="5" t="s">
        <v>85</v>
      </c>
    </row>
    <row r="1377" spans="1:2">
      <c r="A1377" s="4">
        <v>1694</v>
      </c>
      <c r="B1377" s="5" t="s">
        <v>85</v>
      </c>
    </row>
    <row r="1378" spans="1:2">
      <c r="A1378" s="4">
        <v>1695</v>
      </c>
      <c r="B1378" s="5" t="s">
        <v>85</v>
      </c>
    </row>
    <row r="1379" spans="1:2">
      <c r="A1379" s="4">
        <v>1696</v>
      </c>
      <c r="B1379" s="5" t="s">
        <v>85</v>
      </c>
    </row>
    <row r="1380" spans="1:2">
      <c r="A1380" s="4">
        <v>1697</v>
      </c>
      <c r="B1380" s="5" t="s">
        <v>85</v>
      </c>
    </row>
    <row r="1381" spans="1:2">
      <c r="A1381" s="4">
        <v>1698</v>
      </c>
      <c r="B1381" s="5" t="s">
        <v>85</v>
      </c>
    </row>
    <row r="1382" spans="1:2">
      <c r="A1382" s="4">
        <v>1699</v>
      </c>
      <c r="B1382" s="5" t="s">
        <v>85</v>
      </c>
    </row>
    <row r="1383" spans="1:2">
      <c r="A1383" s="4">
        <v>1700</v>
      </c>
      <c r="B1383" s="5" t="s">
        <v>85</v>
      </c>
    </row>
    <row r="1384" spans="1:2">
      <c r="A1384" s="4">
        <v>1701</v>
      </c>
      <c r="B1384" s="5" t="s">
        <v>85</v>
      </c>
    </row>
    <row r="1385" spans="1:2">
      <c r="A1385" s="4">
        <v>1702</v>
      </c>
      <c r="B1385" s="5" t="s">
        <v>85</v>
      </c>
    </row>
    <row r="1386" spans="1:2">
      <c r="A1386" s="4">
        <v>1703</v>
      </c>
      <c r="B1386" s="5" t="s">
        <v>85</v>
      </c>
    </row>
    <row r="1387" spans="1:2">
      <c r="A1387" s="4">
        <v>1704</v>
      </c>
      <c r="B1387" s="5" t="s">
        <v>85</v>
      </c>
    </row>
    <row r="1388" spans="1:2">
      <c r="A1388" s="4">
        <v>1705</v>
      </c>
      <c r="B1388" s="5" t="s">
        <v>85</v>
      </c>
    </row>
    <row r="1389" spans="1:2">
      <c r="A1389" s="4">
        <v>1706</v>
      </c>
      <c r="B1389" s="5" t="s">
        <v>85</v>
      </c>
    </row>
    <row r="1390" spans="1:2">
      <c r="A1390" s="4">
        <v>1707</v>
      </c>
      <c r="B1390" s="5" t="s">
        <v>85</v>
      </c>
    </row>
    <row r="1391" spans="1:2">
      <c r="A1391" s="4">
        <v>1708</v>
      </c>
      <c r="B1391" s="5" t="s">
        <v>85</v>
      </c>
    </row>
    <row r="1392" spans="1:2">
      <c r="A1392" s="4">
        <v>1709</v>
      </c>
      <c r="B1392" s="5" t="s">
        <v>303</v>
      </c>
    </row>
    <row r="1393" spans="1:2">
      <c r="A1393" s="4">
        <v>1710</v>
      </c>
      <c r="B1393" s="5" t="s">
        <v>85</v>
      </c>
    </row>
    <row r="1394" spans="1:2">
      <c r="A1394" s="4">
        <v>1711</v>
      </c>
      <c r="B1394" s="5" t="s">
        <v>85</v>
      </c>
    </row>
    <row r="1395" spans="1:2">
      <c r="A1395" s="4">
        <v>1712</v>
      </c>
      <c r="B1395" s="5" t="s">
        <v>85</v>
      </c>
    </row>
    <row r="1396" spans="1:2">
      <c r="A1396" s="4">
        <v>1713</v>
      </c>
      <c r="B1396" s="5" t="s">
        <v>85</v>
      </c>
    </row>
    <row r="1397" spans="1:2">
      <c r="A1397" s="4">
        <v>1714</v>
      </c>
      <c r="B1397" s="5" t="s">
        <v>85</v>
      </c>
    </row>
    <row r="1398" spans="1:2">
      <c r="A1398" s="4">
        <v>1715</v>
      </c>
      <c r="B1398" s="5" t="s">
        <v>85</v>
      </c>
    </row>
    <row r="1399" spans="1:2">
      <c r="A1399" s="4">
        <v>1716</v>
      </c>
      <c r="B1399" s="5" t="s">
        <v>45</v>
      </c>
    </row>
    <row r="1400" spans="1:2">
      <c r="A1400" s="4">
        <v>1717</v>
      </c>
      <c r="B1400" s="5" t="s">
        <v>45</v>
      </c>
    </row>
    <row r="1401" spans="1:2">
      <c r="A1401" s="4">
        <v>1718</v>
      </c>
      <c r="B1401" s="5" t="s">
        <v>45</v>
      </c>
    </row>
    <row r="1402" spans="1:2">
      <c r="A1402" s="4">
        <v>1719</v>
      </c>
      <c r="B1402" s="5" t="s">
        <v>45</v>
      </c>
    </row>
    <row r="1403" spans="1:2">
      <c r="A1403" s="4">
        <v>1720</v>
      </c>
      <c r="B1403" s="5" t="s">
        <v>45</v>
      </c>
    </row>
    <row r="1404" spans="1:2">
      <c r="A1404" s="4">
        <v>1721</v>
      </c>
      <c r="B1404" s="5" t="s">
        <v>45</v>
      </c>
    </row>
    <row r="1405" spans="1:2">
      <c r="A1405" s="4">
        <v>1722</v>
      </c>
      <c r="B1405" s="5" t="s">
        <v>45</v>
      </c>
    </row>
    <row r="1406" spans="1:2">
      <c r="A1406" s="4">
        <v>1723</v>
      </c>
      <c r="B1406" s="5" t="s">
        <v>45</v>
      </c>
    </row>
    <row r="1407" spans="1:2">
      <c r="A1407" s="4">
        <v>1724</v>
      </c>
      <c r="B1407" s="5" t="s">
        <v>85</v>
      </c>
    </row>
    <row r="1408" spans="1:2">
      <c r="A1408" s="4">
        <v>1725</v>
      </c>
      <c r="B1408" s="5" t="s">
        <v>85</v>
      </c>
    </row>
    <row r="1409" spans="1:2">
      <c r="A1409" s="4">
        <v>1726</v>
      </c>
      <c r="B1409" s="5" t="s">
        <v>85</v>
      </c>
    </row>
    <row r="1410" spans="1:2">
      <c r="A1410" s="4">
        <v>1727</v>
      </c>
      <c r="B1410" s="5" t="s">
        <v>85</v>
      </c>
    </row>
    <row r="1411" spans="1:2">
      <c r="A1411" s="4">
        <v>1728</v>
      </c>
      <c r="B1411" s="5" t="s">
        <v>85</v>
      </c>
    </row>
    <row r="1412" spans="1:2">
      <c r="A1412" s="4">
        <v>1729</v>
      </c>
      <c r="B1412" s="5" t="s">
        <v>45</v>
      </c>
    </row>
    <row r="1413" spans="1:2">
      <c r="A1413" s="4">
        <v>1730</v>
      </c>
      <c r="B1413" s="5" t="s">
        <v>45</v>
      </c>
    </row>
    <row r="1414" spans="1:2">
      <c r="A1414" s="4">
        <v>1731</v>
      </c>
      <c r="B1414" s="5" t="s">
        <v>45</v>
      </c>
    </row>
    <row r="1415" spans="1:2">
      <c r="A1415" s="4">
        <v>1732</v>
      </c>
      <c r="B1415" s="5" t="s">
        <v>45</v>
      </c>
    </row>
    <row r="1416" spans="1:2">
      <c r="A1416" s="4">
        <v>1733</v>
      </c>
      <c r="B1416" s="5" t="s">
        <v>45</v>
      </c>
    </row>
    <row r="1417" spans="1:2">
      <c r="A1417" s="4">
        <v>1734</v>
      </c>
      <c r="B1417" s="5" t="s">
        <v>45</v>
      </c>
    </row>
    <row r="1418" spans="1:2">
      <c r="A1418" s="4">
        <v>1735</v>
      </c>
      <c r="B1418" s="5" t="s">
        <v>45</v>
      </c>
    </row>
    <row r="1419" spans="1:2">
      <c r="A1419" s="4">
        <v>1736</v>
      </c>
      <c r="B1419" s="5" t="s">
        <v>45</v>
      </c>
    </row>
    <row r="1420" spans="1:2">
      <c r="A1420" s="4">
        <v>1737</v>
      </c>
      <c r="B1420" s="5" t="s">
        <v>45</v>
      </c>
    </row>
    <row r="1421" spans="1:2">
      <c r="A1421" s="4">
        <v>1738</v>
      </c>
      <c r="B1421" s="5" t="s">
        <v>45</v>
      </c>
    </row>
    <row r="1422" spans="1:2">
      <c r="A1422" s="4">
        <v>1745</v>
      </c>
      <c r="B1422" s="5" t="s">
        <v>45</v>
      </c>
    </row>
    <row r="1423" spans="1:2">
      <c r="A1423" s="4">
        <v>1746</v>
      </c>
      <c r="B1423" s="5" t="s">
        <v>45</v>
      </c>
    </row>
    <row r="1424" spans="1:2">
      <c r="A1424" s="4">
        <v>1747</v>
      </c>
      <c r="B1424" s="5" t="s">
        <v>45</v>
      </c>
    </row>
    <row r="1425" spans="1:2">
      <c r="A1425" s="4">
        <v>1748</v>
      </c>
      <c r="B1425" s="5" t="s">
        <v>45</v>
      </c>
    </row>
    <row r="1426" spans="1:2">
      <c r="A1426" s="4">
        <v>1749</v>
      </c>
      <c r="B1426" s="5" t="s">
        <v>45</v>
      </c>
    </row>
    <row r="1427" spans="1:2">
      <c r="A1427" s="4">
        <v>1750</v>
      </c>
      <c r="B1427" s="5" t="s">
        <v>45</v>
      </c>
    </row>
    <row r="1428" spans="1:2">
      <c r="A1428" s="4">
        <v>1751</v>
      </c>
      <c r="B1428" s="5" t="s">
        <v>45</v>
      </c>
    </row>
    <row r="1429" spans="1:2">
      <c r="A1429" s="4">
        <v>1752</v>
      </c>
      <c r="B1429" s="5" t="s">
        <v>45</v>
      </c>
    </row>
    <row r="1430" spans="1:2">
      <c r="A1430" s="4">
        <v>1753</v>
      </c>
      <c r="B1430" s="5" t="s">
        <v>45</v>
      </c>
    </row>
    <row r="1431" spans="1:2">
      <c r="A1431" s="4">
        <v>1754</v>
      </c>
      <c r="B1431" s="5" t="s">
        <v>45</v>
      </c>
    </row>
    <row r="1432" spans="1:2">
      <c r="A1432" s="4">
        <v>1755</v>
      </c>
      <c r="B1432" s="5" t="s">
        <v>45</v>
      </c>
    </row>
    <row r="1433" spans="1:2">
      <c r="A1433" s="4">
        <v>1756</v>
      </c>
      <c r="B1433" s="5" t="s">
        <v>45</v>
      </c>
    </row>
    <row r="1434" spans="1:2">
      <c r="A1434" s="4">
        <v>1757</v>
      </c>
      <c r="B1434" s="5" t="s">
        <v>45</v>
      </c>
    </row>
    <row r="1435" spans="1:2">
      <c r="A1435" s="4">
        <v>1758</v>
      </c>
      <c r="B1435" s="5" t="s">
        <v>45</v>
      </c>
    </row>
    <row r="1436" spans="1:2">
      <c r="A1436" s="4">
        <v>1759</v>
      </c>
      <c r="B1436" s="5" t="s">
        <v>45</v>
      </c>
    </row>
    <row r="1437" spans="1:2">
      <c r="A1437" s="4">
        <v>1760</v>
      </c>
      <c r="B1437" s="5" t="s">
        <v>45</v>
      </c>
    </row>
    <row r="1438" spans="1:2">
      <c r="A1438" s="4">
        <v>1761</v>
      </c>
      <c r="B1438" s="5" t="s">
        <v>45</v>
      </c>
    </row>
    <row r="1439" spans="1:2">
      <c r="A1439" s="4">
        <v>1762</v>
      </c>
      <c r="B1439" s="5" t="s">
        <v>45</v>
      </c>
    </row>
    <row r="1440" spans="1:2">
      <c r="A1440" s="4">
        <v>1763</v>
      </c>
      <c r="B1440" s="5" t="s">
        <v>45</v>
      </c>
    </row>
    <row r="1441" spans="1:2">
      <c r="A1441" s="4">
        <v>1764</v>
      </c>
      <c r="B1441" s="5" t="s">
        <v>45</v>
      </c>
    </row>
    <row r="1442" spans="1:2">
      <c r="A1442" s="4">
        <v>1765</v>
      </c>
      <c r="B1442" s="5" t="s">
        <v>45</v>
      </c>
    </row>
    <row r="1443" spans="1:2">
      <c r="A1443" s="4">
        <v>1766</v>
      </c>
      <c r="B1443" s="5" t="s">
        <v>82</v>
      </c>
    </row>
    <row r="1444" spans="1:2">
      <c r="A1444" s="4">
        <v>1771</v>
      </c>
      <c r="B1444" s="5" t="s">
        <v>45</v>
      </c>
    </row>
    <row r="1445" spans="1:2">
      <c r="A1445" s="4">
        <v>1772</v>
      </c>
      <c r="B1445" s="5" t="s">
        <v>45</v>
      </c>
    </row>
    <row r="1446" spans="1:2">
      <c r="A1446" s="4">
        <v>1773</v>
      </c>
      <c r="B1446" s="5" t="s">
        <v>85</v>
      </c>
    </row>
    <row r="1447" spans="1:2">
      <c r="A1447" s="4">
        <v>1774</v>
      </c>
      <c r="B1447" s="5" t="s">
        <v>85</v>
      </c>
    </row>
    <row r="1448" spans="1:2">
      <c r="A1448" s="4">
        <v>1775</v>
      </c>
      <c r="B1448" s="5" t="s">
        <v>85</v>
      </c>
    </row>
    <row r="1449" spans="1:2">
      <c r="A1449" s="4">
        <v>1776</v>
      </c>
      <c r="B1449" s="5" t="s">
        <v>85</v>
      </c>
    </row>
    <row r="1450" spans="1:2">
      <c r="A1450" s="4">
        <v>1777</v>
      </c>
      <c r="B1450" s="5" t="s">
        <v>85</v>
      </c>
    </row>
    <row r="1451" spans="1:2">
      <c r="A1451" s="4">
        <v>1778</v>
      </c>
      <c r="B1451" s="5" t="s">
        <v>85</v>
      </c>
    </row>
    <row r="1452" spans="1:2">
      <c r="A1452" s="4">
        <v>1779</v>
      </c>
      <c r="B1452" s="5" t="s">
        <v>85</v>
      </c>
    </row>
    <row r="1453" spans="1:2">
      <c r="A1453" s="4">
        <v>1780</v>
      </c>
      <c r="B1453" s="5" t="s">
        <v>85</v>
      </c>
    </row>
    <row r="1454" spans="1:2">
      <c r="A1454" s="4">
        <v>1781</v>
      </c>
      <c r="B1454" s="5" t="s">
        <v>85</v>
      </c>
    </row>
    <row r="1455" spans="1:2">
      <c r="A1455" s="4">
        <v>1782</v>
      </c>
      <c r="B1455" s="5" t="s">
        <v>85</v>
      </c>
    </row>
    <row r="1456" spans="1:2">
      <c r="A1456" s="4">
        <v>1783</v>
      </c>
      <c r="B1456" s="5" t="s">
        <v>85</v>
      </c>
    </row>
    <row r="1457" spans="1:2">
      <c r="A1457" s="4">
        <v>1784</v>
      </c>
      <c r="B1457" s="5" t="s">
        <v>85</v>
      </c>
    </row>
    <row r="1458" spans="1:2">
      <c r="A1458" s="4">
        <v>1785</v>
      </c>
      <c r="B1458" s="5" t="s">
        <v>85</v>
      </c>
    </row>
    <row r="1459" spans="1:2">
      <c r="A1459" s="4">
        <v>1786</v>
      </c>
      <c r="B1459" s="5" t="s">
        <v>45</v>
      </c>
    </row>
    <row r="1460" spans="1:2">
      <c r="A1460" s="4">
        <v>1787</v>
      </c>
      <c r="B1460" s="5" t="s">
        <v>45</v>
      </c>
    </row>
    <row r="1461" spans="1:2">
      <c r="A1461" s="4">
        <v>1788</v>
      </c>
      <c r="B1461" s="5" t="s">
        <v>45</v>
      </c>
    </row>
    <row r="1462" spans="1:2">
      <c r="A1462" s="4">
        <v>1789</v>
      </c>
      <c r="B1462" s="5" t="s">
        <v>45</v>
      </c>
    </row>
    <row r="1463" spans="1:2">
      <c r="A1463" s="4">
        <v>1790</v>
      </c>
      <c r="B1463" s="5" t="s">
        <v>45</v>
      </c>
    </row>
    <row r="1464" spans="1:2">
      <c r="A1464" s="4">
        <v>1791</v>
      </c>
      <c r="B1464" s="5" t="s">
        <v>45</v>
      </c>
    </row>
    <row r="1465" spans="1:2">
      <c r="A1465" s="4">
        <v>1792</v>
      </c>
      <c r="B1465" s="5" t="s">
        <v>45</v>
      </c>
    </row>
    <row r="1466" spans="1:2">
      <c r="A1466" s="4">
        <v>1794</v>
      </c>
      <c r="B1466" s="5" t="s">
        <v>45</v>
      </c>
    </row>
    <row r="1467" spans="1:2">
      <c r="A1467" s="4">
        <v>1795</v>
      </c>
      <c r="B1467" s="5" t="s">
        <v>45</v>
      </c>
    </row>
    <row r="1468" spans="1:2">
      <c r="A1468" s="4">
        <v>1796</v>
      </c>
      <c r="B1468" s="5" t="s">
        <v>45</v>
      </c>
    </row>
    <row r="1469" spans="1:2">
      <c r="A1469" s="4">
        <v>1797</v>
      </c>
      <c r="B1469" s="5" t="s">
        <v>45</v>
      </c>
    </row>
    <row r="1470" spans="1:2">
      <c r="A1470" s="4">
        <v>1799</v>
      </c>
      <c r="B1470" s="5" t="s">
        <v>45</v>
      </c>
    </row>
    <row r="1471" spans="1:2">
      <c r="A1471" s="4">
        <v>1800</v>
      </c>
      <c r="B1471" s="5" t="s">
        <v>45</v>
      </c>
    </row>
    <row r="1472" spans="1:2">
      <c r="A1472" s="4">
        <v>1801</v>
      </c>
      <c r="B1472" s="5" t="s">
        <v>45</v>
      </c>
    </row>
    <row r="1473" spans="1:2">
      <c r="A1473" s="4">
        <v>1802</v>
      </c>
      <c r="B1473" s="5" t="s">
        <v>45</v>
      </c>
    </row>
    <row r="1474" spans="1:2">
      <c r="A1474" s="4">
        <v>1803</v>
      </c>
      <c r="B1474" s="5" t="s">
        <v>45</v>
      </c>
    </row>
    <row r="1475" spans="1:2">
      <c r="A1475" s="4">
        <v>1804</v>
      </c>
      <c r="B1475" s="5" t="s">
        <v>45</v>
      </c>
    </row>
    <row r="1476" spans="1:2">
      <c r="A1476" s="4">
        <v>1805</v>
      </c>
      <c r="B1476" s="5" t="s">
        <v>45</v>
      </c>
    </row>
    <row r="1477" spans="1:2">
      <c r="A1477" s="4">
        <v>1806</v>
      </c>
      <c r="B1477" s="5" t="s">
        <v>45</v>
      </c>
    </row>
    <row r="1478" spans="1:2">
      <c r="A1478" s="4">
        <v>1807</v>
      </c>
      <c r="B1478" s="5" t="s">
        <v>45</v>
      </c>
    </row>
    <row r="1479" spans="1:2">
      <c r="A1479" s="4">
        <v>1808</v>
      </c>
      <c r="B1479" s="5" t="s">
        <v>45</v>
      </c>
    </row>
    <row r="1480" spans="1:2">
      <c r="A1480" s="4">
        <v>1812</v>
      </c>
      <c r="B1480" s="5" t="s">
        <v>45</v>
      </c>
    </row>
    <row r="1481" spans="1:2">
      <c r="A1481" s="4">
        <v>1813</v>
      </c>
      <c r="B1481" s="5" t="s">
        <v>45</v>
      </c>
    </row>
    <row r="1482" spans="1:2">
      <c r="A1482" s="4">
        <v>1814</v>
      </c>
      <c r="B1482" s="5" t="s">
        <v>45</v>
      </c>
    </row>
    <row r="1483" spans="1:2">
      <c r="A1483" s="4">
        <v>1815</v>
      </c>
      <c r="B1483" s="5" t="s">
        <v>45</v>
      </c>
    </row>
    <row r="1484" spans="1:2">
      <c r="A1484" s="4">
        <v>1816</v>
      </c>
      <c r="B1484" s="5" t="s">
        <v>45</v>
      </c>
    </row>
    <row r="1485" spans="1:2">
      <c r="A1485" s="4">
        <v>1817</v>
      </c>
      <c r="B1485" s="5" t="s">
        <v>45</v>
      </c>
    </row>
    <row r="1486" spans="1:2">
      <c r="A1486" s="4">
        <v>1818</v>
      </c>
      <c r="B1486" s="5" t="s">
        <v>45</v>
      </c>
    </row>
    <row r="1487" spans="1:2">
      <c r="A1487" s="4">
        <v>1819</v>
      </c>
      <c r="B1487" s="5" t="s">
        <v>45</v>
      </c>
    </row>
    <row r="1488" spans="1:2">
      <c r="A1488" s="4">
        <v>1820</v>
      </c>
      <c r="B1488" s="5" t="s">
        <v>45</v>
      </c>
    </row>
    <row r="1489" spans="1:2">
      <c r="A1489" s="4">
        <v>1821</v>
      </c>
      <c r="B1489" s="5" t="s">
        <v>45</v>
      </c>
    </row>
    <row r="1490" spans="1:2">
      <c r="A1490" s="4">
        <v>1822</v>
      </c>
      <c r="B1490" s="5" t="s">
        <v>45</v>
      </c>
    </row>
    <row r="1491" spans="1:2">
      <c r="A1491" s="4">
        <v>1823</v>
      </c>
      <c r="B1491" s="5" t="s">
        <v>45</v>
      </c>
    </row>
    <row r="1492" spans="1:2">
      <c r="A1492" s="4">
        <v>1824</v>
      </c>
      <c r="B1492" s="5" t="s">
        <v>45</v>
      </c>
    </row>
    <row r="1493" spans="1:2">
      <c r="A1493" s="4">
        <v>1825</v>
      </c>
      <c r="B1493" s="5" t="s">
        <v>45</v>
      </c>
    </row>
    <row r="1494" spans="1:2">
      <c r="A1494" s="4">
        <v>1826</v>
      </c>
      <c r="B1494" s="5" t="s">
        <v>85</v>
      </c>
    </row>
    <row r="1495" spans="1:2">
      <c r="A1495" s="4">
        <v>1827</v>
      </c>
      <c r="B1495" s="5" t="s">
        <v>85</v>
      </c>
    </row>
    <row r="1496" spans="1:2">
      <c r="A1496" s="4">
        <v>1828</v>
      </c>
      <c r="B1496" s="5" t="s">
        <v>85</v>
      </c>
    </row>
    <row r="1497" spans="1:2">
      <c r="A1497" s="4">
        <v>1829</v>
      </c>
      <c r="B1497" s="5" t="s">
        <v>85</v>
      </c>
    </row>
    <row r="1498" spans="1:2">
      <c r="A1498" s="4">
        <v>1830</v>
      </c>
      <c r="B1498" s="5" t="s">
        <v>85</v>
      </c>
    </row>
    <row r="1499" spans="1:2">
      <c r="A1499" s="4">
        <v>1831</v>
      </c>
      <c r="B1499" s="5" t="s">
        <v>85</v>
      </c>
    </row>
    <row r="1500" spans="1:2">
      <c r="A1500" s="4">
        <v>1832</v>
      </c>
      <c r="B1500" s="5" t="s">
        <v>85</v>
      </c>
    </row>
    <row r="1501" spans="1:2">
      <c r="A1501" s="4">
        <v>1833</v>
      </c>
      <c r="B1501" s="5" t="s">
        <v>85</v>
      </c>
    </row>
    <row r="1502" spans="1:2">
      <c r="A1502" s="4">
        <v>1834</v>
      </c>
      <c r="B1502" s="5" t="s">
        <v>85</v>
      </c>
    </row>
    <row r="1503" spans="1:2">
      <c r="A1503" s="4">
        <v>1835</v>
      </c>
      <c r="B1503" s="5" t="s">
        <v>85</v>
      </c>
    </row>
    <row r="1504" spans="1:2">
      <c r="A1504" s="4">
        <v>1836</v>
      </c>
      <c r="B1504" s="5" t="s">
        <v>85</v>
      </c>
    </row>
    <row r="1505" spans="1:2">
      <c r="A1505" s="4">
        <v>1837</v>
      </c>
      <c r="B1505" s="5" t="s">
        <v>85</v>
      </c>
    </row>
    <row r="1506" spans="1:2">
      <c r="A1506" s="4">
        <v>1838</v>
      </c>
      <c r="B1506" s="5" t="s">
        <v>85</v>
      </c>
    </row>
    <row r="1507" spans="1:2">
      <c r="A1507" s="4">
        <v>1839</v>
      </c>
      <c r="B1507" s="5" t="s">
        <v>85</v>
      </c>
    </row>
    <row r="1508" spans="1:2">
      <c r="A1508" s="4">
        <v>1840</v>
      </c>
      <c r="B1508" s="5" t="s">
        <v>85</v>
      </c>
    </row>
    <row r="1509" spans="1:2">
      <c r="A1509" s="4">
        <v>1841</v>
      </c>
      <c r="B1509" s="5" t="s">
        <v>85</v>
      </c>
    </row>
    <row r="1510" spans="1:2">
      <c r="A1510" s="4">
        <v>1842</v>
      </c>
      <c r="B1510" s="5" t="s">
        <v>85</v>
      </c>
    </row>
    <row r="1511" spans="1:2">
      <c r="A1511" s="4">
        <v>1843</v>
      </c>
      <c r="B1511" s="5" t="s">
        <v>85</v>
      </c>
    </row>
    <row r="1512" spans="1:2">
      <c r="A1512" s="4">
        <v>1844</v>
      </c>
      <c r="B1512" s="5" t="s">
        <v>85</v>
      </c>
    </row>
    <row r="1513" spans="1:2">
      <c r="A1513" s="4">
        <v>1845</v>
      </c>
      <c r="B1513" s="5" t="s">
        <v>85</v>
      </c>
    </row>
    <row r="1514" spans="1:2">
      <c r="A1514" s="4">
        <v>1846</v>
      </c>
      <c r="B1514" s="5" t="s">
        <v>85</v>
      </c>
    </row>
    <row r="1515" spans="1:2">
      <c r="A1515" s="4">
        <v>1847</v>
      </c>
      <c r="B1515" s="5" t="s">
        <v>85</v>
      </c>
    </row>
    <row r="1516" spans="1:2">
      <c r="A1516" s="4">
        <v>1848</v>
      </c>
      <c r="B1516" s="5" t="s">
        <v>85</v>
      </c>
    </row>
    <row r="1517" spans="1:2">
      <c r="A1517" s="4">
        <v>1849</v>
      </c>
      <c r="B1517" s="5" t="s">
        <v>85</v>
      </c>
    </row>
    <row r="1518" spans="1:2">
      <c r="A1518" s="4">
        <v>1850</v>
      </c>
      <c r="B1518" s="5" t="s">
        <v>85</v>
      </c>
    </row>
    <row r="1519" spans="1:2">
      <c r="A1519" s="4">
        <v>1851</v>
      </c>
      <c r="B1519" s="5" t="s">
        <v>85</v>
      </c>
    </row>
    <row r="1520" spans="1:2">
      <c r="A1520" s="4">
        <v>1852</v>
      </c>
      <c r="B1520" s="5" t="s">
        <v>85</v>
      </c>
    </row>
    <row r="1521" spans="1:2">
      <c r="A1521" s="4">
        <v>1853</v>
      </c>
      <c r="B1521" s="5" t="s">
        <v>85</v>
      </c>
    </row>
    <row r="1522" spans="1:2">
      <c r="A1522" s="4">
        <v>1854</v>
      </c>
      <c r="B1522" s="5" t="s">
        <v>85</v>
      </c>
    </row>
    <row r="1523" spans="1:2">
      <c r="A1523" s="4">
        <v>1855</v>
      </c>
      <c r="B1523" s="5" t="s">
        <v>85</v>
      </c>
    </row>
    <row r="1524" spans="1:2">
      <c r="A1524" s="4">
        <v>1856</v>
      </c>
      <c r="B1524" s="5" t="s">
        <v>85</v>
      </c>
    </row>
    <row r="1525" spans="1:2">
      <c r="A1525" s="4">
        <v>1857</v>
      </c>
      <c r="B1525" s="5" t="s">
        <v>85</v>
      </c>
    </row>
    <row r="1526" spans="1:2">
      <c r="A1526" s="4">
        <v>1858</v>
      </c>
      <c r="B1526" s="5" t="s">
        <v>85</v>
      </c>
    </row>
    <row r="1527" spans="1:2">
      <c r="A1527" s="4">
        <v>1859</v>
      </c>
      <c r="B1527" s="5" t="s">
        <v>85</v>
      </c>
    </row>
    <row r="1528" spans="1:2">
      <c r="A1528" s="4">
        <v>1860</v>
      </c>
      <c r="B1528" s="5" t="s">
        <v>85</v>
      </c>
    </row>
    <row r="1529" spans="1:2">
      <c r="A1529" s="4">
        <v>1861</v>
      </c>
      <c r="B1529" s="5" t="s">
        <v>85</v>
      </c>
    </row>
    <row r="1530" spans="1:2">
      <c r="A1530" s="4">
        <v>1862</v>
      </c>
      <c r="B1530" s="5" t="s">
        <v>85</v>
      </c>
    </row>
    <row r="1531" spans="1:2">
      <c r="A1531" s="4">
        <v>1866</v>
      </c>
      <c r="B1531" s="5" t="s">
        <v>85</v>
      </c>
    </row>
    <row r="1532" spans="1:2">
      <c r="A1532" s="4">
        <v>1867</v>
      </c>
      <c r="B1532" s="5" t="s">
        <v>85</v>
      </c>
    </row>
    <row r="1533" spans="1:2">
      <c r="A1533" s="4">
        <v>1868</v>
      </c>
      <c r="B1533" s="5" t="s">
        <v>85</v>
      </c>
    </row>
    <row r="1534" spans="1:2">
      <c r="A1534" s="4">
        <v>1869</v>
      </c>
      <c r="B1534" s="5" t="s">
        <v>85</v>
      </c>
    </row>
    <row r="1535" spans="1:2">
      <c r="A1535" s="4">
        <v>1870</v>
      </c>
      <c r="B1535" s="5" t="s">
        <v>85</v>
      </c>
    </row>
    <row r="1536" spans="1:2">
      <c r="A1536" s="4">
        <v>1871</v>
      </c>
      <c r="B1536" s="5" t="s">
        <v>85</v>
      </c>
    </row>
    <row r="1537" spans="1:2">
      <c r="A1537" s="4">
        <v>1872</v>
      </c>
      <c r="B1537" s="5" t="s">
        <v>85</v>
      </c>
    </row>
    <row r="1538" spans="1:2">
      <c r="A1538" s="4">
        <v>1873</v>
      </c>
      <c r="B1538" s="5" t="s">
        <v>85</v>
      </c>
    </row>
    <row r="1539" spans="1:2">
      <c r="A1539" s="4">
        <v>1874</v>
      </c>
      <c r="B1539" s="5" t="s">
        <v>85</v>
      </c>
    </row>
    <row r="1540" spans="1:2">
      <c r="A1540" s="4">
        <v>1875</v>
      </c>
      <c r="B1540" s="5" t="s">
        <v>85</v>
      </c>
    </row>
    <row r="1541" spans="1:2">
      <c r="A1541" s="4">
        <v>1876</v>
      </c>
      <c r="B1541" s="5" t="s">
        <v>85</v>
      </c>
    </row>
    <row r="1542" spans="1:2">
      <c r="A1542" s="4">
        <v>1877</v>
      </c>
      <c r="B1542" s="5" t="s">
        <v>85</v>
      </c>
    </row>
    <row r="1543" spans="1:2">
      <c r="A1543" s="4">
        <v>1878</v>
      </c>
      <c r="B1543" s="5" t="s">
        <v>85</v>
      </c>
    </row>
    <row r="1544" spans="1:2">
      <c r="A1544" s="4">
        <v>1879</v>
      </c>
      <c r="B1544" s="5" t="s">
        <v>85</v>
      </c>
    </row>
    <row r="1545" spans="1:2">
      <c r="A1545" s="4">
        <v>1880</v>
      </c>
      <c r="B1545" s="5" t="s">
        <v>85</v>
      </c>
    </row>
    <row r="1546" spans="1:2">
      <c r="A1546" s="4">
        <v>1881</v>
      </c>
      <c r="B1546" s="5" t="s">
        <v>85</v>
      </c>
    </row>
    <row r="1547" spans="1:2">
      <c r="A1547" s="4">
        <v>1882</v>
      </c>
      <c r="B1547" s="5" t="s">
        <v>85</v>
      </c>
    </row>
    <row r="1548" spans="1:2">
      <c r="A1548" s="4">
        <v>1883</v>
      </c>
      <c r="B1548" s="5" t="s">
        <v>85</v>
      </c>
    </row>
    <row r="1549" spans="1:2">
      <c r="A1549" s="4">
        <v>1884</v>
      </c>
      <c r="B1549" s="5" t="s">
        <v>85</v>
      </c>
    </row>
    <row r="1550" spans="1:2">
      <c r="A1550" s="4">
        <v>1885</v>
      </c>
      <c r="B1550" s="5" t="s">
        <v>85</v>
      </c>
    </row>
    <row r="1551" spans="1:2">
      <c r="A1551" s="4">
        <v>1886</v>
      </c>
      <c r="B1551" s="5" t="s">
        <v>85</v>
      </c>
    </row>
    <row r="1552" spans="1:2">
      <c r="A1552" s="4">
        <v>1887</v>
      </c>
      <c r="B1552" s="5" t="s">
        <v>85</v>
      </c>
    </row>
    <row r="1553" spans="1:2">
      <c r="A1553" s="4">
        <v>1888</v>
      </c>
      <c r="B1553" s="5" t="s">
        <v>85</v>
      </c>
    </row>
    <row r="1554" spans="1:2">
      <c r="A1554" s="4">
        <v>1889</v>
      </c>
      <c r="B1554" s="5" t="s">
        <v>85</v>
      </c>
    </row>
    <row r="1555" spans="1:2">
      <c r="A1555" s="4">
        <v>1890</v>
      </c>
      <c r="B1555" s="5" t="s">
        <v>85</v>
      </c>
    </row>
    <row r="1556" spans="1:2">
      <c r="A1556" s="4">
        <v>1891</v>
      </c>
      <c r="B1556" s="5" t="s">
        <v>85</v>
      </c>
    </row>
    <row r="1557" spans="1:2">
      <c r="A1557" s="4">
        <v>1892</v>
      </c>
      <c r="B1557" s="5" t="s">
        <v>85</v>
      </c>
    </row>
    <row r="1558" spans="1:2">
      <c r="A1558" s="4">
        <v>1893</v>
      </c>
      <c r="B1558" s="5" t="s">
        <v>85</v>
      </c>
    </row>
    <row r="1559" spans="1:2">
      <c r="A1559" s="4">
        <v>1894</v>
      </c>
      <c r="B1559" s="5" t="s">
        <v>85</v>
      </c>
    </row>
    <row r="1560" spans="1:2">
      <c r="A1560" s="4">
        <v>1895</v>
      </c>
      <c r="B1560" s="5" t="s">
        <v>85</v>
      </c>
    </row>
    <row r="1561" spans="1:2">
      <c r="A1561" s="4">
        <v>1896</v>
      </c>
      <c r="B1561" s="5" t="s">
        <v>85</v>
      </c>
    </row>
    <row r="1562" spans="1:2">
      <c r="A1562" s="4">
        <v>1897</v>
      </c>
      <c r="B1562" s="5" t="s">
        <v>85</v>
      </c>
    </row>
    <row r="1563" spans="1:2">
      <c r="A1563" s="4">
        <v>1898</v>
      </c>
      <c r="B1563" s="5" t="s">
        <v>85</v>
      </c>
    </row>
    <row r="1564" spans="1:2">
      <c r="A1564" s="4">
        <v>1899</v>
      </c>
      <c r="B1564" s="5" t="s">
        <v>85</v>
      </c>
    </row>
    <row r="1565" spans="1:2">
      <c r="A1565" s="4">
        <v>1900</v>
      </c>
      <c r="B1565" s="5" t="s">
        <v>85</v>
      </c>
    </row>
    <row r="1566" spans="1:2">
      <c r="A1566" s="4">
        <v>1901</v>
      </c>
      <c r="B1566" s="5" t="s">
        <v>85</v>
      </c>
    </row>
    <row r="1567" spans="1:2">
      <c r="A1567" s="4">
        <v>1902</v>
      </c>
      <c r="B1567" s="5" t="s">
        <v>85</v>
      </c>
    </row>
    <row r="1568" spans="1:2">
      <c r="A1568" s="4">
        <v>1903</v>
      </c>
      <c r="B1568" s="5" t="s">
        <v>85</v>
      </c>
    </row>
    <row r="1569" spans="1:2">
      <c r="A1569" s="4">
        <v>1904</v>
      </c>
      <c r="B1569" s="5" t="s">
        <v>85</v>
      </c>
    </row>
    <row r="1570" spans="1:2">
      <c r="A1570" s="4">
        <v>1905</v>
      </c>
      <c r="B1570" s="5" t="s">
        <v>85</v>
      </c>
    </row>
    <row r="1571" spans="1:2">
      <c r="A1571" s="4">
        <v>1906</v>
      </c>
      <c r="B1571" s="5" t="s">
        <v>85</v>
      </c>
    </row>
    <row r="1572" spans="1:2">
      <c r="A1572" s="4">
        <v>1907</v>
      </c>
      <c r="B1572" s="5" t="s">
        <v>85</v>
      </c>
    </row>
    <row r="1573" spans="1:2">
      <c r="A1573" s="4">
        <v>1908</v>
      </c>
      <c r="B1573" s="5" t="s">
        <v>85</v>
      </c>
    </row>
    <row r="1574" spans="1:2">
      <c r="A1574" s="4">
        <v>1909</v>
      </c>
      <c r="B1574" s="5" t="s">
        <v>85</v>
      </c>
    </row>
    <row r="1575" spans="1:2">
      <c r="A1575" s="4">
        <v>1910</v>
      </c>
      <c r="B1575" s="5" t="s">
        <v>304</v>
      </c>
    </row>
    <row r="1576" spans="1:2">
      <c r="A1576" s="4">
        <v>1911</v>
      </c>
      <c r="B1576" s="5" t="s">
        <v>85</v>
      </c>
    </row>
    <row r="1577" spans="1:2">
      <c r="A1577" s="4">
        <v>1912</v>
      </c>
      <c r="B1577" s="5" t="s">
        <v>85</v>
      </c>
    </row>
    <row r="1578" spans="1:2">
      <c r="A1578" s="4">
        <v>1913</v>
      </c>
      <c r="B1578" s="5" t="s">
        <v>85</v>
      </c>
    </row>
    <row r="1579" spans="1:2">
      <c r="A1579" s="4">
        <v>1914</v>
      </c>
      <c r="B1579" s="5" t="s">
        <v>85</v>
      </c>
    </row>
    <row r="1580" spans="1:2">
      <c r="A1580" s="4">
        <v>1915</v>
      </c>
      <c r="B1580" s="5" t="s">
        <v>85</v>
      </c>
    </row>
    <row r="1581" spans="1:2">
      <c r="A1581" s="4">
        <v>1916</v>
      </c>
      <c r="B1581" s="5" t="s">
        <v>85</v>
      </c>
    </row>
    <row r="1582" spans="1:2">
      <c r="A1582" s="4">
        <v>1917</v>
      </c>
      <c r="B1582" s="5" t="s">
        <v>85</v>
      </c>
    </row>
    <row r="1583" spans="1:2">
      <c r="A1583" s="4">
        <v>1918</v>
      </c>
      <c r="B1583" s="5" t="s">
        <v>85</v>
      </c>
    </row>
    <row r="1584" spans="1:2">
      <c r="A1584" s="4">
        <v>1919</v>
      </c>
      <c r="B1584" s="5" t="s">
        <v>85</v>
      </c>
    </row>
    <row r="1585" spans="1:2">
      <c r="A1585" s="4">
        <v>1920</v>
      </c>
      <c r="B1585" s="5" t="s">
        <v>85</v>
      </c>
    </row>
    <row r="1586" spans="1:2">
      <c r="A1586" s="4">
        <v>1921</v>
      </c>
      <c r="B1586" s="5" t="s">
        <v>85</v>
      </c>
    </row>
    <row r="1587" spans="1:2">
      <c r="A1587" s="4">
        <v>1922</v>
      </c>
      <c r="B1587" s="5" t="s">
        <v>85</v>
      </c>
    </row>
    <row r="1588" spans="1:2">
      <c r="A1588" s="4">
        <v>1923</v>
      </c>
      <c r="B1588" s="5" t="s">
        <v>85</v>
      </c>
    </row>
    <row r="1589" spans="1:2">
      <c r="A1589" s="4">
        <v>1924</v>
      </c>
      <c r="B1589" s="5" t="s">
        <v>85</v>
      </c>
    </row>
    <row r="1590" spans="1:2">
      <c r="A1590" s="4">
        <v>1925</v>
      </c>
      <c r="B1590" s="5" t="s">
        <v>85</v>
      </c>
    </row>
    <row r="1591" spans="1:2">
      <c r="A1591" s="4">
        <v>1926</v>
      </c>
      <c r="B1591" s="5" t="s">
        <v>85</v>
      </c>
    </row>
    <row r="1592" spans="1:2">
      <c r="A1592" s="4">
        <v>1927</v>
      </c>
      <c r="B1592" s="5" t="s">
        <v>85</v>
      </c>
    </row>
    <row r="1593" spans="1:2">
      <c r="A1593" s="4">
        <v>1928</v>
      </c>
      <c r="B1593" s="5" t="s">
        <v>85</v>
      </c>
    </row>
    <row r="1594" spans="1:2">
      <c r="A1594" s="4">
        <v>1929</v>
      </c>
      <c r="B1594" s="5" t="s">
        <v>85</v>
      </c>
    </row>
    <row r="1595" spans="1:2">
      <c r="A1595" s="4">
        <v>1930</v>
      </c>
      <c r="B1595" s="5" t="s">
        <v>85</v>
      </c>
    </row>
    <row r="1596" spans="1:2">
      <c r="A1596" s="4">
        <v>1932</v>
      </c>
      <c r="B1596" s="5" t="s">
        <v>85</v>
      </c>
    </row>
    <row r="1597" spans="1:2">
      <c r="A1597" s="4">
        <v>1933</v>
      </c>
      <c r="B1597" s="5" t="s">
        <v>85</v>
      </c>
    </row>
    <row r="1598" spans="1:2">
      <c r="A1598" s="4">
        <v>1934</v>
      </c>
      <c r="B1598" s="5" t="s">
        <v>85</v>
      </c>
    </row>
    <row r="1599" spans="1:2">
      <c r="A1599" s="4">
        <v>1935</v>
      </c>
      <c r="B1599" s="5" t="s">
        <v>85</v>
      </c>
    </row>
    <row r="1600" spans="1:2">
      <c r="A1600" s="4">
        <v>1936</v>
      </c>
      <c r="B1600" s="5" t="s">
        <v>85</v>
      </c>
    </row>
    <row r="1601" spans="1:2">
      <c r="A1601" s="4">
        <v>1937</v>
      </c>
      <c r="B1601" s="5" t="s">
        <v>85</v>
      </c>
    </row>
    <row r="1602" spans="1:2">
      <c r="A1602" s="4">
        <v>1938</v>
      </c>
      <c r="B1602" s="5" t="s">
        <v>85</v>
      </c>
    </row>
    <row r="1603" spans="1:2">
      <c r="A1603" s="4">
        <v>1939</v>
      </c>
      <c r="B1603" s="5" t="s">
        <v>85</v>
      </c>
    </row>
    <row r="1604" spans="1:2">
      <c r="A1604" s="4">
        <v>1940</v>
      </c>
      <c r="B1604" s="5" t="s">
        <v>85</v>
      </c>
    </row>
    <row r="1605" spans="1:2">
      <c r="A1605" s="4">
        <v>1941</v>
      </c>
      <c r="B1605" s="5" t="s">
        <v>85</v>
      </c>
    </row>
    <row r="1606" spans="1:2">
      <c r="A1606" s="4">
        <v>1942</v>
      </c>
      <c r="B1606" s="5" t="s">
        <v>85</v>
      </c>
    </row>
    <row r="1607" spans="1:2">
      <c r="A1607" s="4">
        <v>1943</v>
      </c>
      <c r="B1607" s="5" t="s">
        <v>85</v>
      </c>
    </row>
    <row r="1608" spans="1:2">
      <c r="A1608" s="4">
        <v>1944</v>
      </c>
      <c r="B1608" s="5" t="s">
        <v>85</v>
      </c>
    </row>
    <row r="1609" spans="1:2">
      <c r="A1609" s="4">
        <v>1945</v>
      </c>
      <c r="B1609" s="5" t="s">
        <v>85</v>
      </c>
    </row>
    <row r="1610" spans="1:2">
      <c r="A1610" s="4">
        <v>1946</v>
      </c>
      <c r="B1610" s="5" t="s">
        <v>85</v>
      </c>
    </row>
    <row r="1611" spans="1:2">
      <c r="A1611" s="4">
        <v>1947</v>
      </c>
      <c r="B1611" s="5" t="s">
        <v>85</v>
      </c>
    </row>
    <row r="1612" spans="1:2">
      <c r="A1612" s="4">
        <v>1948</v>
      </c>
      <c r="B1612" s="5" t="s">
        <v>85</v>
      </c>
    </row>
    <row r="1613" spans="1:2">
      <c r="A1613" s="4">
        <v>1949</v>
      </c>
      <c r="B1613" s="5" t="s">
        <v>85</v>
      </c>
    </row>
    <row r="1614" spans="1:2">
      <c r="A1614" s="4">
        <v>1950</v>
      </c>
      <c r="B1614" s="5" t="s">
        <v>85</v>
      </c>
    </row>
    <row r="1615" spans="1:2">
      <c r="A1615" s="4">
        <v>1951</v>
      </c>
      <c r="B1615" s="5" t="s">
        <v>85</v>
      </c>
    </row>
    <row r="1616" spans="1:2">
      <c r="A1616" s="4">
        <v>1952</v>
      </c>
      <c r="B1616" s="5" t="s">
        <v>85</v>
      </c>
    </row>
    <row r="1617" spans="1:2">
      <c r="A1617" s="4">
        <v>1953</v>
      </c>
      <c r="B1617" s="5" t="s">
        <v>85</v>
      </c>
    </row>
    <row r="1618" spans="1:2">
      <c r="A1618" s="4">
        <v>1954</v>
      </c>
      <c r="B1618" s="5" t="s">
        <v>85</v>
      </c>
    </row>
    <row r="1619" spans="1:2">
      <c r="A1619" s="4">
        <v>1955</v>
      </c>
      <c r="B1619" s="5" t="s">
        <v>85</v>
      </c>
    </row>
    <row r="1620" spans="1:2">
      <c r="A1620" s="4">
        <v>1956</v>
      </c>
      <c r="B1620" s="5" t="s">
        <v>85</v>
      </c>
    </row>
    <row r="1621" spans="1:2">
      <c r="A1621" s="4">
        <v>1957</v>
      </c>
      <c r="B1621" s="5" t="s">
        <v>85</v>
      </c>
    </row>
    <row r="1622" spans="1:2">
      <c r="A1622" s="4">
        <v>1959</v>
      </c>
      <c r="B1622" s="5" t="s">
        <v>85</v>
      </c>
    </row>
    <row r="1623" spans="1:2">
      <c r="A1623" s="4">
        <v>1960</v>
      </c>
      <c r="B1623" s="5" t="s">
        <v>85</v>
      </c>
    </row>
    <row r="1624" spans="1:2">
      <c r="A1624" s="4">
        <v>1961</v>
      </c>
      <c r="B1624" s="5" t="s">
        <v>45</v>
      </c>
    </row>
    <row r="1625" spans="1:2">
      <c r="A1625" s="4">
        <v>1962</v>
      </c>
      <c r="B1625" s="5" t="s">
        <v>85</v>
      </c>
    </row>
    <row r="1626" spans="1:2">
      <c r="A1626" s="4">
        <v>1963</v>
      </c>
      <c r="B1626" s="5" t="s">
        <v>85</v>
      </c>
    </row>
    <row r="1627" spans="1:2">
      <c r="A1627" s="4">
        <v>1964</v>
      </c>
      <c r="B1627" s="5" t="s">
        <v>85</v>
      </c>
    </row>
    <row r="1628" spans="1:2">
      <c r="A1628" s="4">
        <v>1965</v>
      </c>
      <c r="B1628" s="5" t="s">
        <v>85</v>
      </c>
    </row>
    <row r="1629" spans="1:2">
      <c r="A1629" s="4">
        <v>1966</v>
      </c>
      <c r="B1629" s="5" t="s">
        <v>85</v>
      </c>
    </row>
    <row r="1630" spans="1:2">
      <c r="A1630" s="4">
        <v>1967</v>
      </c>
      <c r="B1630" s="5" t="s">
        <v>85</v>
      </c>
    </row>
    <row r="1631" spans="1:2">
      <c r="A1631" s="4">
        <v>1968</v>
      </c>
      <c r="B1631" s="5" t="s">
        <v>85</v>
      </c>
    </row>
    <row r="1632" spans="1:2">
      <c r="A1632" s="4">
        <v>1969</v>
      </c>
      <c r="B1632" s="5" t="s">
        <v>85</v>
      </c>
    </row>
    <row r="1633" spans="1:2">
      <c r="A1633" s="4">
        <v>1970</v>
      </c>
      <c r="B1633" s="5" t="s">
        <v>85</v>
      </c>
    </row>
    <row r="1634" spans="1:2">
      <c r="A1634" s="4">
        <v>1971</v>
      </c>
      <c r="B1634" s="5" t="s">
        <v>85</v>
      </c>
    </row>
    <row r="1635" spans="1:2">
      <c r="A1635" s="4">
        <v>1972</v>
      </c>
      <c r="B1635" s="5" t="s">
        <v>85</v>
      </c>
    </row>
    <row r="1636" spans="1:2">
      <c r="A1636" s="4">
        <v>1973</v>
      </c>
      <c r="B1636" s="5" t="s">
        <v>85</v>
      </c>
    </row>
    <row r="1637" spans="1:2">
      <c r="A1637" s="4">
        <v>1974</v>
      </c>
      <c r="B1637" s="5" t="s">
        <v>85</v>
      </c>
    </row>
    <row r="1638" spans="1:2">
      <c r="A1638" s="4">
        <v>1975</v>
      </c>
      <c r="B1638" s="5" t="s">
        <v>85</v>
      </c>
    </row>
    <row r="1639" spans="1:2">
      <c r="A1639" s="4">
        <v>1976</v>
      </c>
      <c r="B1639" s="5" t="s">
        <v>85</v>
      </c>
    </row>
    <row r="1640" spans="1:2">
      <c r="A1640" s="4">
        <v>1977</v>
      </c>
      <c r="B1640" s="5" t="s">
        <v>85</v>
      </c>
    </row>
    <row r="1641" spans="1:2">
      <c r="A1641" s="4">
        <v>1978</v>
      </c>
      <c r="B1641" s="5" t="s">
        <v>85</v>
      </c>
    </row>
    <row r="1642" spans="1:2">
      <c r="A1642" s="4">
        <v>1979</v>
      </c>
      <c r="B1642" s="5" t="s">
        <v>85</v>
      </c>
    </row>
    <row r="1643" spans="1:2">
      <c r="A1643" s="4">
        <v>1980</v>
      </c>
      <c r="B1643" s="5" t="s">
        <v>85</v>
      </c>
    </row>
    <row r="1644" spans="1:2">
      <c r="A1644" s="4">
        <v>1981</v>
      </c>
      <c r="B1644" s="5" t="s">
        <v>85</v>
      </c>
    </row>
    <row r="1645" spans="1:2">
      <c r="A1645" s="4">
        <v>1982</v>
      </c>
      <c r="B1645" s="5" t="s">
        <v>85</v>
      </c>
    </row>
    <row r="1646" spans="1:2">
      <c r="A1646" s="4">
        <v>1983</v>
      </c>
      <c r="B1646" s="5" t="s">
        <v>85</v>
      </c>
    </row>
    <row r="1647" spans="1:2">
      <c r="A1647" s="4">
        <v>1984</v>
      </c>
      <c r="B1647" s="5" t="s">
        <v>85</v>
      </c>
    </row>
    <row r="1648" spans="1:2">
      <c r="A1648" s="4">
        <v>1985</v>
      </c>
      <c r="B1648" s="5" t="s">
        <v>85</v>
      </c>
    </row>
    <row r="1649" spans="1:2">
      <c r="A1649" s="4">
        <v>1986</v>
      </c>
      <c r="B1649" s="5" t="s">
        <v>85</v>
      </c>
    </row>
    <row r="1650" spans="1:2">
      <c r="A1650" s="4">
        <v>1987</v>
      </c>
      <c r="B1650" s="5" t="s">
        <v>85</v>
      </c>
    </row>
    <row r="1651" spans="1:2">
      <c r="A1651" s="4">
        <v>1988</v>
      </c>
      <c r="B1651" s="5" t="s">
        <v>85</v>
      </c>
    </row>
    <row r="1652" spans="1:2">
      <c r="A1652" s="4">
        <v>1989</v>
      </c>
      <c r="B1652" s="5" t="s">
        <v>85</v>
      </c>
    </row>
    <row r="1653" spans="1:2">
      <c r="A1653" s="4">
        <v>1990</v>
      </c>
      <c r="B1653" s="5" t="s">
        <v>85</v>
      </c>
    </row>
    <row r="1654" spans="1:2">
      <c r="A1654" s="4">
        <v>1991</v>
      </c>
      <c r="B1654" s="5" t="s">
        <v>85</v>
      </c>
    </row>
    <row r="1655" spans="1:2">
      <c r="A1655" s="4">
        <v>1992</v>
      </c>
      <c r="B1655" s="5" t="s">
        <v>85</v>
      </c>
    </row>
    <row r="1656" spans="1:2">
      <c r="A1656" s="4">
        <v>1993</v>
      </c>
      <c r="B1656" s="5" t="s">
        <v>85</v>
      </c>
    </row>
    <row r="1657" spans="1:2">
      <c r="A1657" s="4">
        <v>1994</v>
      </c>
      <c r="B1657" s="5" t="s">
        <v>85</v>
      </c>
    </row>
    <row r="1658" spans="1:2">
      <c r="A1658" s="4">
        <v>1995</v>
      </c>
      <c r="B1658" s="5" t="s">
        <v>85</v>
      </c>
    </row>
    <row r="1659" spans="1:2">
      <c r="A1659" s="4">
        <v>1996</v>
      </c>
      <c r="B1659" s="5" t="s">
        <v>85</v>
      </c>
    </row>
    <row r="1660" spans="1:2">
      <c r="A1660" s="4">
        <v>1997</v>
      </c>
      <c r="B1660" s="5" t="s">
        <v>85</v>
      </c>
    </row>
    <row r="1661" spans="1:2">
      <c r="A1661" s="4">
        <v>1998</v>
      </c>
      <c r="B1661" s="5" t="s">
        <v>85</v>
      </c>
    </row>
    <row r="1662" spans="1:2">
      <c r="A1662" s="4">
        <v>1999</v>
      </c>
      <c r="B1662" s="5" t="s">
        <v>85</v>
      </c>
    </row>
    <row r="1663" spans="1:2">
      <c r="A1663" s="4">
        <v>2000</v>
      </c>
      <c r="B1663" s="5" t="s">
        <v>85</v>
      </c>
    </row>
    <row r="1664" spans="1:2">
      <c r="A1664" s="4">
        <v>2001</v>
      </c>
      <c r="B1664" s="5" t="s">
        <v>85</v>
      </c>
    </row>
    <row r="1665" spans="1:2">
      <c r="A1665" s="4">
        <v>2002</v>
      </c>
      <c r="B1665" s="5" t="s">
        <v>85</v>
      </c>
    </row>
    <row r="1666" spans="1:2">
      <c r="A1666" s="4">
        <v>2003</v>
      </c>
      <c r="B1666" s="5" t="s">
        <v>85</v>
      </c>
    </row>
    <row r="1667" spans="1:2">
      <c r="A1667" s="4">
        <v>2004</v>
      </c>
      <c r="B1667" s="5" t="s">
        <v>85</v>
      </c>
    </row>
    <row r="1668" spans="1:2">
      <c r="A1668" s="4">
        <v>2005</v>
      </c>
      <c r="B1668" s="5" t="s">
        <v>85</v>
      </c>
    </row>
    <row r="1669" spans="1:2">
      <c r="A1669" s="4">
        <v>2006</v>
      </c>
      <c r="B1669" s="5" t="s">
        <v>85</v>
      </c>
    </row>
    <row r="1670" spans="1:2">
      <c r="A1670" s="4">
        <v>2007</v>
      </c>
      <c r="B1670" s="5" t="s">
        <v>85</v>
      </c>
    </row>
    <row r="1671" spans="1:2">
      <c r="A1671" s="4">
        <v>2008</v>
      </c>
      <c r="B1671" s="5" t="s">
        <v>85</v>
      </c>
    </row>
    <row r="1672" spans="1:2">
      <c r="A1672" s="4">
        <v>2009</v>
      </c>
      <c r="B1672" s="5" t="s">
        <v>85</v>
      </c>
    </row>
    <row r="1673" spans="1:2">
      <c r="A1673" s="4">
        <v>2010</v>
      </c>
      <c r="B1673" s="5" t="s">
        <v>85</v>
      </c>
    </row>
    <row r="1674" spans="1:2">
      <c r="A1674" s="4">
        <v>2011</v>
      </c>
      <c r="B1674" s="5" t="s">
        <v>85</v>
      </c>
    </row>
    <row r="1675" spans="1:2">
      <c r="A1675" s="4">
        <v>2012</v>
      </c>
      <c r="B1675" s="5" t="s">
        <v>85</v>
      </c>
    </row>
    <row r="1676" spans="1:2">
      <c r="A1676" s="4">
        <v>2013</v>
      </c>
      <c r="B1676" s="5" t="s">
        <v>85</v>
      </c>
    </row>
    <row r="1677" spans="1:2">
      <c r="A1677" s="4">
        <v>2014</v>
      </c>
      <c r="B1677" s="5" t="s">
        <v>85</v>
      </c>
    </row>
    <row r="1678" spans="1:2">
      <c r="A1678" s="4">
        <v>2015</v>
      </c>
      <c r="B1678" s="5" t="s">
        <v>85</v>
      </c>
    </row>
    <row r="1679" spans="1:2">
      <c r="A1679" s="4">
        <v>2016</v>
      </c>
      <c r="B1679" s="5" t="s">
        <v>85</v>
      </c>
    </row>
    <row r="1680" spans="1:2">
      <c r="A1680" s="4">
        <v>2017</v>
      </c>
      <c r="B1680" s="5" t="s">
        <v>85</v>
      </c>
    </row>
    <row r="1681" spans="1:2">
      <c r="A1681" s="4">
        <v>2018</v>
      </c>
      <c r="B1681" s="5" t="s">
        <v>85</v>
      </c>
    </row>
    <row r="1682" spans="1:2">
      <c r="A1682" s="4">
        <v>2019</v>
      </c>
      <c r="B1682" s="5" t="s">
        <v>85</v>
      </c>
    </row>
    <row r="1683" spans="1:2">
      <c r="A1683" s="4">
        <v>2020</v>
      </c>
      <c r="B1683" s="5" t="s">
        <v>85</v>
      </c>
    </row>
    <row r="1684" spans="1:2">
      <c r="A1684" s="4">
        <v>2021</v>
      </c>
      <c r="B1684" s="5" t="s">
        <v>85</v>
      </c>
    </row>
    <row r="1685" spans="1:2">
      <c r="A1685" s="4">
        <v>2022</v>
      </c>
      <c r="B1685" s="5" t="s">
        <v>85</v>
      </c>
    </row>
    <row r="1686" spans="1:2">
      <c r="A1686" s="4">
        <v>2023</v>
      </c>
      <c r="B1686" s="5" t="s">
        <v>85</v>
      </c>
    </row>
    <row r="1687" spans="1:2">
      <c r="A1687" s="4">
        <v>2024</v>
      </c>
      <c r="B1687" s="5" t="s">
        <v>85</v>
      </c>
    </row>
    <row r="1688" spans="1:2">
      <c r="A1688" s="4">
        <v>2025</v>
      </c>
      <c r="B1688" s="5" t="s">
        <v>85</v>
      </c>
    </row>
    <row r="1689" spans="1:2">
      <c r="A1689" s="4">
        <v>2026</v>
      </c>
      <c r="B1689" s="5" t="s">
        <v>85</v>
      </c>
    </row>
    <row r="1690" spans="1:2">
      <c r="A1690" s="4">
        <v>2027</v>
      </c>
      <c r="B1690" s="5" t="s">
        <v>85</v>
      </c>
    </row>
    <row r="1691" spans="1:2">
      <c r="A1691" s="4">
        <v>2028</v>
      </c>
      <c r="B1691" s="5" t="s">
        <v>85</v>
      </c>
    </row>
    <row r="1692" spans="1:2">
      <c r="A1692" s="4">
        <v>2029</v>
      </c>
      <c r="B1692" s="5" t="s">
        <v>85</v>
      </c>
    </row>
    <row r="1693" spans="1:2">
      <c r="A1693" s="4">
        <v>2030</v>
      </c>
      <c r="B1693" s="5" t="s">
        <v>85</v>
      </c>
    </row>
    <row r="1694" spans="1:2">
      <c r="A1694" s="4">
        <v>2031</v>
      </c>
      <c r="B1694" s="5" t="s">
        <v>85</v>
      </c>
    </row>
    <row r="1695" spans="1:2">
      <c r="A1695" s="4">
        <v>2032</v>
      </c>
      <c r="B1695" s="5" t="s">
        <v>85</v>
      </c>
    </row>
    <row r="1696" spans="1:2">
      <c r="A1696" s="4">
        <v>2033</v>
      </c>
      <c r="B1696" s="5" t="s">
        <v>85</v>
      </c>
    </row>
    <row r="1697" spans="1:2">
      <c r="A1697" s="4">
        <v>2034</v>
      </c>
      <c r="B1697" s="5" t="s">
        <v>85</v>
      </c>
    </row>
    <row r="1698" spans="1:2">
      <c r="A1698" s="4">
        <v>2035</v>
      </c>
      <c r="B1698" s="5" t="s">
        <v>85</v>
      </c>
    </row>
    <row r="1699" spans="1:2">
      <c r="A1699" s="4">
        <v>2036</v>
      </c>
      <c r="B1699" s="5" t="s">
        <v>85</v>
      </c>
    </row>
    <row r="1700" spans="1:2">
      <c r="A1700" s="4">
        <v>2037</v>
      </c>
      <c r="B1700" s="5" t="s">
        <v>85</v>
      </c>
    </row>
    <row r="1701" spans="1:2">
      <c r="A1701" s="4">
        <v>2038</v>
      </c>
      <c r="B1701" s="5" t="s">
        <v>85</v>
      </c>
    </row>
    <row r="1702" spans="1:2">
      <c r="A1702" s="4">
        <v>2039</v>
      </c>
      <c r="B1702" s="5" t="s">
        <v>85</v>
      </c>
    </row>
    <row r="1703" spans="1:2">
      <c r="A1703" s="4">
        <v>2040</v>
      </c>
      <c r="B1703" s="5" t="s">
        <v>85</v>
      </c>
    </row>
    <row r="1704" spans="1:2">
      <c r="A1704" s="4">
        <v>2041</v>
      </c>
      <c r="B1704" s="5" t="s">
        <v>85</v>
      </c>
    </row>
    <row r="1705" spans="1:2">
      <c r="A1705" s="4">
        <v>2042</v>
      </c>
      <c r="B1705" s="5" t="s">
        <v>85</v>
      </c>
    </row>
    <row r="1706" spans="1:2">
      <c r="A1706" s="4">
        <v>2043</v>
      </c>
      <c r="B1706" s="5" t="s">
        <v>85</v>
      </c>
    </row>
    <row r="1707" spans="1:2">
      <c r="A1707" s="4">
        <v>2044</v>
      </c>
      <c r="B1707" s="5" t="s">
        <v>85</v>
      </c>
    </row>
    <row r="1708" spans="1:2">
      <c r="A1708" s="4">
        <v>2045</v>
      </c>
      <c r="B1708" s="5" t="s">
        <v>85</v>
      </c>
    </row>
    <row r="1709" spans="1:2">
      <c r="A1709" s="4">
        <v>2046</v>
      </c>
      <c r="B1709" s="5" t="s">
        <v>85</v>
      </c>
    </row>
    <row r="1710" spans="1:2">
      <c r="A1710" s="4">
        <v>2047</v>
      </c>
      <c r="B1710" s="5" t="s">
        <v>85</v>
      </c>
    </row>
    <row r="1711" spans="1:2">
      <c r="A1711" s="4">
        <v>2048</v>
      </c>
      <c r="B1711" s="5" t="s">
        <v>85</v>
      </c>
    </row>
    <row r="1712" spans="1:2">
      <c r="A1712" s="4">
        <v>2049</v>
      </c>
      <c r="B1712" s="5" t="s">
        <v>85</v>
      </c>
    </row>
    <row r="1713" spans="1:2">
      <c r="A1713" s="4">
        <v>2050</v>
      </c>
      <c r="B1713" s="5" t="s">
        <v>85</v>
      </c>
    </row>
    <row r="1714" spans="1:2">
      <c r="A1714" s="4">
        <v>2051</v>
      </c>
      <c r="B1714" s="5" t="s">
        <v>85</v>
      </c>
    </row>
    <row r="1715" spans="1:2">
      <c r="A1715" s="4">
        <v>2052</v>
      </c>
      <c r="B1715" s="5" t="s">
        <v>85</v>
      </c>
    </row>
    <row r="1716" spans="1:2">
      <c r="A1716" s="4">
        <v>2053</v>
      </c>
      <c r="B1716" s="5" t="s">
        <v>85</v>
      </c>
    </row>
    <row r="1717" spans="1:2">
      <c r="A1717" s="4">
        <v>2054</v>
      </c>
      <c r="B1717" s="5" t="s">
        <v>85</v>
      </c>
    </row>
    <row r="1718" spans="1:2">
      <c r="A1718" s="4">
        <v>2055</v>
      </c>
      <c r="B1718" s="5" t="s">
        <v>85</v>
      </c>
    </row>
    <row r="1719" spans="1:2">
      <c r="A1719" s="4">
        <v>2056</v>
      </c>
      <c r="B1719" s="5" t="s">
        <v>85</v>
      </c>
    </row>
    <row r="1720" spans="1:2">
      <c r="A1720" s="4">
        <v>2057</v>
      </c>
      <c r="B1720" s="5" t="s">
        <v>85</v>
      </c>
    </row>
    <row r="1721" spans="1:2">
      <c r="A1721" s="4">
        <v>2059</v>
      </c>
      <c r="B1721" s="5" t="s">
        <v>85</v>
      </c>
    </row>
    <row r="1722" spans="1:2">
      <c r="A1722" s="4">
        <v>2060</v>
      </c>
      <c r="B1722" s="5" t="s">
        <v>85</v>
      </c>
    </row>
    <row r="1723" spans="1:2">
      <c r="A1723" s="4">
        <v>2061</v>
      </c>
      <c r="B1723" s="5" t="s">
        <v>85</v>
      </c>
    </row>
    <row r="1724" spans="1:2">
      <c r="A1724" s="4">
        <v>2062</v>
      </c>
      <c r="B1724" s="5" t="s">
        <v>85</v>
      </c>
    </row>
    <row r="1725" spans="1:2">
      <c r="A1725" s="4">
        <v>2063</v>
      </c>
      <c r="B1725" s="5" t="s">
        <v>85</v>
      </c>
    </row>
    <row r="1726" spans="1:2">
      <c r="A1726" s="4">
        <v>2064</v>
      </c>
      <c r="B1726" s="5" t="s">
        <v>85</v>
      </c>
    </row>
    <row r="1727" spans="1:2">
      <c r="A1727" s="4">
        <v>2065</v>
      </c>
      <c r="B1727" s="5" t="s">
        <v>85</v>
      </c>
    </row>
    <row r="1728" spans="1:2">
      <c r="A1728" s="4">
        <v>2066</v>
      </c>
      <c r="B1728" s="5" t="s">
        <v>85</v>
      </c>
    </row>
    <row r="1729" spans="1:2">
      <c r="A1729" s="4">
        <v>2067</v>
      </c>
      <c r="B1729" s="5" t="s">
        <v>85</v>
      </c>
    </row>
    <row r="1730" spans="1:2">
      <c r="A1730" s="4">
        <v>2068</v>
      </c>
      <c r="B1730" s="5" t="s">
        <v>85</v>
      </c>
    </row>
    <row r="1731" spans="1:2">
      <c r="A1731" s="4">
        <v>2069</v>
      </c>
      <c r="B1731" s="5" t="s">
        <v>85</v>
      </c>
    </row>
    <row r="1732" spans="1:2">
      <c r="A1732" s="4">
        <v>2070</v>
      </c>
      <c r="B1732" s="5" t="s">
        <v>85</v>
      </c>
    </row>
    <row r="1733" spans="1:2">
      <c r="A1733" s="4">
        <v>2071</v>
      </c>
      <c r="B1733" s="5" t="s">
        <v>85</v>
      </c>
    </row>
    <row r="1734" spans="1:2">
      <c r="A1734" s="4">
        <v>2072</v>
      </c>
      <c r="B1734" s="5" t="s">
        <v>85</v>
      </c>
    </row>
    <row r="1735" spans="1:2">
      <c r="A1735" s="4">
        <v>2073</v>
      </c>
      <c r="B1735" s="5" t="s">
        <v>85</v>
      </c>
    </row>
    <row r="1736" spans="1:2">
      <c r="A1736" s="4">
        <v>2074</v>
      </c>
      <c r="B1736" s="5" t="s">
        <v>85</v>
      </c>
    </row>
    <row r="1737" spans="1:2">
      <c r="A1737" s="4">
        <v>2075</v>
      </c>
      <c r="B1737" s="5" t="s">
        <v>85</v>
      </c>
    </row>
    <row r="1738" spans="1:2">
      <c r="A1738" s="4">
        <v>2076</v>
      </c>
      <c r="B1738" s="5" t="s">
        <v>85</v>
      </c>
    </row>
    <row r="1739" spans="1:2">
      <c r="A1739" s="4">
        <v>2077</v>
      </c>
      <c r="B1739" s="5" t="s">
        <v>85</v>
      </c>
    </row>
    <row r="1740" spans="1:2">
      <c r="A1740" s="4">
        <v>2078</v>
      </c>
      <c r="B1740" s="5" t="s">
        <v>85</v>
      </c>
    </row>
    <row r="1741" spans="1:2">
      <c r="A1741" s="4">
        <v>2079</v>
      </c>
      <c r="B1741" s="5" t="s">
        <v>85</v>
      </c>
    </row>
    <row r="1742" spans="1:2">
      <c r="A1742" s="4">
        <v>2080</v>
      </c>
      <c r="B1742" s="5" t="s">
        <v>85</v>
      </c>
    </row>
    <row r="1743" spans="1:2">
      <c r="A1743" s="4">
        <v>2081</v>
      </c>
      <c r="B1743" s="5" t="s">
        <v>85</v>
      </c>
    </row>
    <row r="1744" spans="1:2">
      <c r="A1744" s="4">
        <v>2082</v>
      </c>
      <c r="B1744" s="5" t="s">
        <v>85</v>
      </c>
    </row>
    <row r="1745" spans="1:2">
      <c r="A1745" s="4">
        <v>2083</v>
      </c>
      <c r="B1745" s="5" t="s">
        <v>85</v>
      </c>
    </row>
    <row r="1746" spans="1:2">
      <c r="A1746" s="4">
        <v>2084</v>
      </c>
      <c r="B1746" s="5" t="s">
        <v>85</v>
      </c>
    </row>
    <row r="1747" spans="1:2">
      <c r="A1747" s="4">
        <v>2085</v>
      </c>
      <c r="B1747" s="5" t="s">
        <v>85</v>
      </c>
    </row>
    <row r="1748" spans="1:2">
      <c r="A1748" s="4">
        <v>2086</v>
      </c>
      <c r="B1748" s="5" t="s">
        <v>85</v>
      </c>
    </row>
    <row r="1749" spans="1:2">
      <c r="A1749" s="4">
        <v>2087</v>
      </c>
      <c r="B1749" s="5" t="s">
        <v>85</v>
      </c>
    </row>
    <row r="1750" spans="1:2">
      <c r="A1750" s="4">
        <v>2088</v>
      </c>
      <c r="B1750" s="5" t="s">
        <v>85</v>
      </c>
    </row>
    <row r="1751" spans="1:2">
      <c r="A1751" s="4">
        <v>2089</v>
      </c>
      <c r="B1751" s="5" t="s">
        <v>85</v>
      </c>
    </row>
    <row r="1752" spans="1:2">
      <c r="A1752" s="4">
        <v>2090</v>
      </c>
      <c r="B1752" s="5" t="s">
        <v>85</v>
      </c>
    </row>
    <row r="1753" spans="1:2">
      <c r="A1753" s="4">
        <v>2091</v>
      </c>
      <c r="B1753" s="5" t="s">
        <v>85</v>
      </c>
    </row>
    <row r="1754" spans="1:2">
      <c r="A1754" s="4">
        <v>2092</v>
      </c>
      <c r="B1754" s="5" t="s">
        <v>85</v>
      </c>
    </row>
    <row r="1755" spans="1:2">
      <c r="A1755" s="4">
        <v>2093</v>
      </c>
      <c r="B1755" s="5" t="s">
        <v>85</v>
      </c>
    </row>
    <row r="1756" spans="1:2">
      <c r="A1756" s="4">
        <v>2094</v>
      </c>
      <c r="B1756" s="5" t="s">
        <v>85</v>
      </c>
    </row>
    <row r="1757" spans="1:2">
      <c r="A1757" s="4">
        <v>2095</v>
      </c>
      <c r="B1757" s="5" t="s">
        <v>85</v>
      </c>
    </row>
    <row r="1758" spans="1:2">
      <c r="A1758" s="4">
        <v>2096</v>
      </c>
      <c r="B1758" s="5" t="s">
        <v>85</v>
      </c>
    </row>
    <row r="1759" spans="1:2">
      <c r="A1759" s="4">
        <v>2097</v>
      </c>
      <c r="B1759" s="5" t="s">
        <v>85</v>
      </c>
    </row>
    <row r="1760" spans="1:2">
      <c r="A1760" s="4">
        <v>2098</v>
      </c>
      <c r="B1760" s="5" t="s">
        <v>85</v>
      </c>
    </row>
    <row r="1761" spans="1:2">
      <c r="A1761" s="4">
        <v>2099</v>
      </c>
      <c r="B1761" s="5" t="s">
        <v>85</v>
      </c>
    </row>
    <row r="1762" spans="1:2">
      <c r="A1762" s="4">
        <v>2100</v>
      </c>
      <c r="B1762" s="5" t="s">
        <v>85</v>
      </c>
    </row>
    <row r="1763" spans="1:2">
      <c r="A1763" s="4">
        <v>2101</v>
      </c>
      <c r="B1763" s="5" t="s">
        <v>85</v>
      </c>
    </row>
    <row r="1764" spans="1:2">
      <c r="A1764" s="4">
        <v>2102</v>
      </c>
      <c r="B1764" s="5" t="s">
        <v>85</v>
      </c>
    </row>
    <row r="1765" spans="1:2">
      <c r="A1765" s="4">
        <v>2103</v>
      </c>
      <c r="B1765" s="5" t="s">
        <v>85</v>
      </c>
    </row>
    <row r="1766" spans="1:2">
      <c r="A1766" s="4">
        <v>2104</v>
      </c>
      <c r="B1766" s="5" t="s">
        <v>85</v>
      </c>
    </row>
    <row r="1767" spans="1:2">
      <c r="A1767" s="4">
        <v>2105</v>
      </c>
      <c r="B1767" s="5" t="s">
        <v>85</v>
      </c>
    </row>
    <row r="1768" spans="1:2">
      <c r="A1768" s="4">
        <v>2106</v>
      </c>
      <c r="B1768" s="5" t="s">
        <v>85</v>
      </c>
    </row>
    <row r="1769" spans="1:2">
      <c r="A1769" s="4">
        <v>2107</v>
      </c>
      <c r="B1769" s="5" t="s">
        <v>85</v>
      </c>
    </row>
    <row r="1770" spans="1:2">
      <c r="A1770" s="4">
        <v>2108</v>
      </c>
      <c r="B1770" s="5" t="s">
        <v>85</v>
      </c>
    </row>
    <row r="1771" spans="1:2">
      <c r="A1771" s="4">
        <v>2109</v>
      </c>
      <c r="B1771" s="5" t="s">
        <v>85</v>
      </c>
    </row>
    <row r="1772" spans="1:2">
      <c r="A1772" s="4">
        <v>2110</v>
      </c>
      <c r="B1772" s="5" t="s">
        <v>85</v>
      </c>
    </row>
    <row r="1773" spans="1:2">
      <c r="A1773" s="4">
        <v>2111</v>
      </c>
      <c r="B1773" s="5" t="s">
        <v>85</v>
      </c>
    </row>
    <row r="1774" spans="1:2">
      <c r="A1774" s="4">
        <v>2112</v>
      </c>
      <c r="B1774" s="5" t="s">
        <v>85</v>
      </c>
    </row>
    <row r="1775" spans="1:2">
      <c r="A1775" s="4">
        <v>2113</v>
      </c>
      <c r="B1775" s="5" t="s">
        <v>85</v>
      </c>
    </row>
    <row r="1776" spans="1:2">
      <c r="A1776" s="4">
        <v>2114</v>
      </c>
      <c r="B1776" s="5" t="s">
        <v>85</v>
      </c>
    </row>
    <row r="1777" spans="1:2">
      <c r="A1777" s="4">
        <v>2115</v>
      </c>
      <c r="B1777" s="5" t="s">
        <v>85</v>
      </c>
    </row>
    <row r="1778" spans="1:2">
      <c r="A1778" s="4">
        <v>2116</v>
      </c>
      <c r="B1778" s="5" t="s">
        <v>85</v>
      </c>
    </row>
    <row r="1779" spans="1:2">
      <c r="A1779" s="4">
        <v>2117</v>
      </c>
      <c r="B1779" s="5" t="s">
        <v>85</v>
      </c>
    </row>
    <row r="1780" spans="1:2">
      <c r="A1780" s="4">
        <v>2118</v>
      </c>
      <c r="B1780" s="5" t="s">
        <v>85</v>
      </c>
    </row>
    <row r="1781" spans="1:2">
      <c r="A1781" s="4">
        <v>2119</v>
      </c>
      <c r="B1781" s="5" t="s">
        <v>85</v>
      </c>
    </row>
    <row r="1782" spans="1:2">
      <c r="A1782" s="4">
        <v>2120</v>
      </c>
      <c r="B1782" s="5" t="s">
        <v>85</v>
      </c>
    </row>
    <row r="1783" spans="1:2">
      <c r="A1783" s="4">
        <v>2121</v>
      </c>
      <c r="B1783" s="5" t="s">
        <v>85</v>
      </c>
    </row>
    <row r="1784" spans="1:2">
      <c r="A1784" s="4">
        <v>2122</v>
      </c>
      <c r="B1784" s="5" t="s">
        <v>85</v>
      </c>
    </row>
    <row r="1785" spans="1:2">
      <c r="A1785" s="4">
        <v>2123</v>
      </c>
      <c r="B1785" s="5" t="s">
        <v>85</v>
      </c>
    </row>
    <row r="1786" spans="1:2">
      <c r="A1786" s="4">
        <v>2124</v>
      </c>
      <c r="B1786" s="5" t="s">
        <v>85</v>
      </c>
    </row>
    <row r="1787" spans="1:2">
      <c r="A1787" s="4">
        <v>2125</v>
      </c>
      <c r="B1787" s="5" t="s">
        <v>85</v>
      </c>
    </row>
    <row r="1788" spans="1:2">
      <c r="A1788" s="4">
        <v>2126</v>
      </c>
      <c r="B1788" s="5" t="s">
        <v>85</v>
      </c>
    </row>
    <row r="1789" spans="1:2">
      <c r="A1789" s="4">
        <v>2127</v>
      </c>
      <c r="B1789" s="5" t="s">
        <v>85</v>
      </c>
    </row>
    <row r="1790" spans="1:2">
      <c r="A1790" s="4">
        <v>2128</v>
      </c>
      <c r="B1790" s="5" t="s">
        <v>85</v>
      </c>
    </row>
    <row r="1791" spans="1:2">
      <c r="A1791" s="4">
        <v>2129</v>
      </c>
      <c r="B1791" s="5" t="s">
        <v>85</v>
      </c>
    </row>
    <row r="1792" spans="1:2">
      <c r="A1792" s="4">
        <v>2130</v>
      </c>
      <c r="B1792" s="5" t="s">
        <v>85</v>
      </c>
    </row>
    <row r="1793" spans="1:2">
      <c r="A1793" s="4">
        <v>2131</v>
      </c>
      <c r="B1793" s="5" t="s">
        <v>85</v>
      </c>
    </row>
    <row r="1794" spans="1:2">
      <c r="A1794" s="4">
        <v>2132</v>
      </c>
      <c r="B1794" s="5" t="s">
        <v>85</v>
      </c>
    </row>
    <row r="1795" spans="1:2">
      <c r="A1795" s="4">
        <v>2133</v>
      </c>
      <c r="B1795" s="5" t="s">
        <v>85</v>
      </c>
    </row>
    <row r="1796" spans="1:2">
      <c r="A1796" s="4">
        <v>2134</v>
      </c>
      <c r="B1796" s="5" t="s">
        <v>85</v>
      </c>
    </row>
    <row r="1797" spans="1:2">
      <c r="A1797" s="4">
        <v>2135</v>
      </c>
      <c r="B1797" s="5" t="s">
        <v>85</v>
      </c>
    </row>
    <row r="1798" spans="1:2">
      <c r="A1798" s="4">
        <v>2136</v>
      </c>
      <c r="B1798" s="5" t="s">
        <v>85</v>
      </c>
    </row>
    <row r="1799" spans="1:2">
      <c r="A1799" s="4">
        <v>2137</v>
      </c>
      <c r="B1799" s="5" t="s">
        <v>85</v>
      </c>
    </row>
    <row r="1800" spans="1:2">
      <c r="A1800" s="4">
        <v>2138</v>
      </c>
      <c r="B1800" s="5" t="s">
        <v>85</v>
      </c>
    </row>
    <row r="1801" spans="1:2">
      <c r="A1801" s="4">
        <v>2139</v>
      </c>
      <c r="B1801" s="5" t="s">
        <v>85</v>
      </c>
    </row>
    <row r="1802" spans="1:2">
      <c r="A1802" s="4">
        <v>2140</v>
      </c>
      <c r="B1802" s="5" t="s">
        <v>85</v>
      </c>
    </row>
    <row r="1803" spans="1:2">
      <c r="A1803" s="4">
        <v>2141</v>
      </c>
      <c r="B1803" s="5" t="s">
        <v>85</v>
      </c>
    </row>
    <row r="1804" spans="1:2">
      <c r="A1804" s="4">
        <v>2142</v>
      </c>
      <c r="B1804" s="5" t="s">
        <v>85</v>
      </c>
    </row>
    <row r="1805" spans="1:2">
      <c r="A1805" s="4">
        <v>2143</v>
      </c>
      <c r="B1805" s="5" t="s">
        <v>85</v>
      </c>
    </row>
    <row r="1806" spans="1:2">
      <c r="A1806" s="4">
        <v>2144</v>
      </c>
      <c r="B1806" s="5" t="s">
        <v>85</v>
      </c>
    </row>
    <row r="1807" spans="1:2">
      <c r="A1807" s="4">
        <v>2145</v>
      </c>
      <c r="B1807" s="5" t="s">
        <v>85</v>
      </c>
    </row>
    <row r="1808" spans="1:2">
      <c r="A1808" s="4">
        <v>2146</v>
      </c>
      <c r="B1808" s="5" t="s">
        <v>85</v>
      </c>
    </row>
    <row r="1809" spans="1:2">
      <c r="A1809" s="4">
        <v>2147</v>
      </c>
      <c r="B1809" s="5" t="s">
        <v>85</v>
      </c>
    </row>
    <row r="1810" spans="1:2">
      <c r="A1810" s="4">
        <v>2148</v>
      </c>
      <c r="B1810" s="5" t="s">
        <v>85</v>
      </c>
    </row>
    <row r="1811" spans="1:2">
      <c r="A1811" s="4">
        <v>2149</v>
      </c>
      <c r="B1811" s="5" t="s">
        <v>85</v>
      </c>
    </row>
    <row r="1812" spans="1:2">
      <c r="A1812" s="4">
        <v>2150</v>
      </c>
      <c r="B1812" s="5" t="s">
        <v>85</v>
      </c>
    </row>
    <row r="1813" spans="1:2">
      <c r="A1813" s="4">
        <v>2151</v>
      </c>
      <c r="B1813" s="5" t="s">
        <v>85</v>
      </c>
    </row>
    <row r="1814" spans="1:2">
      <c r="A1814" s="4">
        <v>2152</v>
      </c>
      <c r="B1814" s="5" t="s">
        <v>85</v>
      </c>
    </row>
    <row r="1815" spans="1:2">
      <c r="A1815" s="4">
        <v>2153</v>
      </c>
      <c r="B1815" s="5" t="s">
        <v>85</v>
      </c>
    </row>
    <row r="1816" spans="1:2">
      <c r="A1816" s="4">
        <v>2154</v>
      </c>
      <c r="B1816" s="5" t="s">
        <v>85</v>
      </c>
    </row>
    <row r="1817" spans="1:2">
      <c r="A1817" s="4">
        <v>2155</v>
      </c>
      <c r="B1817" s="5" t="s">
        <v>85</v>
      </c>
    </row>
    <row r="1818" spans="1:2">
      <c r="A1818" s="4">
        <v>2156</v>
      </c>
      <c r="B1818" s="5" t="s">
        <v>85</v>
      </c>
    </row>
    <row r="1819" spans="1:2">
      <c r="A1819" s="4">
        <v>2157</v>
      </c>
      <c r="B1819" s="5" t="s">
        <v>85</v>
      </c>
    </row>
    <row r="1820" spans="1:2">
      <c r="A1820" s="4">
        <v>2158</v>
      </c>
      <c r="B1820" s="5" t="s">
        <v>85</v>
      </c>
    </row>
    <row r="1821" spans="1:2">
      <c r="A1821" s="4">
        <v>2159</v>
      </c>
      <c r="B1821" s="5" t="s">
        <v>85</v>
      </c>
    </row>
    <row r="1822" spans="1:2">
      <c r="A1822" s="4">
        <v>2160</v>
      </c>
      <c r="B1822" s="5" t="s">
        <v>85</v>
      </c>
    </row>
    <row r="1823" spans="1:2">
      <c r="A1823" s="4">
        <v>2161</v>
      </c>
      <c r="B1823" s="5" t="s">
        <v>85</v>
      </c>
    </row>
    <row r="1824" spans="1:2">
      <c r="A1824" s="4">
        <v>2162</v>
      </c>
      <c r="B1824" s="5" t="s">
        <v>85</v>
      </c>
    </row>
    <row r="1825" spans="1:2">
      <c r="A1825" s="4">
        <v>2163</v>
      </c>
      <c r="B1825" s="5" t="s">
        <v>85</v>
      </c>
    </row>
    <row r="1826" spans="1:2">
      <c r="A1826" s="4">
        <v>2164</v>
      </c>
      <c r="B1826" s="5" t="s">
        <v>85</v>
      </c>
    </row>
    <row r="1827" spans="1:2">
      <c r="A1827" s="4">
        <v>2165</v>
      </c>
      <c r="B1827" s="5" t="s">
        <v>85</v>
      </c>
    </row>
    <row r="1828" spans="1:2">
      <c r="A1828" s="4">
        <v>2166</v>
      </c>
      <c r="B1828" s="5" t="s">
        <v>85</v>
      </c>
    </row>
    <row r="1829" spans="1:2">
      <c r="A1829" s="4">
        <v>2167</v>
      </c>
      <c r="B1829" s="5" t="s">
        <v>85</v>
      </c>
    </row>
    <row r="1830" spans="1:2">
      <c r="A1830" s="4">
        <v>2168</v>
      </c>
      <c r="B1830" s="5" t="s">
        <v>85</v>
      </c>
    </row>
    <row r="1831" spans="1:2">
      <c r="A1831" s="4">
        <v>2169</v>
      </c>
      <c r="B1831" s="5" t="s">
        <v>85</v>
      </c>
    </row>
    <row r="1832" spans="1:2">
      <c r="A1832" s="4">
        <v>2170</v>
      </c>
      <c r="B1832" s="5" t="s">
        <v>85</v>
      </c>
    </row>
    <row r="1833" spans="1:2">
      <c r="A1833" s="4">
        <v>2171</v>
      </c>
      <c r="B1833" s="5" t="s">
        <v>85</v>
      </c>
    </row>
    <row r="1834" spans="1:2">
      <c r="A1834" s="4">
        <v>2172</v>
      </c>
      <c r="B1834" s="5" t="s">
        <v>85</v>
      </c>
    </row>
    <row r="1835" spans="1:2">
      <c r="A1835" s="4">
        <v>2173</v>
      </c>
      <c r="B1835" s="5" t="s">
        <v>85</v>
      </c>
    </row>
    <row r="1836" spans="1:2">
      <c r="A1836" s="4">
        <v>2174</v>
      </c>
      <c r="B1836" s="5" t="s">
        <v>85</v>
      </c>
    </row>
    <row r="1837" spans="1:2">
      <c r="A1837" s="4">
        <v>2175</v>
      </c>
      <c r="B1837" s="5" t="s">
        <v>85</v>
      </c>
    </row>
    <row r="1838" spans="1:2">
      <c r="A1838" s="4">
        <v>2176</v>
      </c>
      <c r="B1838" s="5" t="s">
        <v>85</v>
      </c>
    </row>
    <row r="1839" spans="1:2">
      <c r="A1839" s="4">
        <v>2177</v>
      </c>
      <c r="B1839" s="5" t="s">
        <v>85</v>
      </c>
    </row>
    <row r="1840" spans="1:2">
      <c r="A1840" s="4">
        <v>2178</v>
      </c>
      <c r="B1840" s="5" t="s">
        <v>85</v>
      </c>
    </row>
    <row r="1841" spans="1:2">
      <c r="A1841" s="4">
        <v>2179</v>
      </c>
      <c r="B1841" s="5" t="s">
        <v>85</v>
      </c>
    </row>
    <row r="1842" spans="1:2">
      <c r="A1842" s="4">
        <v>2180</v>
      </c>
      <c r="B1842" s="5" t="s">
        <v>85</v>
      </c>
    </row>
    <row r="1843" spans="1:2">
      <c r="A1843" s="4">
        <v>2181</v>
      </c>
      <c r="B1843" s="5" t="s">
        <v>85</v>
      </c>
    </row>
    <row r="1844" spans="1:2">
      <c r="A1844" s="4">
        <v>2182</v>
      </c>
      <c r="B1844" s="5" t="s">
        <v>85</v>
      </c>
    </row>
    <row r="1845" spans="1:2">
      <c r="A1845" s="4">
        <v>2183</v>
      </c>
      <c r="B1845" s="5" t="s">
        <v>85</v>
      </c>
    </row>
    <row r="1846" spans="1:2" ht="28.8">
      <c r="A1846" s="4">
        <v>2184</v>
      </c>
      <c r="B1846" s="5" t="s">
        <v>305</v>
      </c>
    </row>
    <row r="1847" spans="1:2">
      <c r="A1847" s="4">
        <v>2185</v>
      </c>
      <c r="B1847" s="5" t="s">
        <v>85</v>
      </c>
    </row>
    <row r="1848" spans="1:2">
      <c r="A1848" s="4">
        <v>2186</v>
      </c>
      <c r="B1848" s="5" t="s">
        <v>85</v>
      </c>
    </row>
    <row r="1849" spans="1:2">
      <c r="A1849" s="4">
        <v>2187</v>
      </c>
      <c r="B1849" s="5" t="s">
        <v>85</v>
      </c>
    </row>
    <row r="1850" spans="1:2">
      <c r="A1850" s="4">
        <v>2188</v>
      </c>
      <c r="B1850" s="5" t="s">
        <v>85</v>
      </c>
    </row>
    <row r="1851" spans="1:2">
      <c r="A1851" s="4">
        <v>2189</v>
      </c>
      <c r="B1851" s="5" t="s">
        <v>85</v>
      </c>
    </row>
    <row r="1852" spans="1:2">
      <c r="A1852" s="4">
        <v>2190</v>
      </c>
      <c r="B1852" s="5" t="s">
        <v>85</v>
      </c>
    </row>
    <row r="1853" spans="1:2">
      <c r="A1853" s="4">
        <v>2191</v>
      </c>
      <c r="B1853" s="5" t="s">
        <v>85</v>
      </c>
    </row>
    <row r="1854" spans="1:2">
      <c r="A1854" s="4">
        <v>2192</v>
      </c>
      <c r="B1854" s="5" t="s">
        <v>85</v>
      </c>
    </row>
    <row r="1855" spans="1:2">
      <c r="A1855" s="4">
        <v>2193</v>
      </c>
      <c r="B1855" s="5" t="s">
        <v>85</v>
      </c>
    </row>
    <row r="1856" spans="1:2">
      <c r="A1856" s="4">
        <v>2194</v>
      </c>
      <c r="B1856" s="5" t="s">
        <v>85</v>
      </c>
    </row>
    <row r="1857" spans="1:2">
      <c r="A1857" s="4">
        <v>2195</v>
      </c>
      <c r="B1857" s="5" t="s">
        <v>85</v>
      </c>
    </row>
    <row r="1858" spans="1:2">
      <c r="A1858" s="4">
        <v>2196</v>
      </c>
      <c r="B1858" s="5" t="s">
        <v>85</v>
      </c>
    </row>
    <row r="1859" spans="1:2">
      <c r="A1859" s="4">
        <v>2197</v>
      </c>
      <c r="B1859" s="5" t="s">
        <v>85</v>
      </c>
    </row>
    <row r="1860" spans="1:2">
      <c r="A1860" s="4">
        <v>2198</v>
      </c>
      <c r="B1860" s="5" t="s">
        <v>85</v>
      </c>
    </row>
    <row r="1861" spans="1:2">
      <c r="A1861" s="4">
        <v>2199</v>
      </c>
      <c r="B1861" s="5" t="s">
        <v>85</v>
      </c>
    </row>
    <row r="1862" spans="1:2">
      <c r="A1862" s="4">
        <v>2200</v>
      </c>
      <c r="B1862" s="5" t="s">
        <v>85</v>
      </c>
    </row>
    <row r="1863" spans="1:2">
      <c r="A1863" s="4">
        <v>2201</v>
      </c>
      <c r="B1863" s="5" t="s">
        <v>85</v>
      </c>
    </row>
    <row r="1864" spans="1:2">
      <c r="A1864" s="4">
        <v>2202</v>
      </c>
      <c r="B1864" s="5" t="s">
        <v>85</v>
      </c>
    </row>
    <row r="1865" spans="1:2">
      <c r="A1865" s="4">
        <v>2203</v>
      </c>
      <c r="B1865" s="5" t="s">
        <v>85</v>
      </c>
    </row>
    <row r="1866" spans="1:2">
      <c r="A1866" s="4">
        <v>2204</v>
      </c>
      <c r="B1866" s="5" t="s">
        <v>85</v>
      </c>
    </row>
    <row r="1867" spans="1:2">
      <c r="A1867" s="4">
        <v>2205</v>
      </c>
      <c r="B1867" s="5" t="s">
        <v>85</v>
      </c>
    </row>
    <row r="1868" spans="1:2">
      <c r="A1868" s="4">
        <v>2206</v>
      </c>
      <c r="B1868" s="5" t="s">
        <v>85</v>
      </c>
    </row>
    <row r="1869" spans="1:2">
      <c r="A1869" s="4">
        <v>2207</v>
      </c>
      <c r="B1869" s="5" t="s">
        <v>85</v>
      </c>
    </row>
    <row r="1870" spans="1:2">
      <c r="A1870" s="4">
        <v>2208</v>
      </c>
      <c r="B1870" s="5" t="s">
        <v>85</v>
      </c>
    </row>
    <row r="1871" spans="1:2">
      <c r="A1871" s="4">
        <v>2209</v>
      </c>
      <c r="B1871" s="5" t="s">
        <v>85</v>
      </c>
    </row>
    <row r="1872" spans="1:2">
      <c r="A1872" s="4">
        <v>2210</v>
      </c>
      <c r="B1872" s="5" t="s">
        <v>85</v>
      </c>
    </row>
    <row r="1873" spans="1:2">
      <c r="A1873" s="4">
        <v>2211</v>
      </c>
      <c r="B1873" s="5" t="s">
        <v>85</v>
      </c>
    </row>
    <row r="1874" spans="1:2">
      <c r="A1874" s="4">
        <v>2212</v>
      </c>
      <c r="B1874" s="5" t="s">
        <v>85</v>
      </c>
    </row>
    <row r="1875" spans="1:2">
      <c r="A1875" s="4">
        <v>2213</v>
      </c>
      <c r="B1875" s="5" t="s">
        <v>85</v>
      </c>
    </row>
    <row r="1876" spans="1:2">
      <c r="A1876" s="4">
        <v>2214</v>
      </c>
      <c r="B1876" s="5" t="s">
        <v>85</v>
      </c>
    </row>
    <row r="1877" spans="1:2">
      <c r="A1877" s="4">
        <v>2215</v>
      </c>
      <c r="B1877" s="5" t="s">
        <v>85</v>
      </c>
    </row>
    <row r="1878" spans="1:2">
      <c r="A1878" s="4">
        <v>2216</v>
      </c>
      <c r="B1878" s="5" t="s">
        <v>85</v>
      </c>
    </row>
    <row r="1879" spans="1:2">
      <c r="A1879" s="4">
        <v>2217</v>
      </c>
      <c r="B1879" s="5" t="s">
        <v>85</v>
      </c>
    </row>
    <row r="1880" spans="1:2">
      <c r="A1880" s="4">
        <v>2218</v>
      </c>
      <c r="B1880" s="5" t="s">
        <v>85</v>
      </c>
    </row>
    <row r="1881" spans="1:2">
      <c r="A1881" s="4">
        <v>2219</v>
      </c>
      <c r="B1881" s="5" t="s">
        <v>85</v>
      </c>
    </row>
    <row r="1882" spans="1:2">
      <c r="A1882" s="4">
        <v>2220</v>
      </c>
      <c r="B1882" s="5" t="s">
        <v>85</v>
      </c>
    </row>
    <row r="1883" spans="1:2">
      <c r="A1883" s="4">
        <v>2221</v>
      </c>
      <c r="B1883" s="5" t="s">
        <v>85</v>
      </c>
    </row>
    <row r="1884" spans="1:2">
      <c r="A1884" s="4">
        <v>2222</v>
      </c>
      <c r="B1884" s="5" t="s">
        <v>85</v>
      </c>
    </row>
    <row r="1885" spans="1:2">
      <c r="A1885" s="4">
        <v>2223</v>
      </c>
      <c r="B1885" s="5" t="s">
        <v>85</v>
      </c>
    </row>
    <row r="1886" spans="1:2">
      <c r="A1886" s="4">
        <v>2224</v>
      </c>
      <c r="B1886" s="5" t="s">
        <v>85</v>
      </c>
    </row>
    <row r="1887" spans="1:2">
      <c r="A1887" s="4">
        <v>2225</v>
      </c>
      <c r="B1887" s="5" t="s">
        <v>85</v>
      </c>
    </row>
    <row r="1888" spans="1:2">
      <c r="A1888" s="4">
        <v>2226</v>
      </c>
      <c r="B1888" s="5" t="s">
        <v>85</v>
      </c>
    </row>
    <row r="1889" spans="1:2">
      <c r="A1889" s="4">
        <v>2227</v>
      </c>
      <c r="B1889" s="5" t="s">
        <v>85</v>
      </c>
    </row>
    <row r="1890" spans="1:2">
      <c r="A1890" s="4">
        <v>2228</v>
      </c>
      <c r="B1890" s="5" t="s">
        <v>85</v>
      </c>
    </row>
    <row r="1891" spans="1:2">
      <c r="A1891" s="4">
        <v>2229</v>
      </c>
      <c r="B1891" s="5" t="s">
        <v>85</v>
      </c>
    </row>
    <row r="1892" spans="1:2">
      <c r="A1892" s="4">
        <v>2230</v>
      </c>
      <c r="B1892" s="5" t="s">
        <v>85</v>
      </c>
    </row>
    <row r="1893" spans="1:2">
      <c r="A1893" s="4">
        <v>2231</v>
      </c>
      <c r="B1893" s="5" t="s">
        <v>85</v>
      </c>
    </row>
    <row r="1894" spans="1:2">
      <c r="A1894" s="4">
        <v>2232</v>
      </c>
      <c r="B1894" s="5" t="s">
        <v>304</v>
      </c>
    </row>
    <row r="1895" spans="1:2">
      <c r="A1895" s="4">
        <v>2233</v>
      </c>
      <c r="B1895" s="5" t="s">
        <v>304</v>
      </c>
    </row>
    <row r="1896" spans="1:2">
      <c r="A1896" s="4">
        <v>2234</v>
      </c>
      <c r="B1896" s="5" t="s">
        <v>85</v>
      </c>
    </row>
    <row r="1897" spans="1:2">
      <c r="A1897" s="4">
        <v>2235</v>
      </c>
      <c r="B1897" s="5" t="s">
        <v>85</v>
      </c>
    </row>
    <row r="1898" spans="1:2">
      <c r="A1898" s="4">
        <v>2236</v>
      </c>
      <c r="B1898" s="5" t="s">
        <v>85</v>
      </c>
    </row>
    <row r="1899" spans="1:2">
      <c r="A1899" s="4">
        <v>2237</v>
      </c>
      <c r="B1899" s="5" t="s">
        <v>85</v>
      </c>
    </row>
    <row r="1900" spans="1:2">
      <c r="A1900" s="4">
        <v>2238</v>
      </c>
      <c r="B1900" s="5" t="s">
        <v>85</v>
      </c>
    </row>
    <row r="1901" spans="1:2">
      <c r="A1901" s="4">
        <v>2239</v>
      </c>
      <c r="B1901" s="5" t="s">
        <v>85</v>
      </c>
    </row>
    <row r="1902" spans="1:2">
      <c r="A1902" s="4">
        <v>2240</v>
      </c>
      <c r="B1902" s="5" t="s">
        <v>85</v>
      </c>
    </row>
    <row r="1903" spans="1:2">
      <c r="A1903" s="4">
        <v>2241</v>
      </c>
      <c r="B1903" s="5" t="s">
        <v>85</v>
      </c>
    </row>
    <row r="1904" spans="1:2">
      <c r="A1904" s="4">
        <v>2242</v>
      </c>
      <c r="B1904" s="5" t="s">
        <v>85</v>
      </c>
    </row>
    <row r="1905" spans="1:2">
      <c r="A1905" s="4">
        <v>2243</v>
      </c>
      <c r="B1905" s="5" t="s">
        <v>85</v>
      </c>
    </row>
    <row r="1906" spans="1:2">
      <c r="A1906" s="4">
        <v>2244</v>
      </c>
      <c r="B1906" s="5" t="s">
        <v>85</v>
      </c>
    </row>
    <row r="1907" spans="1:2">
      <c r="A1907" s="4">
        <v>2245</v>
      </c>
      <c r="B1907" s="5" t="s">
        <v>85</v>
      </c>
    </row>
    <row r="1908" spans="1:2">
      <c r="A1908" s="4">
        <v>2246</v>
      </c>
      <c r="B1908" s="5" t="s">
        <v>85</v>
      </c>
    </row>
    <row r="1909" spans="1:2">
      <c r="A1909" s="4">
        <v>2247</v>
      </c>
      <c r="B1909" s="5" t="s">
        <v>85</v>
      </c>
    </row>
    <row r="1910" spans="1:2">
      <c r="A1910" s="4">
        <v>2248</v>
      </c>
      <c r="B1910" s="5" t="s">
        <v>85</v>
      </c>
    </row>
    <row r="1911" spans="1:2">
      <c r="A1911" s="4">
        <v>2249</v>
      </c>
      <c r="B1911" s="5" t="s">
        <v>85</v>
      </c>
    </row>
    <row r="1912" spans="1:2">
      <c r="A1912" s="4">
        <v>2250</v>
      </c>
      <c r="B1912" s="5" t="s">
        <v>85</v>
      </c>
    </row>
    <row r="1913" spans="1:2">
      <c r="A1913" s="4">
        <v>2251</v>
      </c>
      <c r="B1913" s="5" t="s">
        <v>306</v>
      </c>
    </row>
    <row r="1914" spans="1:2">
      <c r="A1914" s="4">
        <v>2252</v>
      </c>
      <c r="B1914" s="5" t="s">
        <v>45</v>
      </c>
    </row>
    <row r="1915" spans="1:2" ht="28.8">
      <c r="A1915" s="4">
        <v>2253</v>
      </c>
      <c r="B1915" s="5" t="s">
        <v>307</v>
      </c>
    </row>
    <row r="1916" spans="1:2">
      <c r="A1916" s="4">
        <v>2254</v>
      </c>
      <c r="B1916" s="5" t="s">
        <v>231</v>
      </c>
    </row>
    <row r="1917" spans="1:2">
      <c r="A1917" s="4">
        <v>2255</v>
      </c>
      <c r="B1917" s="5" t="s">
        <v>308</v>
      </c>
    </row>
    <row r="1918" spans="1:2">
      <c r="A1918" s="4">
        <v>2256</v>
      </c>
      <c r="B1918" s="5" t="s">
        <v>309</v>
      </c>
    </row>
    <row r="1919" spans="1:2">
      <c r="A1919" s="4">
        <v>2257</v>
      </c>
      <c r="B1919" s="5" t="s">
        <v>56</v>
      </c>
    </row>
    <row r="1920" spans="1:2">
      <c r="A1920" s="4">
        <v>2258</v>
      </c>
      <c r="B1920" s="5" t="s">
        <v>147</v>
      </c>
    </row>
    <row r="1921" spans="1:2">
      <c r="A1921" s="4">
        <v>2259</v>
      </c>
      <c r="B1921" s="5" t="s">
        <v>310</v>
      </c>
    </row>
    <row r="1922" spans="1:2">
      <c r="A1922" s="4">
        <v>2262</v>
      </c>
      <c r="B1922" s="5" t="s">
        <v>311</v>
      </c>
    </row>
    <row r="1923" spans="1:2">
      <c r="A1923" s="4">
        <v>2263</v>
      </c>
      <c r="B1923" s="5" t="s">
        <v>120</v>
      </c>
    </row>
    <row r="1924" spans="1:2">
      <c r="A1924" s="4">
        <v>2264</v>
      </c>
      <c r="B1924" s="5" t="s">
        <v>312</v>
      </c>
    </row>
    <row r="1925" spans="1:2">
      <c r="A1925" s="4">
        <v>2265</v>
      </c>
      <c r="B1925" s="5" t="s">
        <v>76</v>
      </c>
    </row>
    <row r="1926" spans="1:2">
      <c r="A1926" s="4">
        <v>2267</v>
      </c>
      <c r="B1926" s="5" t="s">
        <v>157</v>
      </c>
    </row>
    <row r="1927" spans="1:2">
      <c r="A1927" s="4">
        <v>2268</v>
      </c>
      <c r="B1927" s="5" t="s">
        <v>157</v>
      </c>
    </row>
    <row r="1928" spans="1:2">
      <c r="A1928" s="4">
        <v>2269</v>
      </c>
      <c r="B1928" s="5" t="s">
        <v>157</v>
      </c>
    </row>
    <row r="1929" spans="1:2">
      <c r="A1929" s="4">
        <v>2270</v>
      </c>
      <c r="B1929" s="5" t="s">
        <v>157</v>
      </c>
    </row>
    <row r="1930" spans="1:2">
      <c r="A1930" s="4">
        <v>2271</v>
      </c>
      <c r="B1930" s="5" t="s">
        <v>157</v>
      </c>
    </row>
    <row r="1931" spans="1:2">
      <c r="A1931" s="4">
        <v>2272</v>
      </c>
      <c r="B1931" s="5" t="s">
        <v>157</v>
      </c>
    </row>
    <row r="1932" spans="1:2">
      <c r="A1932" s="4">
        <v>2273</v>
      </c>
      <c r="B1932" s="5" t="s">
        <v>157</v>
      </c>
    </row>
    <row r="1933" spans="1:2">
      <c r="A1933" s="4">
        <v>2274</v>
      </c>
      <c r="B1933" s="5" t="s">
        <v>157</v>
      </c>
    </row>
    <row r="1934" spans="1:2">
      <c r="A1934" s="4">
        <v>2275</v>
      </c>
      <c r="B1934" s="5" t="s">
        <v>157</v>
      </c>
    </row>
    <row r="1935" spans="1:2">
      <c r="A1935" s="4">
        <v>2276</v>
      </c>
      <c r="B1935" s="5" t="s">
        <v>157</v>
      </c>
    </row>
    <row r="1936" spans="1:2">
      <c r="A1936" s="4">
        <v>2277</v>
      </c>
      <c r="B1936" s="5" t="s">
        <v>157</v>
      </c>
    </row>
    <row r="1937" spans="1:2">
      <c r="A1937" s="4">
        <v>2278</v>
      </c>
      <c r="B1937" s="5" t="s">
        <v>157</v>
      </c>
    </row>
    <row r="1938" spans="1:2">
      <c r="A1938" s="4">
        <v>2279</v>
      </c>
      <c r="B1938" s="5" t="s">
        <v>157</v>
      </c>
    </row>
    <row r="1939" spans="1:2">
      <c r="A1939" s="4">
        <v>2280</v>
      </c>
      <c r="B1939" s="5" t="s">
        <v>157</v>
      </c>
    </row>
    <row r="1940" spans="1:2">
      <c r="A1940" s="4">
        <v>2281</v>
      </c>
      <c r="B1940" s="5" t="s">
        <v>157</v>
      </c>
    </row>
    <row r="1941" spans="1:2">
      <c r="A1941" s="4">
        <v>2282</v>
      </c>
      <c r="B1941" s="5" t="s">
        <v>157</v>
      </c>
    </row>
    <row r="1942" spans="1:2">
      <c r="A1942" s="4">
        <v>2283</v>
      </c>
      <c r="B1942" s="5" t="s">
        <v>157</v>
      </c>
    </row>
    <row r="1943" spans="1:2">
      <c r="A1943" s="4">
        <v>2284</v>
      </c>
      <c r="B1943" s="5" t="s">
        <v>157</v>
      </c>
    </row>
    <row r="1944" spans="1:2">
      <c r="A1944" s="4">
        <v>2285</v>
      </c>
      <c r="B1944" s="5" t="s">
        <v>157</v>
      </c>
    </row>
    <row r="1945" spans="1:2">
      <c r="A1945" s="4">
        <v>2286</v>
      </c>
      <c r="B1945" s="5" t="s">
        <v>157</v>
      </c>
    </row>
    <row r="1946" spans="1:2">
      <c r="A1946" s="4">
        <v>2287</v>
      </c>
      <c r="B1946" s="5" t="s">
        <v>157</v>
      </c>
    </row>
    <row r="1947" spans="1:2">
      <c r="A1947" s="4">
        <v>2288</v>
      </c>
      <c r="B1947" s="5" t="s">
        <v>157</v>
      </c>
    </row>
    <row r="1948" spans="1:2">
      <c r="A1948" s="4">
        <v>2289</v>
      </c>
      <c r="B1948" s="5" t="s">
        <v>157</v>
      </c>
    </row>
    <row r="1949" spans="1:2">
      <c r="A1949" s="4">
        <v>2290</v>
      </c>
      <c r="B1949" s="5" t="s">
        <v>157</v>
      </c>
    </row>
    <row r="1950" spans="1:2">
      <c r="A1950" s="4">
        <v>2291</v>
      </c>
      <c r="B1950" s="5" t="s">
        <v>157</v>
      </c>
    </row>
    <row r="1951" spans="1:2">
      <c r="A1951" s="4">
        <v>2292</v>
      </c>
      <c r="B1951" s="5" t="s">
        <v>157</v>
      </c>
    </row>
    <row r="1952" spans="1:2">
      <c r="A1952" s="4">
        <v>2293</v>
      </c>
      <c r="B1952" s="5" t="s">
        <v>157</v>
      </c>
    </row>
    <row r="1953" spans="1:2">
      <c r="A1953" s="4">
        <v>2294</v>
      </c>
      <c r="B1953" s="5" t="s">
        <v>157</v>
      </c>
    </row>
    <row r="1954" spans="1:2">
      <c r="A1954" s="4">
        <v>2295</v>
      </c>
      <c r="B1954" s="5" t="s">
        <v>157</v>
      </c>
    </row>
    <row r="1955" spans="1:2">
      <c r="A1955" s="4">
        <v>2296</v>
      </c>
      <c r="B1955" s="5" t="s">
        <v>157</v>
      </c>
    </row>
    <row r="1956" spans="1:2">
      <c r="A1956" s="4">
        <v>2297</v>
      </c>
      <c r="B1956" s="5" t="s">
        <v>157</v>
      </c>
    </row>
    <row r="1957" spans="1:2">
      <c r="A1957" s="4">
        <v>2298</v>
      </c>
      <c r="B1957" s="5" t="s">
        <v>157</v>
      </c>
    </row>
    <row r="1958" spans="1:2">
      <c r="A1958" s="4">
        <v>2299</v>
      </c>
      <c r="B1958" s="5" t="s">
        <v>157</v>
      </c>
    </row>
    <row r="1959" spans="1:2">
      <c r="A1959" s="4">
        <v>2300</v>
      </c>
      <c r="B1959" s="5" t="s">
        <v>157</v>
      </c>
    </row>
    <row r="1960" spans="1:2">
      <c r="A1960" s="4">
        <v>2301</v>
      </c>
      <c r="B1960" s="5" t="s">
        <v>157</v>
      </c>
    </row>
    <row r="1961" spans="1:2">
      <c r="A1961" s="4">
        <v>2302</v>
      </c>
      <c r="B1961" s="5" t="s">
        <v>157</v>
      </c>
    </row>
    <row r="1962" spans="1:2">
      <c r="A1962" s="4">
        <v>2303</v>
      </c>
      <c r="B1962" s="5" t="s">
        <v>157</v>
      </c>
    </row>
    <row r="1963" spans="1:2">
      <c r="A1963" s="4">
        <v>2304</v>
      </c>
      <c r="B1963" s="5" t="s">
        <v>245</v>
      </c>
    </row>
    <row r="1964" spans="1:2">
      <c r="A1964" s="4">
        <v>2305</v>
      </c>
      <c r="B1964" s="5" t="s">
        <v>313</v>
      </c>
    </row>
    <row r="1965" spans="1:2">
      <c r="A1965" s="4">
        <v>2306</v>
      </c>
      <c r="B1965" s="5" t="s">
        <v>104</v>
      </c>
    </row>
    <row r="1966" spans="1:2">
      <c r="A1966" s="4">
        <v>2307</v>
      </c>
      <c r="B1966" s="5" t="s">
        <v>314</v>
      </c>
    </row>
    <row r="1967" spans="1:2">
      <c r="A1967" s="4">
        <v>2308</v>
      </c>
      <c r="B1967" s="5" t="s">
        <v>315</v>
      </c>
    </row>
    <row r="1968" spans="1:2">
      <c r="A1968" s="4">
        <v>2309</v>
      </c>
      <c r="B1968" s="5" t="s">
        <v>157</v>
      </c>
    </row>
    <row r="1969" spans="1:2">
      <c r="A1969" s="4">
        <v>2310</v>
      </c>
      <c r="B1969" s="5" t="s">
        <v>157</v>
      </c>
    </row>
    <row r="1970" spans="1:2">
      <c r="A1970" s="4">
        <v>2311</v>
      </c>
      <c r="B1970" s="5" t="s">
        <v>157</v>
      </c>
    </row>
    <row r="1971" spans="1:2" ht="28.8">
      <c r="A1971" s="4">
        <v>2313</v>
      </c>
      <c r="B1971" s="5" t="s">
        <v>58</v>
      </c>
    </row>
    <row r="1972" spans="1:2" ht="28.8">
      <c r="A1972" s="4">
        <v>2314</v>
      </c>
      <c r="B1972" s="5" t="s">
        <v>316</v>
      </c>
    </row>
    <row r="1973" spans="1:2" ht="28.8">
      <c r="A1973" s="4">
        <v>2316</v>
      </c>
      <c r="B1973" s="5" t="s">
        <v>58</v>
      </c>
    </row>
    <row r="1974" spans="1:2" ht="28.8">
      <c r="A1974" s="4">
        <v>2317</v>
      </c>
      <c r="B1974" s="5" t="s">
        <v>58</v>
      </c>
    </row>
    <row r="1975" spans="1:2">
      <c r="A1975" s="4">
        <v>2318</v>
      </c>
      <c r="B1975" s="5" t="s">
        <v>158</v>
      </c>
    </row>
    <row r="1976" spans="1:2" ht="28.8">
      <c r="A1976" s="4">
        <v>2319</v>
      </c>
      <c r="B1976" s="5" t="s">
        <v>317</v>
      </c>
    </row>
    <row r="1977" spans="1:2" ht="28.8">
      <c r="A1977" s="4">
        <v>2320</v>
      </c>
      <c r="B1977" s="5" t="s">
        <v>318</v>
      </c>
    </row>
    <row r="1978" spans="1:2">
      <c r="A1978" s="4">
        <v>2321</v>
      </c>
      <c r="B1978" s="5" t="s">
        <v>96</v>
      </c>
    </row>
    <row r="1979" spans="1:2">
      <c r="A1979" s="4">
        <v>2322</v>
      </c>
      <c r="B1979" s="5" t="s">
        <v>96</v>
      </c>
    </row>
    <row r="1980" spans="1:2">
      <c r="A1980" s="4">
        <v>2323</v>
      </c>
      <c r="B1980" s="5" t="s">
        <v>56</v>
      </c>
    </row>
    <row r="1981" spans="1:2">
      <c r="A1981" s="4">
        <v>2324</v>
      </c>
      <c r="B1981" s="5" t="s">
        <v>56</v>
      </c>
    </row>
    <row r="1982" spans="1:2">
      <c r="A1982" s="4">
        <v>2325</v>
      </c>
      <c r="B1982" s="5" t="s">
        <v>319</v>
      </c>
    </row>
    <row r="1983" spans="1:2" ht="28.8">
      <c r="A1983" s="4">
        <v>2326</v>
      </c>
      <c r="B1983" s="5" t="s">
        <v>320</v>
      </c>
    </row>
    <row r="1984" spans="1:2" ht="28.8">
      <c r="A1984" s="4">
        <v>2327</v>
      </c>
      <c r="B1984" s="5" t="s">
        <v>58</v>
      </c>
    </row>
    <row r="1985" spans="1:2">
      <c r="A1985" s="4">
        <v>2328</v>
      </c>
      <c r="B1985" s="5" t="s">
        <v>321</v>
      </c>
    </row>
    <row r="1986" spans="1:2" ht="28.8">
      <c r="A1986" s="4">
        <v>2329</v>
      </c>
      <c r="B1986" s="5" t="s">
        <v>58</v>
      </c>
    </row>
    <row r="1987" spans="1:2" ht="28.8">
      <c r="A1987" s="4">
        <v>2330</v>
      </c>
      <c r="B1987" s="5" t="s">
        <v>58</v>
      </c>
    </row>
    <row r="1988" spans="1:2">
      <c r="A1988" s="4">
        <v>2331</v>
      </c>
      <c r="B1988" s="5" t="s">
        <v>158</v>
      </c>
    </row>
    <row r="1989" spans="1:2" ht="28.8">
      <c r="A1989" s="4">
        <v>2332</v>
      </c>
      <c r="B1989" s="5" t="s">
        <v>58</v>
      </c>
    </row>
    <row r="1990" spans="1:2" ht="28.8">
      <c r="A1990" s="4">
        <v>2333</v>
      </c>
      <c r="B1990" s="5" t="s">
        <v>317</v>
      </c>
    </row>
    <row r="1991" spans="1:2" ht="28.8">
      <c r="A1991" s="4">
        <v>2334</v>
      </c>
      <c r="B1991" s="5" t="s">
        <v>317</v>
      </c>
    </row>
    <row r="1992" spans="1:2" ht="28.8">
      <c r="A1992" s="4">
        <v>2335</v>
      </c>
      <c r="B1992" s="5" t="s">
        <v>317</v>
      </c>
    </row>
    <row r="1993" spans="1:2">
      <c r="A1993" s="4">
        <v>2337</v>
      </c>
      <c r="B1993" s="5" t="s">
        <v>45</v>
      </c>
    </row>
    <row r="1994" spans="1:2">
      <c r="A1994" s="4">
        <v>2338</v>
      </c>
      <c r="B1994" s="5" t="s">
        <v>45</v>
      </c>
    </row>
    <row r="1995" spans="1:2">
      <c r="A1995" s="4">
        <v>2339</v>
      </c>
      <c r="B1995" s="5" t="s">
        <v>45</v>
      </c>
    </row>
    <row r="1996" spans="1:2">
      <c r="A1996" s="4">
        <v>2340</v>
      </c>
      <c r="B1996" s="5" t="s">
        <v>45</v>
      </c>
    </row>
    <row r="1997" spans="1:2">
      <c r="A1997" s="4">
        <v>2347</v>
      </c>
      <c r="B1997" s="5" t="s">
        <v>45</v>
      </c>
    </row>
    <row r="1998" spans="1:2">
      <c r="A1998" s="4">
        <v>2353</v>
      </c>
      <c r="B1998" s="5" t="s">
        <v>322</v>
      </c>
    </row>
    <row r="1999" spans="1:2" ht="28.8">
      <c r="A1999" s="4">
        <v>2354</v>
      </c>
      <c r="B1999" s="5" t="s">
        <v>128</v>
      </c>
    </row>
    <row r="2000" spans="1:2" ht="28.8">
      <c r="A2000" s="4">
        <v>2355</v>
      </c>
      <c r="B2000" s="5" t="s">
        <v>323</v>
      </c>
    </row>
    <row r="2001" spans="1:2" ht="28.8">
      <c r="A2001" s="4">
        <v>2356</v>
      </c>
      <c r="B2001" s="5" t="s">
        <v>128</v>
      </c>
    </row>
    <row r="2002" spans="1:2" ht="28.8">
      <c r="A2002" s="4">
        <v>2357</v>
      </c>
      <c r="B2002" s="5" t="s">
        <v>128</v>
      </c>
    </row>
    <row r="2003" spans="1:2" ht="28.8">
      <c r="A2003" s="4">
        <v>2358</v>
      </c>
      <c r="B2003" s="5" t="s">
        <v>128</v>
      </c>
    </row>
    <row r="2004" spans="1:2">
      <c r="A2004" s="4">
        <v>2359</v>
      </c>
      <c r="B2004" s="5" t="s">
        <v>45</v>
      </c>
    </row>
    <row r="2005" spans="1:2">
      <c r="A2005" s="4">
        <v>2360</v>
      </c>
      <c r="B2005" s="5" t="s">
        <v>324</v>
      </c>
    </row>
    <row r="2006" spans="1:2">
      <c r="A2006" s="4">
        <v>2361</v>
      </c>
      <c r="B2006" s="5" t="s">
        <v>325</v>
      </c>
    </row>
    <row r="2007" spans="1:2" ht="28.8">
      <c r="A2007" s="4">
        <v>2362</v>
      </c>
      <c r="B2007" s="5" t="s">
        <v>326</v>
      </c>
    </row>
    <row r="2008" spans="1:2">
      <c r="A2008" s="4">
        <v>2363</v>
      </c>
      <c r="B2008" s="5" t="s">
        <v>327</v>
      </c>
    </row>
    <row r="2009" spans="1:2">
      <c r="A2009" s="4">
        <v>2364</v>
      </c>
      <c r="B2009" s="5" t="s">
        <v>328</v>
      </c>
    </row>
    <row r="2010" spans="1:2">
      <c r="A2010" s="4">
        <v>2365</v>
      </c>
      <c r="B2010" s="5" t="s">
        <v>45</v>
      </c>
    </row>
    <row r="2011" spans="1:2">
      <c r="A2011" s="4">
        <v>2366</v>
      </c>
      <c r="B2011" s="5" t="s">
        <v>45</v>
      </c>
    </row>
    <row r="2012" spans="1:2">
      <c r="A2012" s="4">
        <v>2367</v>
      </c>
      <c r="B2012" s="5" t="s">
        <v>329</v>
      </c>
    </row>
    <row r="2013" spans="1:2">
      <c r="A2013" s="4">
        <v>2368</v>
      </c>
      <c r="B2013" s="5" t="s">
        <v>329</v>
      </c>
    </row>
    <row r="2014" spans="1:2">
      <c r="A2014" s="4">
        <v>2369</v>
      </c>
      <c r="B2014" s="5" t="s">
        <v>329</v>
      </c>
    </row>
    <row r="2015" spans="1:2">
      <c r="A2015" s="4">
        <v>2370</v>
      </c>
      <c r="B2015" s="5" t="s">
        <v>330</v>
      </c>
    </row>
    <row r="2016" spans="1:2">
      <c r="A2016" s="4">
        <v>2375</v>
      </c>
      <c r="B2016" s="5" t="s">
        <v>331</v>
      </c>
    </row>
    <row r="2017" spans="1:2">
      <c r="A2017" s="4">
        <v>2376</v>
      </c>
      <c r="B2017" s="5" t="s">
        <v>332</v>
      </c>
    </row>
    <row r="2018" spans="1:2">
      <c r="A2018" s="4">
        <v>2377</v>
      </c>
      <c r="B2018" s="5" t="s">
        <v>333</v>
      </c>
    </row>
    <row r="2019" spans="1:2">
      <c r="A2019" s="4">
        <v>2378</v>
      </c>
      <c r="B2019" s="5" t="s">
        <v>334</v>
      </c>
    </row>
    <row r="2020" spans="1:2">
      <c r="A2020" s="4">
        <v>2379</v>
      </c>
      <c r="B2020" s="5" t="s">
        <v>335</v>
      </c>
    </row>
    <row r="2021" spans="1:2">
      <c r="A2021" s="4">
        <v>2380</v>
      </c>
      <c r="B2021" s="5" t="s">
        <v>322</v>
      </c>
    </row>
    <row r="2022" spans="1:2">
      <c r="A2022" s="4">
        <v>2381</v>
      </c>
      <c r="B2022" s="5" t="s">
        <v>336</v>
      </c>
    </row>
    <row r="2023" spans="1:2">
      <c r="A2023" s="4">
        <v>2382</v>
      </c>
      <c r="B2023" s="5" t="s">
        <v>337</v>
      </c>
    </row>
    <row r="2024" spans="1:2">
      <c r="A2024" s="4">
        <v>2387</v>
      </c>
      <c r="B2024" s="5" t="s">
        <v>85</v>
      </c>
    </row>
    <row r="2025" spans="1:2">
      <c r="A2025" s="4">
        <v>2388</v>
      </c>
      <c r="B2025" s="5" t="s">
        <v>85</v>
      </c>
    </row>
    <row r="2026" spans="1:2" ht="28.8">
      <c r="A2026" s="4">
        <v>2389</v>
      </c>
      <c r="B2026" s="5" t="s">
        <v>338</v>
      </c>
    </row>
    <row r="2027" spans="1:2">
      <c r="A2027" s="4">
        <v>2390</v>
      </c>
      <c r="B2027" s="5" t="s">
        <v>339</v>
      </c>
    </row>
    <row r="2028" spans="1:2">
      <c r="A2028" s="4">
        <v>2391</v>
      </c>
      <c r="B2028" s="5" t="s">
        <v>340</v>
      </c>
    </row>
    <row r="2029" spans="1:2">
      <c r="A2029" s="4">
        <v>2392</v>
      </c>
      <c r="B2029" s="5" t="s">
        <v>341</v>
      </c>
    </row>
    <row r="2030" spans="1:2" ht="28.8">
      <c r="A2030" s="4">
        <v>2393</v>
      </c>
      <c r="B2030" s="5" t="s">
        <v>342</v>
      </c>
    </row>
    <row r="2031" spans="1:2">
      <c r="A2031" s="4">
        <v>2394</v>
      </c>
      <c r="B2031" s="5" t="s">
        <v>343</v>
      </c>
    </row>
    <row r="2032" spans="1:2">
      <c r="A2032" s="4">
        <v>2395</v>
      </c>
      <c r="B2032" s="5" t="s">
        <v>344</v>
      </c>
    </row>
    <row r="2033" spans="1:2">
      <c r="A2033" s="4">
        <v>2396</v>
      </c>
      <c r="B2033" s="5" t="s">
        <v>344</v>
      </c>
    </row>
    <row r="2034" spans="1:2">
      <c r="A2034" s="4">
        <v>2397</v>
      </c>
      <c r="B2034" s="5" t="s">
        <v>45</v>
      </c>
    </row>
    <row r="2035" spans="1:2">
      <c r="A2035" s="4">
        <v>2398</v>
      </c>
      <c r="B2035" s="5" t="s">
        <v>45</v>
      </c>
    </row>
    <row r="2036" spans="1:2">
      <c r="A2036" s="4">
        <v>2399</v>
      </c>
      <c r="B2036" s="5" t="s">
        <v>345</v>
      </c>
    </row>
    <row r="2037" spans="1:2">
      <c r="A2037" s="4">
        <v>2400</v>
      </c>
      <c r="B2037" s="5" t="s">
        <v>346</v>
      </c>
    </row>
    <row r="2038" spans="1:2">
      <c r="A2038" s="4">
        <v>2401</v>
      </c>
      <c r="B2038" s="5" t="s">
        <v>45</v>
      </c>
    </row>
    <row r="2039" spans="1:2">
      <c r="A2039" s="4">
        <v>2402</v>
      </c>
      <c r="B2039" s="5" t="s">
        <v>45</v>
      </c>
    </row>
    <row r="2040" spans="1:2" ht="28.8">
      <c r="A2040" s="4">
        <v>2403</v>
      </c>
      <c r="B2040" s="5" t="s">
        <v>347</v>
      </c>
    </row>
    <row r="2041" spans="1:2">
      <c r="A2041" s="4">
        <v>2404</v>
      </c>
      <c r="B2041" s="5" t="s">
        <v>348</v>
      </c>
    </row>
    <row r="2042" spans="1:2">
      <c r="A2042" s="4">
        <v>2405</v>
      </c>
      <c r="B2042" s="5" t="s">
        <v>348</v>
      </c>
    </row>
    <row r="2043" spans="1:2">
      <c r="A2043" s="4">
        <v>2406</v>
      </c>
      <c r="B2043" s="5" t="s">
        <v>301</v>
      </c>
    </row>
    <row r="2044" spans="1:2">
      <c r="A2044" s="4">
        <v>2408</v>
      </c>
      <c r="B2044" s="5" t="s">
        <v>349</v>
      </c>
    </row>
    <row r="2045" spans="1:2">
      <c r="A2045" s="4">
        <v>2409</v>
      </c>
      <c r="B2045" s="5" t="s">
        <v>350</v>
      </c>
    </row>
    <row r="2046" spans="1:2">
      <c r="A2046" s="4">
        <v>2410</v>
      </c>
      <c r="B2046" s="5" t="s">
        <v>144</v>
      </c>
    </row>
    <row r="2047" spans="1:2">
      <c r="A2047" s="4">
        <v>2411</v>
      </c>
      <c r="B2047" s="5" t="s">
        <v>351</v>
      </c>
    </row>
    <row r="2048" spans="1:2">
      <c r="A2048" s="4">
        <v>2412</v>
      </c>
      <c r="B2048" s="5" t="s">
        <v>352</v>
      </c>
    </row>
    <row r="2049" spans="1:2">
      <c r="A2049" s="4">
        <v>2413</v>
      </c>
      <c r="B2049" s="5" t="s">
        <v>353</v>
      </c>
    </row>
    <row r="2050" spans="1:2">
      <c r="A2050" s="4">
        <v>2414</v>
      </c>
      <c r="B2050" s="5" t="s">
        <v>354</v>
      </c>
    </row>
    <row r="2051" spans="1:2">
      <c r="A2051" s="4">
        <v>2415</v>
      </c>
      <c r="B2051" s="5" t="s">
        <v>355</v>
      </c>
    </row>
    <row r="2052" spans="1:2">
      <c r="A2052" s="4">
        <v>2416</v>
      </c>
      <c r="B2052" s="5" t="s">
        <v>356</v>
      </c>
    </row>
    <row r="2053" spans="1:2">
      <c r="A2053" s="4">
        <v>2417</v>
      </c>
      <c r="B2053" s="5" t="s">
        <v>357</v>
      </c>
    </row>
    <row r="2054" spans="1:2">
      <c r="A2054" s="4">
        <v>2418</v>
      </c>
      <c r="B2054" s="5" t="s">
        <v>358</v>
      </c>
    </row>
    <row r="2055" spans="1:2">
      <c r="A2055" s="4">
        <v>2419</v>
      </c>
      <c r="B2055" s="5" t="s">
        <v>52</v>
      </c>
    </row>
    <row r="2056" spans="1:2">
      <c r="A2056" s="4">
        <v>2420</v>
      </c>
      <c r="B2056" s="5" t="s">
        <v>121</v>
      </c>
    </row>
    <row r="2057" spans="1:2">
      <c r="A2057" s="4">
        <v>2421</v>
      </c>
      <c r="B2057" s="5" t="s">
        <v>359</v>
      </c>
    </row>
    <row r="2058" spans="1:2">
      <c r="A2058" s="4">
        <v>2423</v>
      </c>
      <c r="B2058" s="5" t="s">
        <v>121</v>
      </c>
    </row>
    <row r="2059" spans="1:2">
      <c r="A2059" s="4">
        <v>2424</v>
      </c>
      <c r="B2059" s="5" t="s">
        <v>360</v>
      </c>
    </row>
    <row r="2060" spans="1:2">
      <c r="A2060" s="4">
        <v>2425</v>
      </c>
      <c r="B2060" s="5" t="s">
        <v>361</v>
      </c>
    </row>
    <row r="2061" spans="1:2">
      <c r="A2061" s="4">
        <v>2426</v>
      </c>
      <c r="B2061" s="5" t="s">
        <v>45</v>
      </c>
    </row>
    <row r="2062" spans="1:2">
      <c r="A2062" s="4">
        <v>2427</v>
      </c>
      <c r="B2062" s="5" t="s">
        <v>45</v>
      </c>
    </row>
    <row r="2063" spans="1:2">
      <c r="A2063" s="4">
        <v>2428</v>
      </c>
      <c r="B2063" s="5" t="s">
        <v>45</v>
      </c>
    </row>
    <row r="2064" spans="1:2">
      <c r="A2064" s="4">
        <v>2430</v>
      </c>
      <c r="B2064" s="5" t="s">
        <v>362</v>
      </c>
    </row>
    <row r="2065" spans="1:2">
      <c r="A2065" s="4">
        <v>2431</v>
      </c>
      <c r="B2065" s="5" t="s">
        <v>363</v>
      </c>
    </row>
    <row r="2066" spans="1:2">
      <c r="A2066" s="4">
        <v>2432</v>
      </c>
      <c r="B2066" s="5" t="s">
        <v>364</v>
      </c>
    </row>
    <row r="2067" spans="1:2">
      <c r="A2067" s="4">
        <v>2433</v>
      </c>
      <c r="B2067" s="5" t="s">
        <v>365</v>
      </c>
    </row>
    <row r="2068" spans="1:2">
      <c r="A2068" s="4">
        <v>2434</v>
      </c>
      <c r="B2068" s="5" t="s">
        <v>366</v>
      </c>
    </row>
    <row r="2069" spans="1:2">
      <c r="A2069" s="4">
        <v>2435</v>
      </c>
      <c r="B2069" s="5" t="s">
        <v>364</v>
      </c>
    </row>
    <row r="2070" spans="1:2">
      <c r="A2070" s="4">
        <v>2436</v>
      </c>
      <c r="B2070" s="5" t="s">
        <v>367</v>
      </c>
    </row>
    <row r="2071" spans="1:2">
      <c r="A2071" s="4">
        <v>2437</v>
      </c>
      <c r="B2071" s="5" t="s">
        <v>45</v>
      </c>
    </row>
    <row r="2072" spans="1:2" ht="28.8">
      <c r="A2072" s="4">
        <v>2438</v>
      </c>
      <c r="B2072" s="5" t="s">
        <v>368</v>
      </c>
    </row>
    <row r="2073" spans="1:2">
      <c r="A2073" s="4">
        <v>2439</v>
      </c>
      <c r="B2073" s="5" t="s">
        <v>369</v>
      </c>
    </row>
    <row r="2074" spans="1:2">
      <c r="A2074" s="4">
        <v>2440</v>
      </c>
      <c r="B2074" s="5" t="s">
        <v>369</v>
      </c>
    </row>
    <row r="2075" spans="1:2">
      <c r="A2075" s="4">
        <v>2441</v>
      </c>
      <c r="B2075" s="5" t="s">
        <v>370</v>
      </c>
    </row>
    <row r="2076" spans="1:2">
      <c r="A2076" s="4">
        <v>2442</v>
      </c>
      <c r="B2076" s="5" t="s">
        <v>371</v>
      </c>
    </row>
    <row r="2077" spans="1:2">
      <c r="A2077" s="4">
        <v>2443</v>
      </c>
      <c r="B2077" s="5" t="s">
        <v>372</v>
      </c>
    </row>
    <row r="2078" spans="1:2">
      <c r="A2078" s="4">
        <v>2444</v>
      </c>
      <c r="B2078" s="5" t="s">
        <v>130</v>
      </c>
    </row>
    <row r="2079" spans="1:2">
      <c r="A2079" s="4">
        <v>2445</v>
      </c>
      <c r="B2079" s="5" t="s">
        <v>45</v>
      </c>
    </row>
    <row r="2080" spans="1:2">
      <c r="A2080" s="4">
        <v>2446</v>
      </c>
      <c r="B2080" s="5" t="s">
        <v>45</v>
      </c>
    </row>
    <row r="2081" spans="1:2">
      <c r="A2081" s="4">
        <v>2447</v>
      </c>
      <c r="B2081" s="5" t="s">
        <v>373</v>
      </c>
    </row>
    <row r="2082" spans="1:2">
      <c r="A2082" s="4">
        <v>2448</v>
      </c>
      <c r="B2082" s="5" t="s">
        <v>374</v>
      </c>
    </row>
    <row r="2083" spans="1:2">
      <c r="A2083" s="4">
        <v>2449</v>
      </c>
      <c r="B2083" s="5" t="s">
        <v>375</v>
      </c>
    </row>
    <row r="2084" spans="1:2">
      <c r="A2084" s="4">
        <v>2450</v>
      </c>
      <c r="B2084" s="5" t="s">
        <v>376</v>
      </c>
    </row>
    <row r="2085" spans="1:2">
      <c r="A2085" s="4">
        <v>2451</v>
      </c>
      <c r="B2085" s="5" t="s">
        <v>377</v>
      </c>
    </row>
    <row r="2086" spans="1:2">
      <c r="A2086" s="4">
        <v>2452</v>
      </c>
      <c r="B2086" s="5" t="s">
        <v>378</v>
      </c>
    </row>
    <row r="2087" spans="1:2">
      <c r="A2087" s="4">
        <v>2453</v>
      </c>
      <c r="B2087" s="5" t="s">
        <v>379</v>
      </c>
    </row>
    <row r="2088" spans="1:2">
      <c r="A2088" s="4">
        <v>2454</v>
      </c>
      <c r="B2088" s="5" t="s">
        <v>45</v>
      </c>
    </row>
    <row r="2089" spans="1:2">
      <c r="A2089" s="4">
        <v>2455</v>
      </c>
      <c r="B2089" s="5" t="s">
        <v>380</v>
      </c>
    </row>
    <row r="2090" spans="1:2" ht="28.8">
      <c r="A2090" s="4">
        <v>2456</v>
      </c>
      <c r="B2090" s="5" t="s">
        <v>381</v>
      </c>
    </row>
    <row r="2091" spans="1:2">
      <c r="A2091" s="4">
        <v>2457</v>
      </c>
      <c r="B2091" s="5" t="s">
        <v>382</v>
      </c>
    </row>
    <row r="2092" spans="1:2">
      <c r="A2092" s="4">
        <v>2458</v>
      </c>
      <c r="B2092" s="5" t="s">
        <v>382</v>
      </c>
    </row>
    <row r="2093" spans="1:2">
      <c r="A2093" s="4">
        <v>2459</v>
      </c>
      <c r="B2093" s="5" t="s">
        <v>383</v>
      </c>
    </row>
    <row r="2094" spans="1:2">
      <c r="A2094" s="4">
        <v>2460</v>
      </c>
      <c r="B2094" s="5" t="s">
        <v>384</v>
      </c>
    </row>
    <row r="2095" spans="1:2">
      <c r="A2095" s="4">
        <v>2461</v>
      </c>
      <c r="B2095" s="5" t="s">
        <v>385</v>
      </c>
    </row>
    <row r="2096" spans="1:2">
      <c r="A2096" s="4">
        <v>2462</v>
      </c>
      <c r="B2096" s="5" t="s">
        <v>386</v>
      </c>
    </row>
    <row r="2097" spans="1:2">
      <c r="A2097" s="4">
        <v>2463</v>
      </c>
      <c r="B2097" s="5" t="s">
        <v>387</v>
      </c>
    </row>
    <row r="2098" spans="1:2">
      <c r="A2098" s="4">
        <v>2464</v>
      </c>
      <c r="B2098" s="5" t="s">
        <v>388</v>
      </c>
    </row>
    <row r="2099" spans="1:2">
      <c r="A2099" s="4">
        <v>2465</v>
      </c>
      <c r="B2099" s="5" t="s">
        <v>389</v>
      </c>
    </row>
    <row r="2100" spans="1:2">
      <c r="A2100" s="4">
        <v>2466</v>
      </c>
      <c r="B2100" s="5" t="s">
        <v>390</v>
      </c>
    </row>
    <row r="2101" spans="1:2">
      <c r="A2101" s="4">
        <v>2467</v>
      </c>
      <c r="B2101" s="5" t="s">
        <v>391</v>
      </c>
    </row>
    <row r="2102" spans="1:2" ht="28.8">
      <c r="A2102" s="4">
        <v>2468</v>
      </c>
      <c r="B2102" s="5" t="s">
        <v>392</v>
      </c>
    </row>
    <row r="2103" spans="1:2" ht="28.8">
      <c r="A2103" s="4">
        <v>2469</v>
      </c>
      <c r="B2103" s="5" t="s">
        <v>393</v>
      </c>
    </row>
    <row r="2104" spans="1:2">
      <c r="A2104" s="4">
        <v>2470</v>
      </c>
      <c r="B2104" s="5" t="s">
        <v>146</v>
      </c>
    </row>
    <row r="2105" spans="1:2">
      <c r="A2105" s="4">
        <v>2471</v>
      </c>
      <c r="B2105" s="5" t="s">
        <v>394</v>
      </c>
    </row>
    <row r="2106" spans="1:2">
      <c r="A2106" s="4">
        <v>2472</v>
      </c>
      <c r="B2106" s="5" t="s">
        <v>395</v>
      </c>
    </row>
    <row r="2107" spans="1:2">
      <c r="A2107" s="4">
        <v>2473</v>
      </c>
      <c r="B2107" s="5" t="s">
        <v>89</v>
      </c>
    </row>
    <row r="2108" spans="1:2">
      <c r="A2108" s="4">
        <v>2474</v>
      </c>
      <c r="B2108" s="5" t="s">
        <v>396</v>
      </c>
    </row>
    <row r="2109" spans="1:2">
      <c r="A2109" s="4">
        <v>2475</v>
      </c>
      <c r="B2109" s="5" t="s">
        <v>397</v>
      </c>
    </row>
    <row r="2110" spans="1:2">
      <c r="A2110" s="4">
        <v>2476</v>
      </c>
      <c r="B2110" s="5" t="s">
        <v>398</v>
      </c>
    </row>
    <row r="2111" spans="1:2">
      <c r="A2111" s="4">
        <v>2477</v>
      </c>
      <c r="B2111" s="5" t="s">
        <v>399</v>
      </c>
    </row>
    <row r="2112" spans="1:2">
      <c r="A2112" s="4">
        <v>2478</v>
      </c>
      <c r="B2112" s="5" t="s">
        <v>399</v>
      </c>
    </row>
    <row r="2113" spans="1:2">
      <c r="A2113" s="4">
        <v>2479</v>
      </c>
      <c r="B2113" s="5" t="s">
        <v>400</v>
      </c>
    </row>
    <row r="2114" spans="1:2">
      <c r="A2114" s="4">
        <v>2480</v>
      </c>
      <c r="B2114" s="5" t="s">
        <v>401</v>
      </c>
    </row>
    <row r="2115" spans="1:2">
      <c r="A2115" s="4">
        <v>2481</v>
      </c>
      <c r="B2115" s="5" t="s">
        <v>269</v>
      </c>
    </row>
    <row r="2116" spans="1:2">
      <c r="A2116" s="4">
        <v>2482</v>
      </c>
      <c r="B2116" s="5" t="s">
        <v>402</v>
      </c>
    </row>
    <row r="2117" spans="1:2">
      <c r="A2117" s="4">
        <v>2483</v>
      </c>
      <c r="B2117" s="5" t="s">
        <v>403</v>
      </c>
    </row>
    <row r="2118" spans="1:2">
      <c r="A2118" s="4">
        <v>2484</v>
      </c>
      <c r="B2118" s="5" t="s">
        <v>404</v>
      </c>
    </row>
    <row r="2119" spans="1:2">
      <c r="A2119" s="4">
        <v>2485</v>
      </c>
      <c r="B2119" s="5" t="s">
        <v>405</v>
      </c>
    </row>
    <row r="2120" spans="1:2">
      <c r="A2120" s="4">
        <v>2486</v>
      </c>
      <c r="B2120" s="5" t="s">
        <v>406</v>
      </c>
    </row>
    <row r="2121" spans="1:2">
      <c r="A2121" s="4">
        <v>2487</v>
      </c>
      <c r="B2121" s="5" t="s">
        <v>407</v>
      </c>
    </row>
    <row r="2122" spans="1:2">
      <c r="A2122" s="4">
        <v>2488</v>
      </c>
      <c r="B2122" s="5" t="s">
        <v>408</v>
      </c>
    </row>
    <row r="2123" spans="1:2">
      <c r="A2123" s="4">
        <v>2489</v>
      </c>
      <c r="B2123" s="5" t="s">
        <v>409</v>
      </c>
    </row>
    <row r="2124" spans="1:2">
      <c r="A2124" s="4">
        <v>2490</v>
      </c>
      <c r="B2124" s="5" t="s">
        <v>410</v>
      </c>
    </row>
    <row r="2125" spans="1:2">
      <c r="A2125" s="4">
        <v>2491</v>
      </c>
      <c r="B2125" s="5" t="s">
        <v>411</v>
      </c>
    </row>
    <row r="2126" spans="1:2">
      <c r="A2126" s="4">
        <v>2492</v>
      </c>
      <c r="B2126" s="5" t="s">
        <v>411</v>
      </c>
    </row>
    <row r="2127" spans="1:2">
      <c r="A2127" s="4">
        <v>2493</v>
      </c>
      <c r="B2127" s="5" t="s">
        <v>412</v>
      </c>
    </row>
    <row r="2128" spans="1:2">
      <c r="A2128" s="4">
        <v>2494</v>
      </c>
      <c r="B2128" s="5" t="s">
        <v>413</v>
      </c>
    </row>
    <row r="2129" spans="1:2">
      <c r="A2129" s="4">
        <v>2495</v>
      </c>
      <c r="B2129" s="5" t="s">
        <v>414</v>
      </c>
    </row>
    <row r="2130" spans="1:2">
      <c r="A2130" s="4">
        <v>2496</v>
      </c>
      <c r="B2130" s="5" t="s">
        <v>354</v>
      </c>
    </row>
    <row r="2131" spans="1:2">
      <c r="A2131" s="4">
        <v>2497</v>
      </c>
      <c r="B2131" s="5" t="s">
        <v>415</v>
      </c>
    </row>
    <row r="2132" spans="1:2">
      <c r="A2132" s="4">
        <v>2498</v>
      </c>
      <c r="B2132" s="5" t="s">
        <v>416</v>
      </c>
    </row>
    <row r="2133" spans="1:2">
      <c r="A2133" s="4">
        <v>2499</v>
      </c>
      <c r="B2133" s="5" t="s">
        <v>394</v>
      </c>
    </row>
    <row r="2134" spans="1:2">
      <c r="A2134" s="4">
        <v>2500</v>
      </c>
      <c r="B2134" s="5" t="s">
        <v>417</v>
      </c>
    </row>
    <row r="2135" spans="1:2">
      <c r="A2135" s="4">
        <v>2501</v>
      </c>
      <c r="B2135" s="5" t="s">
        <v>418</v>
      </c>
    </row>
    <row r="2136" spans="1:2">
      <c r="A2136" s="4">
        <v>2502</v>
      </c>
      <c r="B2136" s="5" t="s">
        <v>419</v>
      </c>
    </row>
    <row r="2137" spans="1:2">
      <c r="A2137" s="4">
        <v>2503</v>
      </c>
      <c r="B2137" s="5" t="s">
        <v>158</v>
      </c>
    </row>
    <row r="2138" spans="1:2">
      <c r="A2138" s="4">
        <v>2504</v>
      </c>
      <c r="B2138" s="5" t="s">
        <v>420</v>
      </c>
    </row>
    <row r="2139" spans="1:2">
      <c r="A2139" s="4">
        <v>2505</v>
      </c>
      <c r="B2139" s="5" t="s">
        <v>269</v>
      </c>
    </row>
    <row r="2140" spans="1:2">
      <c r="A2140" s="4">
        <v>2506</v>
      </c>
      <c r="B2140" s="5" t="s">
        <v>57</v>
      </c>
    </row>
    <row r="2141" spans="1:2">
      <c r="A2141" s="4">
        <v>2507</v>
      </c>
      <c r="B2141" s="5" t="s">
        <v>421</v>
      </c>
    </row>
    <row r="2142" spans="1:2">
      <c r="A2142" s="4">
        <v>2508</v>
      </c>
      <c r="B2142" s="5" t="s">
        <v>177</v>
      </c>
    </row>
    <row r="2143" spans="1:2">
      <c r="A2143" s="4">
        <v>2509</v>
      </c>
      <c r="B2143" s="5" t="s">
        <v>422</v>
      </c>
    </row>
    <row r="2144" spans="1:2">
      <c r="A2144" s="4">
        <v>2510</v>
      </c>
      <c r="B2144" s="5" t="s">
        <v>423</v>
      </c>
    </row>
    <row r="2145" spans="1:2">
      <c r="A2145" s="4">
        <v>2511</v>
      </c>
      <c r="B2145" s="5" t="s">
        <v>121</v>
      </c>
    </row>
    <row r="2146" spans="1:2">
      <c r="A2146" s="4">
        <v>2512</v>
      </c>
      <c r="B2146" s="5" t="s">
        <v>121</v>
      </c>
    </row>
    <row r="2147" spans="1:2">
      <c r="A2147" s="4">
        <v>2513</v>
      </c>
      <c r="B2147" s="5" t="s">
        <v>424</v>
      </c>
    </row>
    <row r="2148" spans="1:2">
      <c r="A2148" s="4">
        <v>2514</v>
      </c>
      <c r="B2148" s="5" t="s">
        <v>145</v>
      </c>
    </row>
    <row r="2149" spans="1:2">
      <c r="A2149" s="4">
        <v>2515</v>
      </c>
      <c r="B2149" s="5" t="s">
        <v>425</v>
      </c>
    </row>
    <row r="2150" spans="1:2">
      <c r="A2150" s="4">
        <v>2516</v>
      </c>
      <c r="B2150" s="5" t="s">
        <v>422</v>
      </c>
    </row>
    <row r="2151" spans="1:2">
      <c r="A2151" s="4">
        <v>2517</v>
      </c>
      <c r="B2151" s="5" t="s">
        <v>45</v>
      </c>
    </row>
    <row r="2152" spans="1:2">
      <c r="A2152" s="4">
        <v>2518</v>
      </c>
      <c r="B2152" s="5" t="s">
        <v>426</v>
      </c>
    </row>
    <row r="2153" spans="1:2">
      <c r="A2153" s="4">
        <v>2519</v>
      </c>
      <c r="B2153" s="5" t="s">
        <v>427</v>
      </c>
    </row>
    <row r="2154" spans="1:2">
      <c r="A2154" s="4">
        <v>2520</v>
      </c>
      <c r="B2154" s="5" t="s">
        <v>428</v>
      </c>
    </row>
    <row r="2155" spans="1:2">
      <c r="A2155" s="4">
        <v>2521</v>
      </c>
      <c r="B2155" s="5" t="s">
        <v>429</v>
      </c>
    </row>
    <row r="2156" spans="1:2" ht="28.8">
      <c r="A2156" s="4">
        <v>2522</v>
      </c>
      <c r="B2156" s="5" t="s">
        <v>430</v>
      </c>
    </row>
    <row r="2157" spans="1:2">
      <c r="A2157" s="4">
        <v>2523</v>
      </c>
      <c r="B2157" s="5" t="s">
        <v>431</v>
      </c>
    </row>
    <row r="2158" spans="1:2">
      <c r="A2158" s="4">
        <v>2524</v>
      </c>
      <c r="B2158" s="5" t="s">
        <v>432</v>
      </c>
    </row>
    <row r="2159" spans="1:2">
      <c r="A2159" s="4">
        <v>2526</v>
      </c>
      <c r="B2159" s="5" t="s">
        <v>433</v>
      </c>
    </row>
    <row r="2160" spans="1:2">
      <c r="A2160" s="4">
        <v>2527</v>
      </c>
      <c r="B2160" s="5" t="s">
        <v>434</v>
      </c>
    </row>
    <row r="2161" spans="1:2">
      <c r="A2161" s="4">
        <v>2529</v>
      </c>
      <c r="B2161" s="5" t="s">
        <v>429</v>
      </c>
    </row>
    <row r="2162" spans="1:2">
      <c r="A2162" s="4">
        <v>2530</v>
      </c>
      <c r="B2162" s="5" t="s">
        <v>435</v>
      </c>
    </row>
    <row r="2163" spans="1:2">
      <c r="A2163" s="4">
        <v>2531</v>
      </c>
      <c r="B2163" s="5" t="s">
        <v>420</v>
      </c>
    </row>
    <row r="2164" spans="1:2">
      <c r="A2164" s="4">
        <v>2532</v>
      </c>
      <c r="B2164" s="5" t="s">
        <v>45</v>
      </c>
    </row>
    <row r="2165" spans="1:2">
      <c r="A2165" s="4">
        <v>2533</v>
      </c>
      <c r="B2165" s="5" t="s">
        <v>45</v>
      </c>
    </row>
    <row r="2166" spans="1:2" ht="28.8">
      <c r="A2166" s="4">
        <v>2534</v>
      </c>
      <c r="B2166" s="5" t="s">
        <v>320</v>
      </c>
    </row>
    <row r="2167" spans="1:2">
      <c r="A2167" s="4">
        <v>2535</v>
      </c>
      <c r="B2167" s="5" t="s">
        <v>436</v>
      </c>
    </row>
    <row r="2168" spans="1:2">
      <c r="A2168" s="4">
        <v>2536</v>
      </c>
      <c r="B2168" s="5" t="s">
        <v>432</v>
      </c>
    </row>
    <row r="2169" spans="1:2">
      <c r="A2169" s="4">
        <v>2537</v>
      </c>
      <c r="B2169" s="5" t="s">
        <v>195</v>
      </c>
    </row>
    <row r="2170" spans="1:2">
      <c r="A2170" s="4">
        <v>2538</v>
      </c>
      <c r="B2170" s="5" t="s">
        <v>437</v>
      </c>
    </row>
    <row r="2171" spans="1:2">
      <c r="A2171" s="4">
        <v>2539</v>
      </c>
      <c r="B2171" s="5" t="s">
        <v>438</v>
      </c>
    </row>
    <row r="2172" spans="1:2">
      <c r="A2172" s="4">
        <v>2540</v>
      </c>
      <c r="B2172" s="5" t="s">
        <v>439</v>
      </c>
    </row>
    <row r="2173" spans="1:2" ht="28.8">
      <c r="A2173" s="4">
        <v>2541</v>
      </c>
      <c r="B2173" s="5" t="s">
        <v>440</v>
      </c>
    </row>
    <row r="2174" spans="1:2">
      <c r="A2174" s="4">
        <v>2542</v>
      </c>
      <c r="B2174" s="5" t="s">
        <v>441</v>
      </c>
    </row>
    <row r="2175" spans="1:2">
      <c r="A2175" s="4">
        <v>2543</v>
      </c>
      <c r="B2175" s="5" t="s">
        <v>442</v>
      </c>
    </row>
    <row r="2176" spans="1:2">
      <c r="A2176" s="4">
        <v>2544</v>
      </c>
      <c r="B2176" s="5" t="s">
        <v>443</v>
      </c>
    </row>
    <row r="2177" spans="1:2">
      <c r="A2177" s="4">
        <v>2545</v>
      </c>
      <c r="B2177" s="5" t="s">
        <v>444</v>
      </c>
    </row>
    <row r="2178" spans="1:2">
      <c r="A2178" s="4">
        <v>2546</v>
      </c>
      <c r="B2178" s="5" t="s">
        <v>445</v>
      </c>
    </row>
    <row r="2179" spans="1:2">
      <c r="A2179" s="4">
        <v>2547</v>
      </c>
      <c r="B2179" s="5" t="s">
        <v>446</v>
      </c>
    </row>
    <row r="2180" spans="1:2">
      <c r="A2180" s="4">
        <v>2548</v>
      </c>
      <c r="B2180" s="5" t="s">
        <v>447</v>
      </c>
    </row>
    <row r="2181" spans="1:2">
      <c r="A2181" s="4">
        <v>2549</v>
      </c>
      <c r="B2181" s="5" t="s">
        <v>448</v>
      </c>
    </row>
    <row r="2182" spans="1:2">
      <c r="A2182" s="4">
        <v>2550</v>
      </c>
      <c r="B2182" s="5" t="s">
        <v>449</v>
      </c>
    </row>
    <row r="2183" spans="1:2">
      <c r="A2183" s="4">
        <v>2551</v>
      </c>
      <c r="B2183" s="5" t="s">
        <v>45</v>
      </c>
    </row>
    <row r="2184" spans="1:2">
      <c r="A2184" s="4">
        <v>2552</v>
      </c>
      <c r="B2184" s="5" t="s">
        <v>389</v>
      </c>
    </row>
    <row r="2185" spans="1:2">
      <c r="A2185" s="4">
        <v>2553</v>
      </c>
      <c r="B2185" s="5" t="s">
        <v>450</v>
      </c>
    </row>
    <row r="2186" spans="1:2">
      <c r="A2186" s="4">
        <v>2554</v>
      </c>
      <c r="B2186" s="5" t="s">
        <v>451</v>
      </c>
    </row>
    <row r="2187" spans="1:2">
      <c r="A2187" s="4">
        <v>2555</v>
      </c>
      <c r="B2187" s="5" t="s">
        <v>452</v>
      </c>
    </row>
    <row r="2188" spans="1:2">
      <c r="A2188" s="4">
        <v>2556</v>
      </c>
      <c r="B2188" s="5" t="s">
        <v>191</v>
      </c>
    </row>
    <row r="2189" spans="1:2">
      <c r="A2189" s="4">
        <v>2557</v>
      </c>
      <c r="B2189" s="5" t="s">
        <v>453</v>
      </c>
    </row>
    <row r="2190" spans="1:2">
      <c r="A2190" s="4">
        <v>2558</v>
      </c>
      <c r="B2190" s="5" t="s">
        <v>454</v>
      </c>
    </row>
    <row r="2191" spans="1:2">
      <c r="A2191" s="4">
        <v>2559</v>
      </c>
      <c r="B2191" s="5" t="s">
        <v>455</v>
      </c>
    </row>
    <row r="2192" spans="1:2">
      <c r="A2192" s="4">
        <v>2560</v>
      </c>
      <c r="B2192" s="5" t="s">
        <v>456</v>
      </c>
    </row>
    <row r="2193" spans="1:2" ht="28.8">
      <c r="A2193" s="4">
        <v>2561</v>
      </c>
      <c r="B2193" s="5" t="s">
        <v>457</v>
      </c>
    </row>
    <row r="2194" spans="1:2">
      <c r="A2194" s="4">
        <v>2563</v>
      </c>
      <c r="B2194" s="5" t="s">
        <v>373</v>
      </c>
    </row>
    <row r="2195" spans="1:2">
      <c r="A2195" s="4">
        <v>2565</v>
      </c>
      <c r="B2195" s="5" t="s">
        <v>458</v>
      </c>
    </row>
    <row r="2196" spans="1:2">
      <c r="A2196" s="4">
        <v>2566</v>
      </c>
      <c r="B2196" s="5" t="s">
        <v>459</v>
      </c>
    </row>
    <row r="2197" spans="1:2">
      <c r="A2197" s="4">
        <v>2567</v>
      </c>
      <c r="B2197" s="5" t="s">
        <v>460</v>
      </c>
    </row>
    <row r="2198" spans="1:2" ht="28.8">
      <c r="A2198" s="4">
        <v>2568</v>
      </c>
      <c r="B2198" s="5" t="s">
        <v>123</v>
      </c>
    </row>
    <row r="2199" spans="1:2">
      <c r="A2199" s="4">
        <v>2569</v>
      </c>
      <c r="B2199" s="5" t="s">
        <v>461</v>
      </c>
    </row>
    <row r="2200" spans="1:2">
      <c r="A2200" s="4">
        <v>2570</v>
      </c>
      <c r="B2200" s="5" t="s">
        <v>462</v>
      </c>
    </row>
    <row r="2201" spans="1:2">
      <c r="A2201" s="4">
        <v>2571</v>
      </c>
      <c r="B2201" s="5" t="s">
        <v>463</v>
      </c>
    </row>
    <row r="2202" spans="1:2" ht="28.8">
      <c r="A2202" s="4">
        <v>2572</v>
      </c>
      <c r="B2202" s="5" t="s">
        <v>464</v>
      </c>
    </row>
    <row r="2203" spans="1:2" ht="28.8">
      <c r="A2203" s="4">
        <v>2573</v>
      </c>
      <c r="B2203" s="5" t="s">
        <v>465</v>
      </c>
    </row>
    <row r="2204" spans="1:2">
      <c r="A2204" s="4">
        <v>2574</v>
      </c>
      <c r="B2204" s="5" t="s">
        <v>466</v>
      </c>
    </row>
    <row r="2205" spans="1:2">
      <c r="A2205" s="4">
        <v>2575</v>
      </c>
      <c r="B2205" s="5" t="s">
        <v>467</v>
      </c>
    </row>
    <row r="2206" spans="1:2" ht="28.8">
      <c r="A2206" s="4">
        <v>2576</v>
      </c>
      <c r="B2206" s="5" t="s">
        <v>261</v>
      </c>
    </row>
    <row r="2207" spans="1:2">
      <c r="A2207" s="4">
        <v>2577</v>
      </c>
      <c r="B2207" s="5" t="s">
        <v>468</v>
      </c>
    </row>
    <row r="2208" spans="1:2">
      <c r="A2208" s="4">
        <v>2578</v>
      </c>
      <c r="B2208" s="5" t="s">
        <v>79</v>
      </c>
    </row>
    <row r="2209" spans="1:2">
      <c r="A2209" s="4">
        <v>2579</v>
      </c>
      <c r="B2209" s="5" t="s">
        <v>269</v>
      </c>
    </row>
    <row r="2210" spans="1:2">
      <c r="A2210" s="4">
        <v>2580</v>
      </c>
      <c r="B2210" s="5" t="s">
        <v>96</v>
      </c>
    </row>
    <row r="2211" spans="1:2" ht="28.8">
      <c r="A2211" s="4">
        <v>2581</v>
      </c>
      <c r="B2211" s="5" t="s">
        <v>71</v>
      </c>
    </row>
    <row r="2212" spans="1:2">
      <c r="A2212" s="4">
        <v>2582</v>
      </c>
      <c r="B2212" s="5" t="s">
        <v>276</v>
      </c>
    </row>
    <row r="2213" spans="1:2">
      <c r="A2213" s="4">
        <v>2583</v>
      </c>
      <c r="B2213" s="5" t="s">
        <v>469</v>
      </c>
    </row>
    <row r="2214" spans="1:2">
      <c r="A2214" s="4">
        <v>2584</v>
      </c>
      <c r="B2214" s="5" t="s">
        <v>470</v>
      </c>
    </row>
    <row r="2215" spans="1:2">
      <c r="A2215" s="4">
        <v>2585</v>
      </c>
      <c r="B2215" s="5" t="s">
        <v>471</v>
      </c>
    </row>
    <row r="2216" spans="1:2" ht="28.8">
      <c r="A2216" s="4">
        <v>2586</v>
      </c>
      <c r="B2216" s="5" t="s">
        <v>472</v>
      </c>
    </row>
    <row r="2217" spans="1:2">
      <c r="A2217" s="4">
        <v>2587</v>
      </c>
      <c r="B2217" s="5" t="s">
        <v>45</v>
      </c>
    </row>
    <row r="2218" spans="1:2">
      <c r="A2218" s="4">
        <v>2588</v>
      </c>
      <c r="B2218" s="5" t="s">
        <v>473</v>
      </c>
    </row>
    <row r="2219" spans="1:2">
      <c r="A2219" s="4">
        <v>2589</v>
      </c>
      <c r="B2219" s="5" t="s">
        <v>474</v>
      </c>
    </row>
    <row r="2220" spans="1:2">
      <c r="A2220" s="4">
        <v>2590</v>
      </c>
      <c r="B2220" s="5" t="s">
        <v>158</v>
      </c>
    </row>
    <row r="2221" spans="1:2">
      <c r="A2221" s="4">
        <v>2591</v>
      </c>
      <c r="B2221" s="5" t="s">
        <v>213</v>
      </c>
    </row>
    <row r="2222" spans="1:2">
      <c r="A2222" s="4">
        <v>2592</v>
      </c>
      <c r="B2222" s="5" t="s">
        <v>45</v>
      </c>
    </row>
    <row r="2223" spans="1:2">
      <c r="A2223" s="4">
        <v>2593</v>
      </c>
      <c r="B2223" s="5" t="s">
        <v>45</v>
      </c>
    </row>
    <row r="2224" spans="1:2">
      <c r="A2224" s="4">
        <v>2594</v>
      </c>
      <c r="B2224" s="5" t="s">
        <v>475</v>
      </c>
    </row>
    <row r="2225" spans="1:2">
      <c r="A2225" s="4">
        <v>2595</v>
      </c>
      <c r="B2225" s="5" t="s">
        <v>431</v>
      </c>
    </row>
    <row r="2226" spans="1:2">
      <c r="A2226" s="4">
        <v>2596</v>
      </c>
      <c r="B2226" s="5" t="s">
        <v>476</v>
      </c>
    </row>
    <row r="2227" spans="1:2" ht="28.8">
      <c r="A2227" s="4">
        <v>2597</v>
      </c>
      <c r="B2227" s="5" t="s">
        <v>477</v>
      </c>
    </row>
    <row r="2228" spans="1:2">
      <c r="A2228" s="4">
        <v>2598</v>
      </c>
      <c r="B2228" s="5" t="s">
        <v>478</v>
      </c>
    </row>
    <row r="2229" spans="1:2" ht="28.8">
      <c r="A2229" s="4">
        <v>2599</v>
      </c>
      <c r="B2229" s="5" t="s">
        <v>479</v>
      </c>
    </row>
    <row r="2230" spans="1:2">
      <c r="A2230" s="4">
        <v>2600</v>
      </c>
      <c r="B2230" s="5" t="s">
        <v>200</v>
      </c>
    </row>
    <row r="2231" spans="1:2">
      <c r="A2231" s="4">
        <v>2601</v>
      </c>
      <c r="B2231" s="5" t="s">
        <v>164</v>
      </c>
    </row>
    <row r="2232" spans="1:2">
      <c r="A2232" s="4">
        <v>2602</v>
      </c>
      <c r="B2232" s="5" t="s">
        <v>394</v>
      </c>
    </row>
    <row r="2233" spans="1:2">
      <c r="A2233" s="4">
        <v>2603</v>
      </c>
      <c r="B2233" s="5" t="s">
        <v>480</v>
      </c>
    </row>
    <row r="2234" spans="1:2" ht="28.8">
      <c r="A2234" s="4">
        <v>2604</v>
      </c>
      <c r="B2234" s="5" t="s">
        <v>481</v>
      </c>
    </row>
    <row r="2235" spans="1:2">
      <c r="A2235" s="4">
        <v>2605</v>
      </c>
      <c r="B2235" s="5" t="s">
        <v>482</v>
      </c>
    </row>
    <row r="2236" spans="1:2">
      <c r="A2236" s="4">
        <v>2606</v>
      </c>
      <c r="B2236" s="5" t="s">
        <v>483</v>
      </c>
    </row>
    <row r="2237" spans="1:2">
      <c r="A2237" s="4">
        <v>2607</v>
      </c>
      <c r="B2237" s="5" t="s">
        <v>484</v>
      </c>
    </row>
    <row r="2238" spans="1:2">
      <c r="A2238" s="4">
        <v>2608</v>
      </c>
      <c r="B2238" s="5" t="s">
        <v>485</v>
      </c>
    </row>
    <row r="2239" spans="1:2">
      <c r="A2239" s="4">
        <v>2609</v>
      </c>
      <c r="B2239" s="5" t="s">
        <v>486</v>
      </c>
    </row>
    <row r="2240" spans="1:2">
      <c r="A2240" s="4">
        <v>2610</v>
      </c>
      <c r="B2240" s="5" t="s">
        <v>487</v>
      </c>
    </row>
    <row r="2241" spans="1:2">
      <c r="A2241" s="4">
        <v>2611</v>
      </c>
      <c r="B2241" s="5" t="s">
        <v>488</v>
      </c>
    </row>
    <row r="2242" spans="1:2">
      <c r="A2242" s="4">
        <v>2612</v>
      </c>
      <c r="B2242" s="5" t="s">
        <v>108</v>
      </c>
    </row>
    <row r="2243" spans="1:2">
      <c r="A2243" s="4">
        <v>2613</v>
      </c>
      <c r="B2243" s="5" t="s">
        <v>489</v>
      </c>
    </row>
    <row r="2244" spans="1:2">
      <c r="A2244" s="4">
        <v>2614</v>
      </c>
      <c r="B2244" s="5" t="s">
        <v>490</v>
      </c>
    </row>
    <row r="2245" spans="1:2">
      <c r="A2245" s="4">
        <v>2615</v>
      </c>
      <c r="B2245" s="5" t="s">
        <v>491</v>
      </c>
    </row>
    <row r="2246" spans="1:2">
      <c r="A2246" s="4">
        <v>2616</v>
      </c>
      <c r="B2246" s="5" t="s">
        <v>492</v>
      </c>
    </row>
    <row r="2247" spans="1:2">
      <c r="A2247" s="4">
        <v>2617</v>
      </c>
      <c r="B2247" s="5" t="s">
        <v>480</v>
      </c>
    </row>
    <row r="2248" spans="1:2">
      <c r="A2248" s="4">
        <v>2618</v>
      </c>
      <c r="B2248" s="5" t="s">
        <v>493</v>
      </c>
    </row>
    <row r="2249" spans="1:2">
      <c r="A2249" s="4">
        <v>2619</v>
      </c>
      <c r="B2249" s="5" t="s">
        <v>494</v>
      </c>
    </row>
    <row r="2250" spans="1:2">
      <c r="A2250" s="4">
        <v>2620</v>
      </c>
      <c r="B2250" s="5" t="s">
        <v>207</v>
      </c>
    </row>
    <row r="2251" spans="1:2">
      <c r="A2251" s="4">
        <v>2621</v>
      </c>
      <c r="B2251" s="5" t="s">
        <v>495</v>
      </c>
    </row>
    <row r="2252" spans="1:2">
      <c r="A2252" s="4">
        <v>2622</v>
      </c>
      <c r="B2252" s="5" t="s">
        <v>496</v>
      </c>
    </row>
    <row r="2253" spans="1:2">
      <c r="A2253" s="4">
        <v>2623</v>
      </c>
      <c r="B2253" s="5" t="s">
        <v>497</v>
      </c>
    </row>
    <row r="2254" spans="1:2" ht="28.8">
      <c r="A2254" s="4">
        <v>2624</v>
      </c>
      <c r="B2254" s="5" t="s">
        <v>498</v>
      </c>
    </row>
    <row r="2255" spans="1:2">
      <c r="A2255" s="4">
        <v>2625</v>
      </c>
      <c r="B2255" s="5" t="s">
        <v>499</v>
      </c>
    </row>
    <row r="2256" spans="1:2">
      <c r="A2256" s="4">
        <v>2626</v>
      </c>
      <c r="B2256" s="5" t="s">
        <v>500</v>
      </c>
    </row>
    <row r="2257" spans="1:2">
      <c r="A2257" s="4">
        <v>2627</v>
      </c>
      <c r="B2257" s="5" t="s">
        <v>501</v>
      </c>
    </row>
    <row r="2258" spans="1:2">
      <c r="A2258" s="4">
        <v>2628</v>
      </c>
      <c r="B2258" s="5" t="s">
        <v>153</v>
      </c>
    </row>
    <row r="2259" spans="1:2">
      <c r="A2259" s="4">
        <v>2629</v>
      </c>
      <c r="B2259" s="5" t="s">
        <v>93</v>
      </c>
    </row>
    <row r="2260" spans="1:2">
      <c r="A2260" s="4">
        <v>2630</v>
      </c>
      <c r="B2260" s="5" t="s">
        <v>502</v>
      </c>
    </row>
    <row r="2261" spans="1:2">
      <c r="A2261" s="4">
        <v>2631</v>
      </c>
      <c r="B2261" s="5" t="s">
        <v>145</v>
      </c>
    </row>
    <row r="2262" spans="1:2">
      <c r="A2262" s="4">
        <v>2632</v>
      </c>
      <c r="B2262" s="5" t="s">
        <v>503</v>
      </c>
    </row>
    <row r="2263" spans="1:2">
      <c r="A2263" s="4">
        <v>2633</v>
      </c>
      <c r="B2263" s="5" t="s">
        <v>504</v>
      </c>
    </row>
    <row r="2264" spans="1:2">
      <c r="A2264" s="4">
        <v>2634</v>
      </c>
      <c r="B2264" s="5" t="s">
        <v>505</v>
      </c>
    </row>
    <row r="2265" spans="1:2">
      <c r="A2265" s="4">
        <v>2635</v>
      </c>
      <c r="B2265" s="5" t="s">
        <v>506</v>
      </c>
    </row>
    <row r="2266" spans="1:2">
      <c r="A2266" s="4">
        <v>2636</v>
      </c>
      <c r="B2266" s="5" t="s">
        <v>507</v>
      </c>
    </row>
    <row r="2267" spans="1:2">
      <c r="A2267" s="4">
        <v>2637</v>
      </c>
      <c r="B2267" s="5" t="s">
        <v>508</v>
      </c>
    </row>
    <row r="2268" spans="1:2">
      <c r="A2268" s="4">
        <v>2638</v>
      </c>
      <c r="B2268" s="5" t="s">
        <v>509</v>
      </c>
    </row>
    <row r="2269" spans="1:2">
      <c r="A2269" s="4">
        <v>2639</v>
      </c>
      <c r="B2269" s="5" t="s">
        <v>510</v>
      </c>
    </row>
    <row r="2270" spans="1:2">
      <c r="A2270" s="4">
        <v>2640</v>
      </c>
      <c r="B2270" s="5" t="s">
        <v>217</v>
      </c>
    </row>
    <row r="2271" spans="1:2">
      <c r="A2271" s="4">
        <v>2641</v>
      </c>
      <c r="B2271" s="5" t="s">
        <v>511</v>
      </c>
    </row>
    <row r="2272" spans="1:2">
      <c r="A2272" s="4">
        <v>2642</v>
      </c>
      <c r="B2272" s="5" t="s">
        <v>512</v>
      </c>
    </row>
    <row r="2273" spans="1:2" ht="28.8">
      <c r="A2273" s="4">
        <v>2643</v>
      </c>
      <c r="B2273" s="5" t="s">
        <v>513</v>
      </c>
    </row>
    <row r="2274" spans="1:2">
      <c r="A2274" s="4">
        <v>2644</v>
      </c>
      <c r="B2274" s="5" t="s">
        <v>514</v>
      </c>
    </row>
    <row r="2275" spans="1:2">
      <c r="A2275" s="4">
        <v>2645</v>
      </c>
      <c r="B2275" s="5" t="s">
        <v>45</v>
      </c>
    </row>
    <row r="2276" spans="1:2">
      <c r="A2276" s="4">
        <v>2648</v>
      </c>
      <c r="B2276" s="5" t="s">
        <v>515</v>
      </c>
    </row>
    <row r="2277" spans="1:2">
      <c r="A2277" s="4">
        <v>2649</v>
      </c>
      <c r="B2277" s="5" t="s">
        <v>252</v>
      </c>
    </row>
    <row r="2278" spans="1:2">
      <c r="A2278" s="4">
        <v>2650</v>
      </c>
      <c r="B2278" s="5" t="s">
        <v>516</v>
      </c>
    </row>
    <row r="2279" spans="1:2">
      <c r="A2279" s="4">
        <v>2651</v>
      </c>
      <c r="B2279" s="5" t="s">
        <v>517</v>
      </c>
    </row>
    <row r="2280" spans="1:2">
      <c r="A2280" s="4">
        <v>2652</v>
      </c>
      <c r="B2280" s="5" t="s">
        <v>518</v>
      </c>
    </row>
    <row r="2281" spans="1:2">
      <c r="A2281" s="4">
        <v>2653</v>
      </c>
      <c r="B2281" s="5" t="s">
        <v>129</v>
      </c>
    </row>
    <row r="2282" spans="1:2">
      <c r="A2282" s="4">
        <v>2654</v>
      </c>
      <c r="B2282" s="5" t="s">
        <v>519</v>
      </c>
    </row>
    <row r="2283" spans="1:2">
      <c r="A2283" s="4">
        <v>2655</v>
      </c>
      <c r="B2283" s="5" t="s">
        <v>520</v>
      </c>
    </row>
    <row r="2284" spans="1:2">
      <c r="A2284" s="4">
        <v>2656</v>
      </c>
      <c r="B2284" s="5" t="s">
        <v>521</v>
      </c>
    </row>
    <row r="2285" spans="1:2">
      <c r="A2285" s="4">
        <v>2657</v>
      </c>
      <c r="B2285" s="5" t="s">
        <v>45</v>
      </c>
    </row>
    <row r="2286" spans="1:2">
      <c r="A2286" s="4">
        <v>2658</v>
      </c>
      <c r="B2286" s="5" t="s">
        <v>522</v>
      </c>
    </row>
    <row r="2287" spans="1:2">
      <c r="A2287" s="4">
        <v>2659</v>
      </c>
      <c r="B2287" s="5" t="s">
        <v>523</v>
      </c>
    </row>
    <row r="2288" spans="1:2">
      <c r="A2288" s="4">
        <v>2660</v>
      </c>
      <c r="B2288" s="5" t="s">
        <v>201</v>
      </c>
    </row>
    <row r="2289" spans="1:2" ht="28.8">
      <c r="A2289" s="4">
        <v>2661</v>
      </c>
      <c r="B2289" s="5" t="s">
        <v>524</v>
      </c>
    </row>
    <row r="2290" spans="1:2">
      <c r="A2290" s="4">
        <v>2662</v>
      </c>
      <c r="B2290" s="5" t="s">
        <v>525</v>
      </c>
    </row>
    <row r="2291" spans="1:2" ht="28.8">
      <c r="A2291" s="4">
        <v>2663</v>
      </c>
      <c r="B2291" s="5" t="s">
        <v>526</v>
      </c>
    </row>
    <row r="2292" spans="1:2" ht="28.8">
      <c r="A2292" s="4">
        <v>2664</v>
      </c>
      <c r="B2292" s="5" t="s">
        <v>526</v>
      </c>
    </row>
    <row r="2293" spans="1:2">
      <c r="A2293" s="4">
        <v>2665</v>
      </c>
      <c r="B2293" s="5" t="s">
        <v>527</v>
      </c>
    </row>
    <row r="2294" spans="1:2" ht="28.8">
      <c r="A2294" s="4">
        <v>2666</v>
      </c>
      <c r="B2294" s="5" t="s">
        <v>528</v>
      </c>
    </row>
    <row r="2295" spans="1:2" ht="28.8">
      <c r="A2295" s="4">
        <v>2667</v>
      </c>
      <c r="B2295" s="5" t="s">
        <v>430</v>
      </c>
    </row>
    <row r="2296" spans="1:2" ht="28.8">
      <c r="A2296" s="4">
        <v>2668</v>
      </c>
      <c r="B2296" s="5" t="s">
        <v>529</v>
      </c>
    </row>
    <row r="2297" spans="1:2">
      <c r="A2297" s="4">
        <v>2669</v>
      </c>
      <c r="B2297" s="5" t="s">
        <v>79</v>
      </c>
    </row>
    <row r="2298" spans="1:2">
      <c r="A2298" s="4">
        <v>2670</v>
      </c>
      <c r="B2298" s="5" t="s">
        <v>530</v>
      </c>
    </row>
    <row r="2299" spans="1:2">
      <c r="A2299" s="4">
        <v>2671</v>
      </c>
      <c r="B2299" s="5" t="s">
        <v>531</v>
      </c>
    </row>
    <row r="2300" spans="1:2">
      <c r="A2300" s="4">
        <v>2672</v>
      </c>
      <c r="B2300" s="5" t="s">
        <v>532</v>
      </c>
    </row>
    <row r="2301" spans="1:2">
      <c r="A2301" s="4">
        <v>2673</v>
      </c>
      <c r="B2301" s="5" t="s">
        <v>525</v>
      </c>
    </row>
    <row r="2302" spans="1:2">
      <c r="A2302" s="4">
        <v>2674</v>
      </c>
      <c r="B2302" s="5" t="s">
        <v>533</v>
      </c>
    </row>
    <row r="2303" spans="1:2">
      <c r="A2303" s="4">
        <v>2675</v>
      </c>
      <c r="B2303" s="5" t="s">
        <v>76</v>
      </c>
    </row>
    <row r="2304" spans="1:2">
      <c r="A2304" s="4">
        <v>2677</v>
      </c>
      <c r="B2304" s="5" t="s">
        <v>304</v>
      </c>
    </row>
    <row r="2305" spans="1:2">
      <c r="A2305" s="4">
        <v>2678</v>
      </c>
      <c r="B2305" s="5" t="s">
        <v>534</v>
      </c>
    </row>
    <row r="2306" spans="1:2">
      <c r="A2306" s="4">
        <v>2679</v>
      </c>
      <c r="B2306" s="5" t="s">
        <v>535</v>
      </c>
    </row>
    <row r="2307" spans="1:2">
      <c r="A2307" s="4">
        <v>2680</v>
      </c>
      <c r="B2307" s="5" t="s">
        <v>536</v>
      </c>
    </row>
    <row r="2308" spans="1:2">
      <c r="A2308" s="4">
        <v>2681</v>
      </c>
      <c r="B2308" s="5" t="s">
        <v>537</v>
      </c>
    </row>
    <row r="2309" spans="1:2" ht="28.8">
      <c r="A2309" s="4">
        <v>2682</v>
      </c>
      <c r="B2309" s="5" t="s">
        <v>261</v>
      </c>
    </row>
    <row r="2310" spans="1:2">
      <c r="A2310" s="4">
        <v>2683</v>
      </c>
      <c r="B2310" s="5" t="s">
        <v>45</v>
      </c>
    </row>
    <row r="2311" spans="1:2">
      <c r="A2311" s="4">
        <v>2684</v>
      </c>
      <c r="B2311" s="5" t="s">
        <v>45</v>
      </c>
    </row>
    <row r="2312" spans="1:2">
      <c r="A2312" s="4">
        <v>2685</v>
      </c>
      <c r="B2312" s="5" t="s">
        <v>45</v>
      </c>
    </row>
    <row r="2313" spans="1:2">
      <c r="A2313" s="4">
        <v>2686</v>
      </c>
      <c r="B2313" s="5" t="s">
        <v>45</v>
      </c>
    </row>
    <row r="2314" spans="1:2">
      <c r="A2314" s="4">
        <v>2687</v>
      </c>
      <c r="B2314" s="5" t="s">
        <v>45</v>
      </c>
    </row>
    <row r="2315" spans="1:2">
      <c r="A2315" s="4">
        <v>2688</v>
      </c>
      <c r="B2315" s="5" t="s">
        <v>45</v>
      </c>
    </row>
    <row r="2316" spans="1:2">
      <c r="A2316" s="4">
        <v>2689</v>
      </c>
      <c r="B2316" s="5" t="s">
        <v>538</v>
      </c>
    </row>
    <row r="2317" spans="1:2">
      <c r="A2317" s="4">
        <v>2690</v>
      </c>
      <c r="B2317" s="5" t="s">
        <v>57</v>
      </c>
    </row>
    <row r="2318" spans="1:2">
      <c r="A2318" s="4">
        <v>2691</v>
      </c>
      <c r="B2318" s="5" t="s">
        <v>57</v>
      </c>
    </row>
    <row r="2319" spans="1:2">
      <c r="A2319" s="4">
        <v>2692</v>
      </c>
      <c r="B2319" s="5" t="s">
        <v>144</v>
      </c>
    </row>
    <row r="2320" spans="1:2">
      <c r="A2320" s="4">
        <v>2693</v>
      </c>
      <c r="B2320" s="5" t="s">
        <v>314</v>
      </c>
    </row>
    <row r="2321" spans="1:2">
      <c r="A2321" s="4">
        <v>2694</v>
      </c>
      <c r="B2321" s="5" t="s">
        <v>539</v>
      </c>
    </row>
    <row r="2322" spans="1:2">
      <c r="A2322" s="4">
        <v>2695</v>
      </c>
      <c r="B2322" s="5" t="s">
        <v>45</v>
      </c>
    </row>
    <row r="2323" spans="1:2">
      <c r="A2323" s="4">
        <v>2696</v>
      </c>
      <c r="B2323" s="5" t="s">
        <v>57</v>
      </c>
    </row>
    <row r="2324" spans="1:2">
      <c r="A2324" s="4">
        <v>2697</v>
      </c>
      <c r="B2324" s="5" t="s">
        <v>540</v>
      </c>
    </row>
    <row r="2325" spans="1:2">
      <c r="A2325" s="4">
        <v>2698</v>
      </c>
      <c r="B2325" s="5" t="s">
        <v>65</v>
      </c>
    </row>
    <row r="2326" spans="1:2">
      <c r="A2326" s="4">
        <v>2699</v>
      </c>
      <c r="B2326" s="5" t="s">
        <v>121</v>
      </c>
    </row>
    <row r="2327" spans="1:2">
      <c r="A2327" s="4">
        <v>2700</v>
      </c>
      <c r="B2327" s="5" t="s">
        <v>115</v>
      </c>
    </row>
    <row r="2328" spans="1:2">
      <c r="A2328" s="4">
        <v>2701</v>
      </c>
      <c r="B2328" s="5" t="s">
        <v>541</v>
      </c>
    </row>
    <row r="2329" spans="1:2">
      <c r="A2329" s="4">
        <v>2702</v>
      </c>
      <c r="B2329" s="5" t="s">
        <v>542</v>
      </c>
    </row>
    <row r="2330" spans="1:2">
      <c r="A2330" s="4">
        <v>2703</v>
      </c>
      <c r="B2330" s="5" t="s">
        <v>543</v>
      </c>
    </row>
    <row r="2331" spans="1:2">
      <c r="A2331" s="4">
        <v>2704</v>
      </c>
      <c r="B2331" s="5" t="s">
        <v>544</v>
      </c>
    </row>
    <row r="2332" spans="1:2">
      <c r="A2332" s="4">
        <v>2705</v>
      </c>
      <c r="B2332" s="5" t="s">
        <v>121</v>
      </c>
    </row>
    <row r="2333" spans="1:2">
      <c r="A2333" s="4">
        <v>2706</v>
      </c>
      <c r="B2333" s="5" t="s">
        <v>57</v>
      </c>
    </row>
    <row r="2334" spans="1:2">
      <c r="A2334" s="4">
        <v>2707</v>
      </c>
      <c r="B2334" s="5" t="s">
        <v>229</v>
      </c>
    </row>
    <row r="2335" spans="1:2">
      <c r="A2335" s="4">
        <v>2708</v>
      </c>
      <c r="B2335" s="5" t="s">
        <v>545</v>
      </c>
    </row>
    <row r="2336" spans="1:2">
      <c r="A2336" s="4">
        <v>2709</v>
      </c>
      <c r="B2336" s="5" t="s">
        <v>546</v>
      </c>
    </row>
    <row r="2337" spans="1:2">
      <c r="A2337" s="4">
        <v>2710</v>
      </c>
      <c r="B2337" s="5" t="s">
        <v>214</v>
      </c>
    </row>
    <row r="2338" spans="1:2">
      <c r="A2338" s="4">
        <v>2711</v>
      </c>
      <c r="B2338" s="5" t="s">
        <v>547</v>
      </c>
    </row>
    <row r="2339" spans="1:2">
      <c r="A2339" s="4">
        <v>2712</v>
      </c>
      <c r="B2339" s="5" t="s">
        <v>548</v>
      </c>
    </row>
    <row r="2340" spans="1:2">
      <c r="A2340" s="4">
        <v>2713</v>
      </c>
      <c r="B2340" s="5" t="s">
        <v>164</v>
      </c>
    </row>
    <row r="2341" spans="1:2">
      <c r="A2341" s="4">
        <v>2714</v>
      </c>
      <c r="B2341" s="5" t="s">
        <v>45</v>
      </c>
    </row>
    <row r="2342" spans="1:2">
      <c r="A2342" s="4">
        <v>2715</v>
      </c>
      <c r="B2342" s="5" t="s">
        <v>45</v>
      </c>
    </row>
    <row r="2343" spans="1:2">
      <c r="A2343" s="4">
        <v>2716</v>
      </c>
      <c r="B2343" s="5" t="s">
        <v>164</v>
      </c>
    </row>
    <row r="2344" spans="1:2">
      <c r="A2344" s="4">
        <v>2717</v>
      </c>
      <c r="B2344" s="5" t="s">
        <v>549</v>
      </c>
    </row>
    <row r="2345" spans="1:2">
      <c r="A2345" s="4">
        <v>2718</v>
      </c>
      <c r="B2345" s="5" t="s">
        <v>550</v>
      </c>
    </row>
    <row r="2346" spans="1:2">
      <c r="A2346" s="4">
        <v>2719</v>
      </c>
      <c r="B2346" s="5" t="s">
        <v>164</v>
      </c>
    </row>
    <row r="2347" spans="1:2" ht="28.8">
      <c r="A2347" s="4">
        <v>2720</v>
      </c>
      <c r="B2347" s="5" t="s">
        <v>551</v>
      </c>
    </row>
    <row r="2348" spans="1:2">
      <c r="A2348" s="4">
        <v>2721</v>
      </c>
      <c r="B2348" s="5" t="s">
        <v>552</v>
      </c>
    </row>
    <row r="2349" spans="1:2">
      <c r="A2349" s="4">
        <v>2722</v>
      </c>
      <c r="B2349" s="5" t="s">
        <v>85</v>
      </c>
    </row>
    <row r="2350" spans="1:2">
      <c r="A2350" s="4">
        <v>2723</v>
      </c>
      <c r="B2350" s="5" t="s">
        <v>553</v>
      </c>
    </row>
    <row r="2351" spans="1:2">
      <c r="A2351" s="4">
        <v>2724</v>
      </c>
      <c r="B2351" s="5" t="s">
        <v>545</v>
      </c>
    </row>
    <row r="2352" spans="1:2">
      <c r="A2352" s="4">
        <v>2725</v>
      </c>
      <c r="B2352" s="5" t="s">
        <v>554</v>
      </c>
    </row>
    <row r="2353" spans="1:2">
      <c r="A2353" s="4">
        <v>2726</v>
      </c>
      <c r="B2353" s="5" t="s">
        <v>103</v>
      </c>
    </row>
    <row r="2354" spans="1:2" ht="28.8">
      <c r="A2354" s="4">
        <v>2727</v>
      </c>
      <c r="B2354" s="5" t="s">
        <v>555</v>
      </c>
    </row>
    <row r="2355" spans="1:2" ht="28.8">
      <c r="A2355" s="4">
        <v>2728</v>
      </c>
      <c r="B2355" s="5" t="s">
        <v>316</v>
      </c>
    </row>
    <row r="2356" spans="1:2">
      <c r="A2356" s="4">
        <v>2729</v>
      </c>
      <c r="B2356" s="5" t="s">
        <v>556</v>
      </c>
    </row>
    <row r="2357" spans="1:2" ht="28.8">
      <c r="A2357" s="4">
        <v>2730</v>
      </c>
      <c r="B2357" s="5" t="s">
        <v>557</v>
      </c>
    </row>
    <row r="2358" spans="1:2">
      <c r="A2358" s="4">
        <v>2731</v>
      </c>
      <c r="B2358" s="5" t="s">
        <v>45</v>
      </c>
    </row>
    <row r="2359" spans="1:2">
      <c r="A2359" s="4">
        <v>2732</v>
      </c>
      <c r="B2359" s="5" t="s">
        <v>45</v>
      </c>
    </row>
    <row r="2360" spans="1:2">
      <c r="A2360" s="4">
        <v>2733</v>
      </c>
      <c r="B2360" s="5" t="s">
        <v>45</v>
      </c>
    </row>
    <row r="2361" spans="1:2">
      <c r="A2361" s="4">
        <v>2734</v>
      </c>
      <c r="B2361" s="5" t="s">
        <v>57</v>
      </c>
    </row>
    <row r="2362" spans="1:2">
      <c r="A2362" s="4">
        <v>2735</v>
      </c>
      <c r="B2362" s="5" t="s">
        <v>45</v>
      </c>
    </row>
    <row r="2363" spans="1:2">
      <c r="A2363" s="4">
        <v>2736</v>
      </c>
      <c r="B2363" s="5" t="s">
        <v>45</v>
      </c>
    </row>
    <row r="2364" spans="1:2">
      <c r="A2364" s="4">
        <v>2737</v>
      </c>
      <c r="B2364" s="5" t="s">
        <v>45</v>
      </c>
    </row>
    <row r="2365" spans="1:2">
      <c r="A2365" s="4">
        <v>2738</v>
      </c>
      <c r="B2365" s="5" t="s">
        <v>558</v>
      </c>
    </row>
    <row r="2366" spans="1:2">
      <c r="A2366" s="4">
        <v>2739</v>
      </c>
      <c r="B2366" s="5" t="s">
        <v>309</v>
      </c>
    </row>
    <row r="2367" spans="1:2">
      <c r="A2367" s="4">
        <v>2740</v>
      </c>
      <c r="B2367" s="5" t="s">
        <v>45</v>
      </c>
    </row>
    <row r="2368" spans="1:2">
      <c r="A2368" s="4">
        <v>2741</v>
      </c>
      <c r="B2368" s="5" t="s">
        <v>93</v>
      </c>
    </row>
    <row r="2369" spans="1:2">
      <c r="A2369" s="4">
        <v>2742</v>
      </c>
      <c r="B2369" s="5" t="s">
        <v>147</v>
      </c>
    </row>
    <row r="2370" spans="1:2">
      <c r="A2370" s="4">
        <v>2743</v>
      </c>
      <c r="B2370" s="5" t="s">
        <v>45</v>
      </c>
    </row>
    <row r="2371" spans="1:2" ht="28.8">
      <c r="A2371" s="4">
        <v>2744</v>
      </c>
      <c r="B2371" s="5" t="s">
        <v>124</v>
      </c>
    </row>
    <row r="2372" spans="1:2">
      <c r="A2372" s="4">
        <v>2745</v>
      </c>
      <c r="B2372" s="5" t="s">
        <v>559</v>
      </c>
    </row>
    <row r="2373" spans="1:2">
      <c r="A2373" s="4">
        <v>2746</v>
      </c>
      <c r="B2373" s="5" t="s">
        <v>146</v>
      </c>
    </row>
    <row r="2374" spans="1:2">
      <c r="A2374" s="4">
        <v>2747</v>
      </c>
      <c r="B2374" s="5" t="s">
        <v>560</v>
      </c>
    </row>
    <row r="2375" spans="1:2">
      <c r="A2375" s="4">
        <v>2748</v>
      </c>
      <c r="B2375" s="5" t="s">
        <v>561</v>
      </c>
    </row>
    <row r="2376" spans="1:2">
      <c r="A2376" s="4">
        <v>2750</v>
      </c>
      <c r="B2376" s="5" t="s">
        <v>562</v>
      </c>
    </row>
    <row r="2377" spans="1:2">
      <c r="A2377" s="4">
        <v>2751</v>
      </c>
      <c r="B2377" s="5" t="s">
        <v>563</v>
      </c>
    </row>
    <row r="2378" spans="1:2">
      <c r="A2378" s="4">
        <v>2752</v>
      </c>
      <c r="B2378" s="5" t="s">
        <v>564</v>
      </c>
    </row>
    <row r="2379" spans="1:2">
      <c r="A2379" s="4">
        <v>2753</v>
      </c>
      <c r="B2379" s="5" t="s">
        <v>565</v>
      </c>
    </row>
    <row r="2380" spans="1:2">
      <c r="A2380" s="4">
        <v>2754</v>
      </c>
      <c r="B2380" s="5" t="s">
        <v>566</v>
      </c>
    </row>
    <row r="2381" spans="1:2">
      <c r="A2381" s="4">
        <v>2755</v>
      </c>
      <c r="B2381" s="5" t="s">
        <v>567</v>
      </c>
    </row>
    <row r="2382" spans="1:2">
      <c r="A2382" s="4">
        <v>2756</v>
      </c>
      <c r="B2382" s="5" t="s">
        <v>158</v>
      </c>
    </row>
    <row r="2383" spans="1:2">
      <c r="A2383" s="4">
        <v>2758</v>
      </c>
      <c r="B2383" s="5" t="s">
        <v>568</v>
      </c>
    </row>
    <row r="2384" spans="1:2">
      <c r="A2384" s="4">
        <v>2759</v>
      </c>
      <c r="B2384" s="5" t="s">
        <v>568</v>
      </c>
    </row>
    <row r="2385" spans="1:2">
      <c r="A2385" s="4">
        <v>2760</v>
      </c>
      <c r="B2385" s="5" t="s">
        <v>57</v>
      </c>
    </row>
    <row r="2386" spans="1:2">
      <c r="A2386" s="4">
        <v>2761</v>
      </c>
      <c r="B2386" s="5" t="s">
        <v>569</v>
      </c>
    </row>
    <row r="2387" spans="1:2" ht="28.8">
      <c r="A2387" s="4">
        <v>2762</v>
      </c>
      <c r="B2387" s="5" t="s">
        <v>570</v>
      </c>
    </row>
    <row r="2388" spans="1:2">
      <c r="A2388" s="4">
        <v>2763</v>
      </c>
      <c r="B2388" s="5" t="s">
        <v>571</v>
      </c>
    </row>
    <row r="2389" spans="1:2">
      <c r="A2389" s="4">
        <v>2764</v>
      </c>
      <c r="B2389" s="5" t="s">
        <v>572</v>
      </c>
    </row>
    <row r="2390" spans="1:2">
      <c r="A2390" s="4">
        <v>2765</v>
      </c>
      <c r="B2390" s="5" t="s">
        <v>573</v>
      </c>
    </row>
    <row r="2391" spans="1:2">
      <c r="A2391" s="4">
        <v>2766</v>
      </c>
      <c r="B2391" s="5" t="s">
        <v>574</v>
      </c>
    </row>
    <row r="2392" spans="1:2">
      <c r="A2392" s="4">
        <v>2767</v>
      </c>
      <c r="B2392" s="5" t="s">
        <v>575</v>
      </c>
    </row>
    <row r="2393" spans="1:2">
      <c r="A2393" s="4">
        <v>2768</v>
      </c>
      <c r="B2393" s="5" t="s">
        <v>576</v>
      </c>
    </row>
    <row r="2394" spans="1:2">
      <c r="A2394" s="4">
        <v>2769</v>
      </c>
      <c r="B2394" s="5" t="s">
        <v>577</v>
      </c>
    </row>
    <row r="2395" spans="1:2">
      <c r="A2395" s="4">
        <v>2770</v>
      </c>
      <c r="B2395" s="5" t="s">
        <v>56</v>
      </c>
    </row>
    <row r="2396" spans="1:2">
      <c r="A2396" s="4">
        <v>2772</v>
      </c>
      <c r="B2396" s="5" t="s">
        <v>269</v>
      </c>
    </row>
    <row r="2397" spans="1:2">
      <c r="A2397" s="4">
        <v>2773</v>
      </c>
      <c r="B2397" s="5" t="s">
        <v>269</v>
      </c>
    </row>
    <row r="2398" spans="1:2" ht="28.8">
      <c r="A2398" s="4">
        <v>2774</v>
      </c>
      <c r="B2398" s="5" t="s">
        <v>578</v>
      </c>
    </row>
    <row r="2399" spans="1:2">
      <c r="A2399" s="4">
        <v>2775</v>
      </c>
      <c r="B2399" s="5" t="s">
        <v>314</v>
      </c>
    </row>
    <row r="2400" spans="1:2">
      <c r="A2400" s="4">
        <v>2776</v>
      </c>
      <c r="B2400" s="5" t="s">
        <v>45</v>
      </c>
    </row>
    <row r="2401" spans="1:2">
      <c r="A2401" s="4">
        <v>2777</v>
      </c>
      <c r="B2401" s="5" t="s">
        <v>45</v>
      </c>
    </row>
    <row r="2402" spans="1:2">
      <c r="A2402" s="4">
        <v>2778</v>
      </c>
      <c r="B2402" s="5" t="s">
        <v>45</v>
      </c>
    </row>
    <row r="2403" spans="1:2">
      <c r="A2403" s="4">
        <v>2779</v>
      </c>
      <c r="B2403" s="5" t="s">
        <v>45</v>
      </c>
    </row>
    <row r="2404" spans="1:2">
      <c r="A2404" s="4">
        <v>2780</v>
      </c>
      <c r="B2404" s="5" t="s">
        <v>45</v>
      </c>
    </row>
    <row r="2405" spans="1:2">
      <c r="A2405" s="4">
        <v>2781</v>
      </c>
      <c r="B2405" s="5" t="s">
        <v>106</v>
      </c>
    </row>
    <row r="2406" spans="1:2">
      <c r="A2406" s="4">
        <v>2782</v>
      </c>
      <c r="B2406" s="5" t="s">
        <v>579</v>
      </c>
    </row>
    <row r="2407" spans="1:2">
      <c r="A2407" s="4">
        <v>2783</v>
      </c>
      <c r="B2407" s="5" t="s">
        <v>580</v>
      </c>
    </row>
    <row r="2408" spans="1:2">
      <c r="A2408" s="4">
        <v>2784</v>
      </c>
      <c r="B2408" s="5" t="s">
        <v>581</v>
      </c>
    </row>
    <row r="2409" spans="1:2">
      <c r="A2409" s="4">
        <v>2785</v>
      </c>
      <c r="B2409" s="5" t="s">
        <v>582</v>
      </c>
    </row>
    <row r="2410" spans="1:2">
      <c r="A2410" s="4">
        <v>2786</v>
      </c>
      <c r="B2410" s="5" t="s">
        <v>583</v>
      </c>
    </row>
    <row r="2411" spans="1:2">
      <c r="A2411" s="4">
        <v>2787</v>
      </c>
      <c r="B2411" s="5" t="s">
        <v>584</v>
      </c>
    </row>
    <row r="2412" spans="1:2">
      <c r="A2412" s="4">
        <v>2788</v>
      </c>
      <c r="B2412" s="5" t="s">
        <v>57</v>
      </c>
    </row>
    <row r="2413" spans="1:2">
      <c r="A2413" s="4">
        <v>2789</v>
      </c>
      <c r="B2413" s="5" t="s">
        <v>301</v>
      </c>
    </row>
    <row r="2414" spans="1:2">
      <c r="A2414" s="4">
        <v>2790</v>
      </c>
      <c r="B2414" s="5" t="s">
        <v>82</v>
      </c>
    </row>
    <row r="2415" spans="1:2">
      <c r="A2415" s="4">
        <v>2791</v>
      </c>
      <c r="B2415" s="5" t="s">
        <v>76</v>
      </c>
    </row>
    <row r="2416" spans="1:2">
      <c r="A2416" s="4">
        <v>2792</v>
      </c>
      <c r="B2416" s="5" t="s">
        <v>180</v>
      </c>
    </row>
    <row r="2417" spans="1:2">
      <c r="A2417" s="4">
        <v>2793</v>
      </c>
      <c r="B2417" s="5" t="s">
        <v>579</v>
      </c>
    </row>
    <row r="2418" spans="1:2">
      <c r="A2418" s="4">
        <v>2794</v>
      </c>
      <c r="B2418" s="5" t="s">
        <v>585</v>
      </c>
    </row>
    <row r="2419" spans="1:2">
      <c r="A2419" s="4">
        <v>2795</v>
      </c>
      <c r="B2419" s="5" t="s">
        <v>525</v>
      </c>
    </row>
    <row r="2420" spans="1:2">
      <c r="A2420" s="4">
        <v>2796</v>
      </c>
      <c r="B2420" s="5" t="s">
        <v>586</v>
      </c>
    </row>
    <row r="2421" spans="1:2">
      <c r="A2421" s="4">
        <v>2797</v>
      </c>
      <c r="B2421" s="5" t="s">
        <v>147</v>
      </c>
    </row>
    <row r="2422" spans="1:2">
      <c r="A2422" s="4">
        <v>2798</v>
      </c>
      <c r="B2422" s="5" t="s">
        <v>45</v>
      </c>
    </row>
    <row r="2423" spans="1:2">
      <c r="A2423" s="4">
        <v>2799</v>
      </c>
      <c r="B2423" s="5" t="s">
        <v>45</v>
      </c>
    </row>
    <row r="2424" spans="1:2">
      <c r="A2424" s="4">
        <v>2800</v>
      </c>
      <c r="B2424" s="5" t="s">
        <v>180</v>
      </c>
    </row>
    <row r="2425" spans="1:2">
      <c r="A2425" s="4">
        <v>2801</v>
      </c>
      <c r="B2425" s="5" t="s">
        <v>74</v>
      </c>
    </row>
    <row r="2426" spans="1:2">
      <c r="A2426" s="4">
        <v>2802</v>
      </c>
      <c r="B2426" s="5" t="s">
        <v>587</v>
      </c>
    </row>
    <row r="2427" spans="1:2" ht="28.8">
      <c r="A2427" s="4">
        <v>2803</v>
      </c>
      <c r="B2427" s="5" t="s">
        <v>124</v>
      </c>
    </row>
    <row r="2428" spans="1:2" ht="28.8">
      <c r="A2428" s="4">
        <v>2804</v>
      </c>
      <c r="B2428" s="5" t="s">
        <v>588</v>
      </c>
    </row>
    <row r="2429" spans="1:2">
      <c r="A2429" s="4">
        <v>2805</v>
      </c>
      <c r="B2429" s="5" t="s">
        <v>589</v>
      </c>
    </row>
    <row r="2430" spans="1:2">
      <c r="A2430" s="4">
        <v>2806</v>
      </c>
      <c r="B2430" s="5" t="s">
        <v>590</v>
      </c>
    </row>
    <row r="2431" spans="1:2">
      <c r="A2431" s="4">
        <v>2807</v>
      </c>
      <c r="B2431" s="5" t="s">
        <v>130</v>
      </c>
    </row>
    <row r="2432" spans="1:2" ht="28.8">
      <c r="A2432" s="4">
        <v>2808</v>
      </c>
      <c r="B2432" s="5" t="s">
        <v>588</v>
      </c>
    </row>
    <row r="2433" spans="1:2" ht="28.8">
      <c r="A2433" s="4">
        <v>2809</v>
      </c>
      <c r="B2433" s="5" t="s">
        <v>588</v>
      </c>
    </row>
    <row r="2434" spans="1:2">
      <c r="A2434" s="4">
        <v>2810</v>
      </c>
      <c r="B2434" s="5" t="s">
        <v>591</v>
      </c>
    </row>
    <row r="2435" spans="1:2">
      <c r="A2435" s="4">
        <v>2811</v>
      </c>
      <c r="B2435" s="5" t="s">
        <v>592</v>
      </c>
    </row>
    <row r="2436" spans="1:2">
      <c r="A2436" s="4">
        <v>2812</v>
      </c>
      <c r="B2436" s="5" t="s">
        <v>593</v>
      </c>
    </row>
    <row r="2437" spans="1:2">
      <c r="A2437" s="4">
        <v>2813</v>
      </c>
      <c r="B2437" s="5" t="s">
        <v>594</v>
      </c>
    </row>
    <row r="2438" spans="1:2">
      <c r="A2438" s="4">
        <v>2814</v>
      </c>
      <c r="B2438" s="5" t="s">
        <v>595</v>
      </c>
    </row>
    <row r="2439" spans="1:2">
      <c r="A2439" s="4">
        <v>2815</v>
      </c>
      <c r="B2439" s="5" t="s">
        <v>596</v>
      </c>
    </row>
    <row r="2440" spans="1:2">
      <c r="A2440" s="4">
        <v>2816</v>
      </c>
      <c r="B2440" s="5" t="s">
        <v>226</v>
      </c>
    </row>
    <row r="2441" spans="1:2">
      <c r="A2441" s="4">
        <v>2817</v>
      </c>
      <c r="B2441" s="5" t="s">
        <v>56</v>
      </c>
    </row>
    <row r="2442" spans="1:2">
      <c r="A2442" s="4">
        <v>2818</v>
      </c>
      <c r="B2442" s="5" t="s">
        <v>112</v>
      </c>
    </row>
    <row r="2443" spans="1:2">
      <c r="A2443" s="4">
        <v>2819</v>
      </c>
      <c r="B2443" s="5" t="s">
        <v>597</v>
      </c>
    </row>
    <row r="2444" spans="1:2">
      <c r="A2444" s="4">
        <v>2820</v>
      </c>
      <c r="B2444" s="5" t="s">
        <v>598</v>
      </c>
    </row>
    <row r="2445" spans="1:2">
      <c r="A2445" s="4">
        <v>2821</v>
      </c>
      <c r="B2445" s="5" t="s">
        <v>599</v>
      </c>
    </row>
    <row r="2446" spans="1:2">
      <c r="A2446" s="4">
        <v>2822</v>
      </c>
      <c r="B2446" s="5" t="s">
        <v>309</v>
      </c>
    </row>
    <row r="2447" spans="1:2">
      <c r="A2447" s="4">
        <v>2823</v>
      </c>
      <c r="B2447" s="5" t="s">
        <v>56</v>
      </c>
    </row>
    <row r="2448" spans="1:2">
      <c r="A2448" s="4">
        <v>2824</v>
      </c>
      <c r="B2448" s="5" t="s">
        <v>600</v>
      </c>
    </row>
    <row r="2449" spans="1:2">
      <c r="A2449" s="4">
        <v>2825</v>
      </c>
      <c r="B2449" s="5" t="s">
        <v>601</v>
      </c>
    </row>
    <row r="2450" spans="1:2">
      <c r="A2450" s="4">
        <v>2826</v>
      </c>
      <c r="B2450" s="5" t="s">
        <v>45</v>
      </c>
    </row>
    <row r="2451" spans="1:2">
      <c r="A2451" s="4">
        <v>2827</v>
      </c>
      <c r="B2451" s="5" t="s">
        <v>602</v>
      </c>
    </row>
    <row r="2452" spans="1:2">
      <c r="A2452" s="4">
        <v>2828</v>
      </c>
      <c r="B2452" s="5" t="s">
        <v>603</v>
      </c>
    </row>
    <row r="2453" spans="1:2">
      <c r="A2453" s="4">
        <v>2829</v>
      </c>
      <c r="B2453" s="5" t="s">
        <v>226</v>
      </c>
    </row>
    <row r="2454" spans="1:2">
      <c r="A2454" s="4">
        <v>2830</v>
      </c>
      <c r="B2454" s="5" t="s">
        <v>45</v>
      </c>
    </row>
    <row r="2455" spans="1:2">
      <c r="A2455" s="4">
        <v>2831</v>
      </c>
      <c r="B2455" s="5" t="s">
        <v>226</v>
      </c>
    </row>
    <row r="2456" spans="1:2">
      <c r="A2456" s="4">
        <v>2833</v>
      </c>
      <c r="B2456" s="5" t="s">
        <v>604</v>
      </c>
    </row>
    <row r="2457" spans="1:2">
      <c r="A2457" s="4">
        <v>2834</v>
      </c>
      <c r="B2457" s="5" t="s">
        <v>605</v>
      </c>
    </row>
    <row r="2458" spans="1:2" ht="28.8">
      <c r="A2458" s="4">
        <v>2837</v>
      </c>
      <c r="B2458" s="5" t="s">
        <v>588</v>
      </c>
    </row>
    <row r="2459" spans="1:2">
      <c r="A2459" s="4">
        <v>2852</v>
      </c>
      <c r="B2459" s="5" t="s">
        <v>606</v>
      </c>
    </row>
    <row r="2460" spans="1:2">
      <c r="A2460" s="4">
        <v>2853</v>
      </c>
      <c r="B2460" s="5" t="s">
        <v>522</v>
      </c>
    </row>
    <row r="2461" spans="1:2">
      <c r="A2461" s="4">
        <v>2854</v>
      </c>
      <c r="B2461" s="5" t="s">
        <v>607</v>
      </c>
    </row>
    <row r="2462" spans="1:2">
      <c r="A2462" s="4">
        <v>2855</v>
      </c>
      <c r="B2462" s="5" t="s">
        <v>164</v>
      </c>
    </row>
    <row r="2463" spans="1:2">
      <c r="A2463" s="4">
        <v>2856</v>
      </c>
      <c r="B2463" s="5" t="s">
        <v>607</v>
      </c>
    </row>
    <row r="2464" spans="1:2">
      <c r="A2464" s="4">
        <v>2857</v>
      </c>
      <c r="B2464" s="5" t="s">
        <v>608</v>
      </c>
    </row>
    <row r="2465" spans="1:2">
      <c r="A2465" s="4">
        <v>2858</v>
      </c>
      <c r="B2465" s="5" t="s">
        <v>609</v>
      </c>
    </row>
    <row r="2466" spans="1:2" ht="28.8">
      <c r="A2466" s="4">
        <v>2859</v>
      </c>
      <c r="B2466" s="5" t="s">
        <v>305</v>
      </c>
    </row>
    <row r="2467" spans="1:2">
      <c r="A2467" s="4">
        <v>2860</v>
      </c>
      <c r="B2467" s="5" t="s">
        <v>610</v>
      </c>
    </row>
    <row r="2468" spans="1:2">
      <c r="A2468" s="4">
        <v>2861</v>
      </c>
      <c r="B2468" s="5" t="s">
        <v>611</v>
      </c>
    </row>
    <row r="2469" spans="1:2">
      <c r="A2469" s="4">
        <v>2862</v>
      </c>
      <c r="B2469" s="5" t="s">
        <v>612</v>
      </c>
    </row>
    <row r="2470" spans="1:2">
      <c r="A2470" s="4">
        <v>2863</v>
      </c>
      <c r="B2470" s="5" t="s">
        <v>139</v>
      </c>
    </row>
    <row r="2471" spans="1:2">
      <c r="A2471" s="4">
        <v>2864</v>
      </c>
      <c r="B2471" s="5" t="s">
        <v>72</v>
      </c>
    </row>
    <row r="2472" spans="1:2">
      <c r="A2472" s="4">
        <v>2865</v>
      </c>
      <c r="B2472" s="5" t="s">
        <v>613</v>
      </c>
    </row>
    <row r="2473" spans="1:2" ht="28.8">
      <c r="A2473" s="4">
        <v>2866</v>
      </c>
      <c r="B2473" s="5" t="s">
        <v>614</v>
      </c>
    </row>
    <row r="2474" spans="1:2">
      <c r="A2474" s="4">
        <v>2867</v>
      </c>
      <c r="B2474" s="5" t="s">
        <v>139</v>
      </c>
    </row>
    <row r="2475" spans="1:2">
      <c r="A2475" s="4">
        <v>2868</v>
      </c>
      <c r="B2475" s="5" t="s">
        <v>139</v>
      </c>
    </row>
    <row r="2476" spans="1:2">
      <c r="A2476" s="4">
        <v>2869</v>
      </c>
      <c r="B2476" s="5" t="s">
        <v>615</v>
      </c>
    </row>
    <row r="2477" spans="1:2">
      <c r="A2477" s="4">
        <v>2870</v>
      </c>
      <c r="B2477" s="5" t="s">
        <v>616</v>
      </c>
    </row>
    <row r="2478" spans="1:2">
      <c r="A2478" s="4">
        <v>2871</v>
      </c>
      <c r="B2478" s="5" t="s">
        <v>617</v>
      </c>
    </row>
    <row r="2479" spans="1:2">
      <c r="A2479" s="4">
        <v>2872</v>
      </c>
      <c r="B2479" s="5" t="s">
        <v>618</v>
      </c>
    </row>
    <row r="2480" spans="1:2">
      <c r="A2480" s="4">
        <v>2873</v>
      </c>
      <c r="B2480" s="5" t="s">
        <v>619</v>
      </c>
    </row>
    <row r="2481" spans="1:2">
      <c r="A2481" s="4">
        <v>2874</v>
      </c>
      <c r="B2481" s="5" t="s">
        <v>620</v>
      </c>
    </row>
    <row r="2482" spans="1:2">
      <c r="A2482" s="4">
        <v>2875</v>
      </c>
      <c r="B2482" s="5" t="s">
        <v>621</v>
      </c>
    </row>
    <row r="2483" spans="1:2">
      <c r="A2483" s="4">
        <v>2876</v>
      </c>
      <c r="B2483" s="5" t="s">
        <v>622</v>
      </c>
    </row>
    <row r="2484" spans="1:2" ht="28.8">
      <c r="A2484" s="4">
        <v>2877</v>
      </c>
      <c r="B2484" s="5" t="s">
        <v>623</v>
      </c>
    </row>
    <row r="2485" spans="1:2">
      <c r="A2485" s="4">
        <v>2878</v>
      </c>
      <c r="B2485" s="5" t="s">
        <v>580</v>
      </c>
    </row>
    <row r="2486" spans="1:2">
      <c r="A2486" s="4">
        <v>2879</v>
      </c>
      <c r="B2486" s="5" t="s">
        <v>624</v>
      </c>
    </row>
    <row r="2487" spans="1:2">
      <c r="A2487" s="4">
        <v>2880</v>
      </c>
      <c r="B2487" s="5" t="s">
        <v>625</v>
      </c>
    </row>
    <row r="2488" spans="1:2">
      <c r="A2488" s="4">
        <v>2882</v>
      </c>
      <c r="B2488" s="5" t="s">
        <v>626</v>
      </c>
    </row>
    <row r="2489" spans="1:2">
      <c r="A2489" s="4">
        <v>2883</v>
      </c>
      <c r="B2489" s="5" t="s">
        <v>627</v>
      </c>
    </row>
    <row r="2490" spans="1:2">
      <c r="A2490" s="4">
        <v>2884</v>
      </c>
      <c r="B2490" s="5" t="s">
        <v>628</v>
      </c>
    </row>
    <row r="2491" spans="1:2">
      <c r="A2491" s="4">
        <v>2885</v>
      </c>
      <c r="B2491" s="5" t="s">
        <v>93</v>
      </c>
    </row>
    <row r="2492" spans="1:2">
      <c r="A2492" s="4">
        <v>2886</v>
      </c>
      <c r="B2492" s="5" t="s">
        <v>76</v>
      </c>
    </row>
    <row r="2493" spans="1:2">
      <c r="A2493" s="4">
        <v>2887</v>
      </c>
      <c r="B2493" s="5" t="s">
        <v>76</v>
      </c>
    </row>
    <row r="2494" spans="1:2">
      <c r="A2494" s="4">
        <v>2888</v>
      </c>
      <c r="B2494" s="5" t="s">
        <v>597</v>
      </c>
    </row>
    <row r="2495" spans="1:2">
      <c r="A2495" s="4">
        <v>2889</v>
      </c>
      <c r="B2495" s="5" t="s">
        <v>598</v>
      </c>
    </row>
    <row r="2496" spans="1:2">
      <c r="A2496" s="4">
        <v>2890</v>
      </c>
      <c r="B2496" s="5" t="s">
        <v>599</v>
      </c>
    </row>
    <row r="2497" spans="1:2">
      <c r="A2497" s="4">
        <v>2891</v>
      </c>
      <c r="B2497" s="5" t="s">
        <v>629</v>
      </c>
    </row>
    <row r="2498" spans="1:2">
      <c r="A2498" s="4">
        <v>2892</v>
      </c>
      <c r="B2498" s="5" t="s">
        <v>630</v>
      </c>
    </row>
    <row r="2499" spans="1:2">
      <c r="A2499" s="4">
        <v>2893</v>
      </c>
      <c r="B2499" s="5" t="s">
        <v>631</v>
      </c>
    </row>
    <row r="2500" spans="1:2">
      <c r="A2500" s="4">
        <v>2894</v>
      </c>
      <c r="B2500" s="5" t="s">
        <v>632</v>
      </c>
    </row>
    <row r="2501" spans="1:2">
      <c r="A2501" s="4">
        <v>2895</v>
      </c>
      <c r="B2501" s="5" t="s">
        <v>633</v>
      </c>
    </row>
    <row r="2502" spans="1:2">
      <c r="A2502" s="4">
        <v>2896</v>
      </c>
      <c r="B2502" s="5" t="s">
        <v>634</v>
      </c>
    </row>
    <row r="2503" spans="1:2" ht="28.8">
      <c r="A2503" s="4">
        <v>2897</v>
      </c>
      <c r="B2503" s="5" t="s">
        <v>635</v>
      </c>
    </row>
    <row r="2504" spans="1:2">
      <c r="A2504" s="4">
        <v>2898</v>
      </c>
      <c r="B2504" s="5" t="s">
        <v>636</v>
      </c>
    </row>
    <row r="2505" spans="1:2">
      <c r="A2505" s="4">
        <v>2899</v>
      </c>
      <c r="B2505" s="5" t="s">
        <v>637</v>
      </c>
    </row>
    <row r="2506" spans="1:2">
      <c r="A2506" s="4">
        <v>2900</v>
      </c>
      <c r="B2506" s="5" t="s">
        <v>638</v>
      </c>
    </row>
    <row r="2507" spans="1:2">
      <c r="A2507" s="4">
        <v>2901</v>
      </c>
      <c r="B2507" s="5" t="s">
        <v>639</v>
      </c>
    </row>
    <row r="2508" spans="1:2">
      <c r="A2508" s="4">
        <v>2903</v>
      </c>
      <c r="B2508" s="5" t="s">
        <v>640</v>
      </c>
    </row>
    <row r="2509" spans="1:2">
      <c r="A2509" s="4">
        <v>2904</v>
      </c>
      <c r="B2509" s="5" t="s">
        <v>95</v>
      </c>
    </row>
    <row r="2510" spans="1:2">
      <c r="A2510" s="4">
        <v>2905</v>
      </c>
      <c r="B2510" s="5" t="s">
        <v>641</v>
      </c>
    </row>
    <row r="2511" spans="1:2" ht="28.8">
      <c r="A2511" s="4">
        <v>2906</v>
      </c>
      <c r="B2511" s="5" t="s">
        <v>642</v>
      </c>
    </row>
    <row r="2512" spans="1:2">
      <c r="A2512" s="4">
        <v>2907</v>
      </c>
      <c r="B2512" s="5" t="s">
        <v>76</v>
      </c>
    </row>
    <row r="2513" spans="1:2">
      <c r="A2513" s="4">
        <v>2908</v>
      </c>
      <c r="B2513" s="5" t="s">
        <v>643</v>
      </c>
    </row>
    <row r="2514" spans="1:2">
      <c r="A2514" s="4">
        <v>2909</v>
      </c>
      <c r="B2514" s="5" t="s">
        <v>79</v>
      </c>
    </row>
    <row r="2515" spans="1:2">
      <c r="A2515" s="4">
        <v>2910</v>
      </c>
      <c r="B2515" s="5" t="s">
        <v>644</v>
      </c>
    </row>
    <row r="2516" spans="1:2" ht="28.8">
      <c r="A2516" s="4">
        <v>2911</v>
      </c>
      <c r="B2516" s="5" t="s">
        <v>645</v>
      </c>
    </row>
    <row r="2517" spans="1:2">
      <c r="A2517" s="4">
        <v>2912</v>
      </c>
      <c r="B2517" s="5" t="s">
        <v>45</v>
      </c>
    </row>
    <row r="2518" spans="1:2" ht="28.8">
      <c r="A2518" s="4">
        <v>2913</v>
      </c>
      <c r="B2518" s="5" t="s">
        <v>646</v>
      </c>
    </row>
    <row r="2519" spans="1:2">
      <c r="A2519" s="4">
        <v>2914</v>
      </c>
      <c r="B2519" s="5" t="s">
        <v>647</v>
      </c>
    </row>
    <row r="2520" spans="1:2">
      <c r="A2520" s="4">
        <v>2915</v>
      </c>
      <c r="B2520" s="5" t="s">
        <v>648</v>
      </c>
    </row>
    <row r="2521" spans="1:2">
      <c r="A2521" s="4">
        <v>2916</v>
      </c>
      <c r="B2521" s="5" t="s">
        <v>649</v>
      </c>
    </row>
    <row r="2522" spans="1:2">
      <c r="A2522" s="4">
        <v>2917</v>
      </c>
      <c r="B2522" s="5" t="s">
        <v>647</v>
      </c>
    </row>
    <row r="2523" spans="1:2">
      <c r="A2523" s="4">
        <v>2918</v>
      </c>
      <c r="B2523" s="5" t="s">
        <v>644</v>
      </c>
    </row>
    <row r="2524" spans="1:2" ht="28.8">
      <c r="A2524" s="4">
        <v>2919</v>
      </c>
      <c r="B2524" s="5" t="s">
        <v>588</v>
      </c>
    </row>
    <row r="2525" spans="1:2">
      <c r="A2525" s="4">
        <v>2920</v>
      </c>
      <c r="B2525" s="5" t="s">
        <v>226</v>
      </c>
    </row>
    <row r="2526" spans="1:2" ht="28.8">
      <c r="A2526" s="4">
        <v>2921</v>
      </c>
      <c r="B2526" s="5" t="s">
        <v>588</v>
      </c>
    </row>
    <row r="2527" spans="1:2">
      <c r="A2527" s="4">
        <v>2922</v>
      </c>
      <c r="B2527" s="5" t="s">
        <v>650</v>
      </c>
    </row>
    <row r="2528" spans="1:2">
      <c r="A2528" s="4">
        <v>2923</v>
      </c>
      <c r="B2528" s="5" t="s">
        <v>644</v>
      </c>
    </row>
    <row r="2529" spans="1:2">
      <c r="A2529" s="4">
        <v>2924</v>
      </c>
      <c r="B2529" s="5" t="s">
        <v>45</v>
      </c>
    </row>
    <row r="2530" spans="1:2" ht="28.8">
      <c r="A2530" s="4">
        <v>2925</v>
      </c>
      <c r="B2530" s="5" t="s">
        <v>623</v>
      </c>
    </row>
    <row r="2531" spans="1:2" ht="28.8">
      <c r="A2531" s="4">
        <v>2926</v>
      </c>
      <c r="B2531" s="5" t="s">
        <v>623</v>
      </c>
    </row>
    <row r="2532" spans="1:2">
      <c r="A2532" s="4">
        <v>2927</v>
      </c>
      <c r="B2532" s="5" t="s">
        <v>82</v>
      </c>
    </row>
    <row r="2533" spans="1:2">
      <c r="A2533" s="4">
        <v>2928</v>
      </c>
      <c r="B2533" s="5" t="s">
        <v>301</v>
      </c>
    </row>
    <row r="2534" spans="1:2">
      <c r="A2534" s="4">
        <v>2929</v>
      </c>
      <c r="B2534" s="5" t="s">
        <v>115</v>
      </c>
    </row>
    <row r="2535" spans="1:2">
      <c r="A2535" s="4">
        <v>2930</v>
      </c>
      <c r="B2535" s="5" t="s">
        <v>115</v>
      </c>
    </row>
    <row r="2536" spans="1:2">
      <c r="A2536" s="4">
        <v>2931</v>
      </c>
      <c r="B2536" s="5" t="s">
        <v>82</v>
      </c>
    </row>
    <row r="2537" spans="1:2">
      <c r="A2537" s="4">
        <v>2932</v>
      </c>
      <c r="B2537" s="5" t="s">
        <v>82</v>
      </c>
    </row>
    <row r="2538" spans="1:2">
      <c r="A2538" s="4">
        <v>2933</v>
      </c>
      <c r="B2538" s="5" t="s">
        <v>82</v>
      </c>
    </row>
    <row r="2539" spans="1:2">
      <c r="A2539" s="4">
        <v>2934</v>
      </c>
      <c r="B2539" s="5" t="s">
        <v>82</v>
      </c>
    </row>
    <row r="2540" spans="1:2">
      <c r="A2540" s="4">
        <v>2935</v>
      </c>
      <c r="B2540" s="5" t="s">
        <v>98</v>
      </c>
    </row>
    <row r="2541" spans="1:2" ht="28.8">
      <c r="A2541" s="4">
        <v>2936</v>
      </c>
      <c r="B2541" s="5" t="s">
        <v>623</v>
      </c>
    </row>
    <row r="2542" spans="1:2" ht="28.8">
      <c r="A2542" s="4">
        <v>2937</v>
      </c>
      <c r="B2542" s="5" t="s">
        <v>623</v>
      </c>
    </row>
    <row r="2543" spans="1:2">
      <c r="A2543" s="4">
        <v>2938</v>
      </c>
      <c r="B2543" s="5" t="s">
        <v>651</v>
      </c>
    </row>
    <row r="2544" spans="1:2">
      <c r="A2544" s="4">
        <v>2939</v>
      </c>
      <c r="B2544" s="5" t="s">
        <v>45</v>
      </c>
    </row>
    <row r="2545" spans="1:2">
      <c r="A2545" s="4">
        <v>2941</v>
      </c>
      <c r="B2545" s="5" t="s">
        <v>652</v>
      </c>
    </row>
    <row r="2546" spans="1:2">
      <c r="A2546" s="4">
        <v>2942</v>
      </c>
      <c r="B2546" s="5" t="s">
        <v>652</v>
      </c>
    </row>
    <row r="2547" spans="1:2">
      <c r="A2547" s="4">
        <v>2943</v>
      </c>
      <c r="B2547" s="5" t="s">
        <v>121</v>
      </c>
    </row>
    <row r="2548" spans="1:2">
      <c r="A2548" s="4">
        <v>2944</v>
      </c>
      <c r="B2548" s="5" t="s">
        <v>600</v>
      </c>
    </row>
    <row r="2549" spans="1:2">
      <c r="A2549" s="4">
        <v>2945</v>
      </c>
      <c r="B2549" s="5" t="s">
        <v>45</v>
      </c>
    </row>
    <row r="2550" spans="1:2">
      <c r="A2550" s="4">
        <v>2946</v>
      </c>
      <c r="B2550" s="5" t="s">
        <v>653</v>
      </c>
    </row>
    <row r="2551" spans="1:2" ht="28.8">
      <c r="A2551" s="4">
        <v>2947</v>
      </c>
      <c r="B2551" s="5" t="s">
        <v>623</v>
      </c>
    </row>
    <row r="2552" spans="1:2" ht="28.8">
      <c r="A2552" s="4">
        <v>2948</v>
      </c>
      <c r="B2552" s="5" t="s">
        <v>623</v>
      </c>
    </row>
    <row r="2553" spans="1:2">
      <c r="A2553" s="4">
        <v>2949</v>
      </c>
      <c r="B2553" s="5" t="s">
        <v>654</v>
      </c>
    </row>
    <row r="2554" spans="1:2">
      <c r="A2554" s="4">
        <v>2950</v>
      </c>
      <c r="B2554" s="5" t="s">
        <v>301</v>
      </c>
    </row>
    <row r="2555" spans="1:2">
      <c r="A2555" s="4">
        <v>2951</v>
      </c>
      <c r="B2555" s="5" t="s">
        <v>301</v>
      </c>
    </row>
    <row r="2556" spans="1:2">
      <c r="A2556" s="4">
        <v>2952</v>
      </c>
      <c r="B2556" s="5" t="s">
        <v>301</v>
      </c>
    </row>
    <row r="2557" spans="1:2">
      <c r="A2557" s="4">
        <v>2953</v>
      </c>
      <c r="B2557" s="5" t="s">
        <v>655</v>
      </c>
    </row>
    <row r="2558" spans="1:2">
      <c r="A2558" s="4">
        <v>2954</v>
      </c>
      <c r="B2558" s="5" t="s">
        <v>656</v>
      </c>
    </row>
    <row r="2559" spans="1:2">
      <c r="A2559" s="4">
        <v>2955</v>
      </c>
      <c r="B2559" s="5" t="s">
        <v>301</v>
      </c>
    </row>
    <row r="2560" spans="1:2">
      <c r="A2560" s="4">
        <v>2956</v>
      </c>
      <c r="B2560" s="5" t="s">
        <v>147</v>
      </c>
    </row>
    <row r="2561" spans="1:2">
      <c r="A2561" s="4">
        <v>2961</v>
      </c>
      <c r="B2561" s="5" t="s">
        <v>657</v>
      </c>
    </row>
    <row r="2562" spans="1:2">
      <c r="A2562" s="4">
        <v>2962</v>
      </c>
      <c r="B2562" s="5" t="s">
        <v>658</v>
      </c>
    </row>
    <row r="2563" spans="1:2" ht="28.8">
      <c r="A2563" s="4">
        <v>2963</v>
      </c>
      <c r="B2563" s="5" t="s">
        <v>659</v>
      </c>
    </row>
    <row r="2564" spans="1:2">
      <c r="A2564" s="4">
        <v>2964</v>
      </c>
      <c r="B2564" s="5" t="s">
        <v>45</v>
      </c>
    </row>
    <row r="2565" spans="1:2">
      <c r="A2565" s="4">
        <v>2965</v>
      </c>
      <c r="B2565" s="5" t="s">
        <v>45</v>
      </c>
    </row>
    <row r="2566" spans="1:2">
      <c r="A2566" s="4">
        <v>2966</v>
      </c>
      <c r="B2566" s="5" t="s">
        <v>45</v>
      </c>
    </row>
    <row r="2567" spans="1:2">
      <c r="A2567" s="4">
        <v>2967</v>
      </c>
      <c r="B2567" s="5" t="s">
        <v>45</v>
      </c>
    </row>
    <row r="2568" spans="1:2">
      <c r="A2568" s="4">
        <v>2968</v>
      </c>
      <c r="B2568" s="5" t="s">
        <v>599</v>
      </c>
    </row>
    <row r="2569" spans="1:2">
      <c r="A2569" s="4">
        <v>2969</v>
      </c>
      <c r="B2569" s="5" t="s">
        <v>598</v>
      </c>
    </row>
    <row r="2570" spans="1:2">
      <c r="A2570" s="4">
        <v>2970</v>
      </c>
      <c r="B2570" s="5" t="s">
        <v>597</v>
      </c>
    </row>
    <row r="2571" spans="1:2">
      <c r="A2571" s="4">
        <v>2971</v>
      </c>
      <c r="B2571" s="5" t="s">
        <v>660</v>
      </c>
    </row>
    <row r="2572" spans="1:2">
      <c r="A2572" s="4">
        <v>2972</v>
      </c>
      <c r="B2572" s="5" t="s">
        <v>163</v>
      </c>
    </row>
    <row r="2573" spans="1:2" ht="28.8">
      <c r="A2573" s="4">
        <v>2973</v>
      </c>
      <c r="B2573" s="5" t="s">
        <v>661</v>
      </c>
    </row>
    <row r="2574" spans="1:2">
      <c r="A2574" s="4">
        <v>2974</v>
      </c>
      <c r="B2574" s="5" t="s">
        <v>45</v>
      </c>
    </row>
    <row r="2575" spans="1:2">
      <c r="A2575" s="4">
        <v>2975</v>
      </c>
      <c r="B2575" s="5" t="s">
        <v>662</v>
      </c>
    </row>
    <row r="2576" spans="1:2">
      <c r="A2576" s="4">
        <v>2976</v>
      </c>
      <c r="B2576" s="5" t="s">
        <v>663</v>
      </c>
    </row>
    <row r="2577" spans="1:2">
      <c r="A2577" s="4">
        <v>2977</v>
      </c>
      <c r="B2577" s="5" t="s">
        <v>57</v>
      </c>
    </row>
    <row r="2578" spans="1:2">
      <c r="A2578" s="4">
        <v>2978</v>
      </c>
      <c r="B2578" s="5" t="s">
        <v>188</v>
      </c>
    </row>
    <row r="2579" spans="1:2">
      <c r="A2579" s="4">
        <v>2979</v>
      </c>
      <c r="B2579" s="5" t="s">
        <v>664</v>
      </c>
    </row>
    <row r="2580" spans="1:2" ht="28.8">
      <c r="A2580" s="4">
        <v>2980</v>
      </c>
      <c r="B2580" s="5" t="s">
        <v>665</v>
      </c>
    </row>
    <row r="2581" spans="1:2" ht="28.8">
      <c r="A2581" s="4">
        <v>2981</v>
      </c>
      <c r="B2581" s="5" t="s">
        <v>666</v>
      </c>
    </row>
    <row r="2582" spans="1:2">
      <c r="A2582" s="4">
        <v>2982</v>
      </c>
      <c r="B2582" s="5" t="s">
        <v>667</v>
      </c>
    </row>
    <row r="2583" spans="1:2" ht="28.8">
      <c r="A2583" s="4">
        <v>2985</v>
      </c>
      <c r="B2583" s="5" t="s">
        <v>668</v>
      </c>
    </row>
    <row r="2584" spans="1:2">
      <c r="A2584" s="4">
        <v>2986</v>
      </c>
      <c r="B2584" s="5" t="s">
        <v>669</v>
      </c>
    </row>
    <row r="2585" spans="1:2" ht="28.8">
      <c r="A2585" s="4">
        <v>2988</v>
      </c>
      <c r="B2585" s="5" t="s">
        <v>670</v>
      </c>
    </row>
    <row r="2586" spans="1:2" ht="28.8">
      <c r="A2586" s="4">
        <v>2989</v>
      </c>
      <c r="B2586" s="5" t="s">
        <v>141</v>
      </c>
    </row>
    <row r="2587" spans="1:2" ht="28.8">
      <c r="A2587" s="4">
        <v>2990</v>
      </c>
      <c r="B2587" s="5" t="s">
        <v>141</v>
      </c>
    </row>
    <row r="2588" spans="1:2">
      <c r="A2588" s="4">
        <v>2991</v>
      </c>
      <c r="B2588" s="5" t="s">
        <v>671</v>
      </c>
    </row>
    <row r="2589" spans="1:2">
      <c r="A2589" s="4">
        <v>2992</v>
      </c>
      <c r="B2589" s="5" t="s">
        <v>146</v>
      </c>
    </row>
    <row r="2590" spans="1:2">
      <c r="A2590" s="4">
        <v>2993</v>
      </c>
      <c r="B2590" s="5" t="s">
        <v>672</v>
      </c>
    </row>
    <row r="2591" spans="1:2">
      <c r="A2591" s="4">
        <v>2994</v>
      </c>
      <c r="B2591" s="5" t="s">
        <v>673</v>
      </c>
    </row>
    <row r="2592" spans="1:2">
      <c r="A2592" s="4">
        <v>2995</v>
      </c>
      <c r="B2592" s="5" t="s">
        <v>82</v>
      </c>
    </row>
    <row r="2593" spans="1:2">
      <c r="A2593" s="4">
        <v>2996</v>
      </c>
      <c r="B2593" s="5" t="s">
        <v>674</v>
      </c>
    </row>
    <row r="2594" spans="1:2">
      <c r="A2594" s="4">
        <v>2997</v>
      </c>
      <c r="B2594" s="5" t="s">
        <v>115</v>
      </c>
    </row>
    <row r="2595" spans="1:2">
      <c r="A2595" s="4">
        <v>2998</v>
      </c>
      <c r="B2595" s="5" t="s">
        <v>674</v>
      </c>
    </row>
    <row r="2596" spans="1:2" ht="28.8">
      <c r="A2596" s="4">
        <v>2999</v>
      </c>
      <c r="B2596" s="5" t="s">
        <v>635</v>
      </c>
    </row>
    <row r="2597" spans="1:2" ht="28.8">
      <c r="A2597" s="4">
        <v>3000</v>
      </c>
      <c r="B2597" s="5" t="s">
        <v>635</v>
      </c>
    </row>
    <row r="2598" spans="1:2" ht="28.8">
      <c r="A2598" s="4">
        <v>3001</v>
      </c>
      <c r="B2598" s="5" t="s">
        <v>635</v>
      </c>
    </row>
    <row r="2599" spans="1:2">
      <c r="A2599" s="4">
        <v>3002</v>
      </c>
      <c r="B2599" s="5" t="s">
        <v>675</v>
      </c>
    </row>
    <row r="2600" spans="1:2">
      <c r="A2600" s="4">
        <v>3003</v>
      </c>
      <c r="B2600" s="5" t="s">
        <v>676</v>
      </c>
    </row>
    <row r="2601" spans="1:2">
      <c r="A2601" s="4">
        <v>3004</v>
      </c>
      <c r="B2601" s="5" t="s">
        <v>559</v>
      </c>
    </row>
    <row r="2602" spans="1:2">
      <c r="A2602" s="4">
        <v>3005</v>
      </c>
      <c r="B2602" s="5" t="s">
        <v>674</v>
      </c>
    </row>
    <row r="2603" spans="1:2">
      <c r="A2603" s="4">
        <v>3006</v>
      </c>
      <c r="B2603" s="5" t="s">
        <v>487</v>
      </c>
    </row>
    <row r="2604" spans="1:2">
      <c r="A2604" s="4">
        <v>3007</v>
      </c>
      <c r="B2604" s="5" t="s">
        <v>677</v>
      </c>
    </row>
    <row r="2605" spans="1:2">
      <c r="A2605" s="4">
        <v>3008</v>
      </c>
      <c r="B2605" s="5" t="s">
        <v>678</v>
      </c>
    </row>
    <row r="2606" spans="1:2">
      <c r="A2606" s="4">
        <v>3009</v>
      </c>
      <c r="B2606" s="5" t="s">
        <v>674</v>
      </c>
    </row>
    <row r="2607" spans="1:2">
      <c r="A2607" s="4">
        <v>3010</v>
      </c>
      <c r="B2607" s="5" t="s">
        <v>674</v>
      </c>
    </row>
    <row r="2608" spans="1:2">
      <c r="A2608" s="4">
        <v>3011</v>
      </c>
      <c r="B2608" s="5" t="s">
        <v>115</v>
      </c>
    </row>
    <row r="2609" spans="1:2">
      <c r="A2609" s="4">
        <v>3012</v>
      </c>
      <c r="B2609" s="5" t="s">
        <v>45</v>
      </c>
    </row>
    <row r="2610" spans="1:2">
      <c r="A2610" s="4">
        <v>3013</v>
      </c>
      <c r="B2610" s="5" t="s">
        <v>679</v>
      </c>
    </row>
    <row r="2611" spans="1:2">
      <c r="A2611" s="4">
        <v>3014</v>
      </c>
      <c r="B2611" s="5" t="s">
        <v>188</v>
      </c>
    </row>
    <row r="2612" spans="1:2">
      <c r="A2612" s="4">
        <v>3015</v>
      </c>
      <c r="B2612" s="5" t="s">
        <v>680</v>
      </c>
    </row>
    <row r="2613" spans="1:2">
      <c r="A2613" s="4">
        <v>3016</v>
      </c>
      <c r="B2613" s="5" t="s">
        <v>559</v>
      </c>
    </row>
    <row r="2614" spans="1:2">
      <c r="A2614" s="4">
        <v>3020</v>
      </c>
      <c r="B2614" s="5" t="s">
        <v>45</v>
      </c>
    </row>
    <row r="2615" spans="1:2">
      <c r="A2615" s="4">
        <v>3021</v>
      </c>
      <c r="B2615" s="5" t="s">
        <v>45</v>
      </c>
    </row>
    <row r="2616" spans="1:2">
      <c r="A2616" s="4">
        <v>3022</v>
      </c>
      <c r="B2616" s="5" t="s">
        <v>45</v>
      </c>
    </row>
    <row r="2617" spans="1:2">
      <c r="A2617" s="4">
        <v>3023</v>
      </c>
      <c r="B2617" s="5" t="s">
        <v>559</v>
      </c>
    </row>
    <row r="2618" spans="1:2" ht="28.8">
      <c r="A2618" s="4">
        <v>3024</v>
      </c>
      <c r="B2618" s="5" t="s">
        <v>123</v>
      </c>
    </row>
    <row r="2619" spans="1:2">
      <c r="A2619" s="4">
        <v>3025</v>
      </c>
      <c r="B2619" s="5" t="s">
        <v>45</v>
      </c>
    </row>
    <row r="2620" spans="1:2">
      <c r="A2620" s="4">
        <v>3026</v>
      </c>
      <c r="B2620" s="5" t="s">
        <v>45</v>
      </c>
    </row>
    <row r="2621" spans="1:2">
      <c r="A2621" s="4">
        <v>3027</v>
      </c>
      <c r="B2621" s="5" t="s">
        <v>45</v>
      </c>
    </row>
    <row r="2622" spans="1:2">
      <c r="A2622" s="4">
        <v>3028</v>
      </c>
      <c r="B2622" s="5" t="s">
        <v>45</v>
      </c>
    </row>
    <row r="2623" spans="1:2">
      <c r="A2623" s="4">
        <v>3029</v>
      </c>
      <c r="B2623" s="5" t="s">
        <v>45</v>
      </c>
    </row>
    <row r="2624" spans="1:2">
      <c r="A2624" s="4">
        <v>3030</v>
      </c>
      <c r="B2624" s="5" t="s">
        <v>45</v>
      </c>
    </row>
    <row r="2625" spans="1:2">
      <c r="A2625" s="4">
        <v>3031</v>
      </c>
      <c r="B2625" s="5" t="s">
        <v>45</v>
      </c>
    </row>
    <row r="2626" spans="1:2">
      <c r="A2626" s="4">
        <v>3032</v>
      </c>
      <c r="B2626" s="5" t="s">
        <v>45</v>
      </c>
    </row>
    <row r="2627" spans="1:2">
      <c r="A2627" s="4">
        <v>3033</v>
      </c>
      <c r="B2627" s="5" t="s">
        <v>45</v>
      </c>
    </row>
    <row r="2628" spans="1:2">
      <c r="A2628" s="4">
        <v>3034</v>
      </c>
      <c r="B2628" s="5" t="s">
        <v>45</v>
      </c>
    </row>
    <row r="2629" spans="1:2">
      <c r="A2629" s="4">
        <v>3035</v>
      </c>
      <c r="B2629" s="5" t="s">
        <v>45</v>
      </c>
    </row>
    <row r="2630" spans="1:2">
      <c r="A2630" s="4">
        <v>3036</v>
      </c>
      <c r="B2630" s="5" t="s">
        <v>45</v>
      </c>
    </row>
    <row r="2631" spans="1:2">
      <c r="A2631" s="4">
        <v>3037</v>
      </c>
      <c r="B2631" s="5" t="s">
        <v>45</v>
      </c>
    </row>
    <row r="2632" spans="1:2">
      <c r="A2632" s="4">
        <v>3038</v>
      </c>
      <c r="B2632" s="5" t="s">
        <v>45</v>
      </c>
    </row>
    <row r="2633" spans="1:2">
      <c r="A2633" s="4">
        <v>3039</v>
      </c>
      <c r="B2633" s="5" t="s">
        <v>45</v>
      </c>
    </row>
    <row r="2634" spans="1:2">
      <c r="A2634" s="4">
        <v>3040</v>
      </c>
      <c r="B2634" s="5" t="s">
        <v>45</v>
      </c>
    </row>
    <row r="2635" spans="1:2">
      <c r="A2635" s="4">
        <v>3041</v>
      </c>
      <c r="B2635" s="5" t="s">
        <v>147</v>
      </c>
    </row>
    <row r="2636" spans="1:2" ht="28.8">
      <c r="A2636" s="4">
        <v>3042</v>
      </c>
      <c r="B2636" s="5" t="s">
        <v>681</v>
      </c>
    </row>
    <row r="2637" spans="1:2">
      <c r="A2637" s="4">
        <v>3044</v>
      </c>
      <c r="B2637" s="5" t="s">
        <v>675</v>
      </c>
    </row>
    <row r="2638" spans="1:2">
      <c r="A2638" s="4">
        <v>3045</v>
      </c>
      <c r="B2638" s="5" t="s">
        <v>682</v>
      </c>
    </row>
    <row r="2639" spans="1:2">
      <c r="A2639" s="4">
        <v>3046</v>
      </c>
      <c r="B2639" s="5" t="s">
        <v>609</v>
      </c>
    </row>
    <row r="2640" spans="1:2">
      <c r="A2640" s="4">
        <v>3047</v>
      </c>
      <c r="B2640" s="5" t="s">
        <v>96</v>
      </c>
    </row>
    <row r="2641" spans="1:2">
      <c r="A2641" s="4">
        <v>3048</v>
      </c>
      <c r="B2641" s="5" t="s">
        <v>164</v>
      </c>
    </row>
    <row r="2642" spans="1:2">
      <c r="A2642" s="4">
        <v>3049</v>
      </c>
      <c r="B2642" s="5" t="s">
        <v>568</v>
      </c>
    </row>
    <row r="2643" spans="1:2">
      <c r="A2643" s="4">
        <v>3050</v>
      </c>
      <c r="B2643" s="5" t="s">
        <v>120</v>
      </c>
    </row>
    <row r="2644" spans="1:2">
      <c r="A2644" s="4">
        <v>3051</v>
      </c>
      <c r="B2644" s="5" t="s">
        <v>45</v>
      </c>
    </row>
    <row r="2645" spans="1:2">
      <c r="A2645" s="4">
        <v>3052</v>
      </c>
      <c r="B2645" s="5" t="s">
        <v>45</v>
      </c>
    </row>
    <row r="2646" spans="1:2">
      <c r="A2646" s="4">
        <v>3053</v>
      </c>
      <c r="B2646" s="5" t="s">
        <v>314</v>
      </c>
    </row>
    <row r="2647" spans="1:2">
      <c r="A2647" s="4">
        <v>3054</v>
      </c>
      <c r="B2647" s="5" t="s">
        <v>115</v>
      </c>
    </row>
    <row r="2648" spans="1:2">
      <c r="A2648" s="4">
        <v>3055</v>
      </c>
      <c r="B2648" s="5" t="s">
        <v>301</v>
      </c>
    </row>
    <row r="2649" spans="1:2">
      <c r="A2649" s="4">
        <v>3056</v>
      </c>
      <c r="B2649" s="5" t="s">
        <v>683</v>
      </c>
    </row>
    <row r="2650" spans="1:2">
      <c r="A2650" s="4">
        <v>3057</v>
      </c>
      <c r="B2650" s="5" t="s">
        <v>72</v>
      </c>
    </row>
    <row r="2651" spans="1:2">
      <c r="A2651" s="4">
        <v>3058</v>
      </c>
      <c r="B2651" s="5" t="s">
        <v>585</v>
      </c>
    </row>
    <row r="2652" spans="1:2">
      <c r="A2652" s="4">
        <v>3059</v>
      </c>
      <c r="B2652" s="5" t="s">
        <v>684</v>
      </c>
    </row>
    <row r="2653" spans="1:2" ht="28.8">
      <c r="A2653" s="4">
        <v>3060</v>
      </c>
      <c r="B2653" s="5" t="s">
        <v>681</v>
      </c>
    </row>
    <row r="2654" spans="1:2" ht="28.8">
      <c r="A2654" s="4">
        <v>3061</v>
      </c>
      <c r="B2654" s="5" t="s">
        <v>681</v>
      </c>
    </row>
    <row r="2655" spans="1:2">
      <c r="A2655" s="4">
        <v>3062</v>
      </c>
      <c r="B2655" s="5" t="s">
        <v>146</v>
      </c>
    </row>
    <row r="2656" spans="1:2">
      <c r="A2656" s="4">
        <v>3063</v>
      </c>
      <c r="B2656" s="5" t="s">
        <v>139</v>
      </c>
    </row>
    <row r="2657" spans="1:2">
      <c r="A2657" s="4">
        <v>3064</v>
      </c>
      <c r="B2657" s="5" t="s">
        <v>609</v>
      </c>
    </row>
    <row r="2658" spans="1:2">
      <c r="A2658" s="4">
        <v>3065</v>
      </c>
      <c r="B2658" s="5" t="s">
        <v>269</v>
      </c>
    </row>
    <row r="2659" spans="1:2">
      <c r="A2659" s="4">
        <v>3066</v>
      </c>
      <c r="B2659" s="5" t="s">
        <v>79</v>
      </c>
    </row>
    <row r="2660" spans="1:2">
      <c r="A2660" s="4">
        <v>3067</v>
      </c>
      <c r="B2660" s="5" t="s">
        <v>487</v>
      </c>
    </row>
    <row r="2661" spans="1:2">
      <c r="A2661" s="4">
        <v>3068</v>
      </c>
      <c r="B2661" s="5" t="s">
        <v>269</v>
      </c>
    </row>
    <row r="2662" spans="1:2">
      <c r="A2662" s="4">
        <v>3069</v>
      </c>
      <c r="B2662" s="5" t="s">
        <v>487</v>
      </c>
    </row>
    <row r="2663" spans="1:2">
      <c r="A2663" s="4">
        <v>3070</v>
      </c>
      <c r="B2663" s="5" t="s">
        <v>143</v>
      </c>
    </row>
    <row r="2664" spans="1:2">
      <c r="A2664" s="4">
        <v>3071</v>
      </c>
      <c r="B2664" s="5" t="s">
        <v>95</v>
      </c>
    </row>
    <row r="2665" spans="1:2">
      <c r="A2665" s="4">
        <v>3072</v>
      </c>
      <c r="B2665" s="5" t="s">
        <v>685</v>
      </c>
    </row>
    <row r="2666" spans="1:2">
      <c r="A2666" s="4">
        <v>3073</v>
      </c>
      <c r="B2666" s="5" t="s">
        <v>686</v>
      </c>
    </row>
    <row r="2667" spans="1:2">
      <c r="A2667" s="4">
        <v>3074</v>
      </c>
      <c r="B2667" s="5" t="s">
        <v>687</v>
      </c>
    </row>
    <row r="2668" spans="1:2">
      <c r="A2668" s="4">
        <v>3075</v>
      </c>
      <c r="B2668" s="5" t="s">
        <v>269</v>
      </c>
    </row>
    <row r="2669" spans="1:2">
      <c r="A2669" s="4">
        <v>3076</v>
      </c>
      <c r="B2669" s="5" t="s">
        <v>45</v>
      </c>
    </row>
    <row r="2670" spans="1:2">
      <c r="A2670" s="4">
        <v>3077</v>
      </c>
      <c r="B2670" s="5" t="s">
        <v>45</v>
      </c>
    </row>
    <row r="2671" spans="1:2">
      <c r="A2671" s="4">
        <v>3078</v>
      </c>
      <c r="B2671" s="5" t="s">
        <v>45</v>
      </c>
    </row>
    <row r="2672" spans="1:2">
      <c r="A2672" s="4">
        <v>3079</v>
      </c>
      <c r="B2672" s="5" t="s">
        <v>688</v>
      </c>
    </row>
    <row r="2673" spans="1:2">
      <c r="A2673" s="4">
        <v>3080</v>
      </c>
      <c r="B2673" s="5" t="s">
        <v>45</v>
      </c>
    </row>
    <row r="2674" spans="1:2">
      <c r="A2674" s="4">
        <v>3081</v>
      </c>
      <c r="B2674" s="5" t="s">
        <v>373</v>
      </c>
    </row>
    <row r="2675" spans="1:2">
      <c r="A2675" s="4">
        <v>3082</v>
      </c>
      <c r="B2675" s="5" t="s">
        <v>689</v>
      </c>
    </row>
    <row r="2676" spans="1:2">
      <c r="A2676" s="4">
        <v>3083</v>
      </c>
      <c r="B2676" s="5" t="s">
        <v>690</v>
      </c>
    </row>
    <row r="2677" spans="1:2" ht="28.8">
      <c r="A2677" s="4">
        <v>3084</v>
      </c>
      <c r="B2677" s="5" t="s">
        <v>691</v>
      </c>
    </row>
    <row r="2678" spans="1:2">
      <c r="A2678" s="4">
        <v>3085</v>
      </c>
      <c r="B2678" s="5" t="s">
        <v>304</v>
      </c>
    </row>
    <row r="2679" spans="1:2">
      <c r="A2679" s="4">
        <v>3086</v>
      </c>
      <c r="B2679" s="5" t="s">
        <v>692</v>
      </c>
    </row>
    <row r="2680" spans="1:2">
      <c r="A2680" s="4">
        <v>3087</v>
      </c>
      <c r="B2680" s="5" t="s">
        <v>693</v>
      </c>
    </row>
    <row r="2681" spans="1:2">
      <c r="A2681" s="4">
        <v>3088</v>
      </c>
      <c r="B2681" s="5" t="s">
        <v>693</v>
      </c>
    </row>
    <row r="2682" spans="1:2">
      <c r="A2682" s="4">
        <v>3089</v>
      </c>
      <c r="B2682" s="5" t="s">
        <v>694</v>
      </c>
    </row>
    <row r="2683" spans="1:2">
      <c r="A2683" s="4">
        <v>3090</v>
      </c>
      <c r="B2683" s="5" t="s">
        <v>82</v>
      </c>
    </row>
    <row r="2684" spans="1:2">
      <c r="A2684" s="4">
        <v>3091</v>
      </c>
      <c r="B2684" s="5" t="s">
        <v>82</v>
      </c>
    </row>
    <row r="2685" spans="1:2">
      <c r="A2685" s="4">
        <v>3092</v>
      </c>
      <c r="B2685" s="5" t="s">
        <v>82</v>
      </c>
    </row>
    <row r="2686" spans="1:2">
      <c r="A2686" s="4">
        <v>3093</v>
      </c>
      <c r="B2686" s="5" t="s">
        <v>609</v>
      </c>
    </row>
    <row r="2687" spans="1:2">
      <c r="A2687" s="4">
        <v>3094</v>
      </c>
      <c r="B2687" s="5" t="s">
        <v>609</v>
      </c>
    </row>
    <row r="2688" spans="1:2">
      <c r="A2688" s="4">
        <v>3095</v>
      </c>
      <c r="B2688" s="5" t="s">
        <v>598</v>
      </c>
    </row>
    <row r="2689" spans="1:2">
      <c r="A2689" s="4">
        <v>3096</v>
      </c>
      <c r="B2689" s="5" t="s">
        <v>695</v>
      </c>
    </row>
    <row r="2690" spans="1:2">
      <c r="A2690" s="4">
        <v>3097</v>
      </c>
      <c r="B2690" s="5" t="s">
        <v>696</v>
      </c>
    </row>
    <row r="2691" spans="1:2">
      <c r="A2691" s="4">
        <v>3098</v>
      </c>
      <c r="B2691" s="5" t="s">
        <v>697</v>
      </c>
    </row>
    <row r="2692" spans="1:2">
      <c r="A2692" s="4">
        <v>3099</v>
      </c>
      <c r="B2692" s="5" t="s">
        <v>698</v>
      </c>
    </row>
    <row r="2693" spans="1:2">
      <c r="A2693" s="4">
        <v>3100</v>
      </c>
      <c r="B2693" s="5" t="s">
        <v>699</v>
      </c>
    </row>
    <row r="2694" spans="1:2">
      <c r="A2694" s="4">
        <v>3101</v>
      </c>
      <c r="B2694" s="5" t="s">
        <v>301</v>
      </c>
    </row>
    <row r="2695" spans="1:2">
      <c r="A2695" s="4">
        <v>3102</v>
      </c>
      <c r="B2695" s="5" t="s">
        <v>45</v>
      </c>
    </row>
    <row r="2696" spans="1:2">
      <c r="A2696" s="4">
        <v>3103</v>
      </c>
      <c r="B2696" s="5" t="s">
        <v>57</v>
      </c>
    </row>
    <row r="2697" spans="1:2">
      <c r="A2697" s="4">
        <v>3104</v>
      </c>
      <c r="B2697" s="5" t="s">
        <v>487</v>
      </c>
    </row>
    <row r="2698" spans="1:2">
      <c r="A2698" s="4">
        <v>3105</v>
      </c>
      <c r="B2698" s="5" t="s">
        <v>487</v>
      </c>
    </row>
    <row r="2699" spans="1:2">
      <c r="A2699" s="4">
        <v>3106</v>
      </c>
      <c r="B2699" s="5" t="s">
        <v>139</v>
      </c>
    </row>
    <row r="2700" spans="1:2">
      <c r="A2700" s="4">
        <v>3107</v>
      </c>
      <c r="B2700" s="5" t="s">
        <v>584</v>
      </c>
    </row>
    <row r="2701" spans="1:2">
      <c r="A2701" s="4">
        <v>3108</v>
      </c>
      <c r="B2701" s="5" t="s">
        <v>636</v>
      </c>
    </row>
    <row r="2702" spans="1:2">
      <c r="A2702" s="4">
        <v>3109</v>
      </c>
      <c r="B2702" s="5" t="s">
        <v>700</v>
      </c>
    </row>
    <row r="2703" spans="1:2">
      <c r="A2703" s="4">
        <v>3110</v>
      </c>
      <c r="B2703" s="5" t="s">
        <v>701</v>
      </c>
    </row>
    <row r="2704" spans="1:2">
      <c r="A2704" s="4">
        <v>3111</v>
      </c>
      <c r="B2704" s="5" t="s">
        <v>117</v>
      </c>
    </row>
    <row r="2705" spans="1:2">
      <c r="A2705" s="4">
        <v>3112</v>
      </c>
      <c r="B2705" s="5" t="s">
        <v>201</v>
      </c>
    </row>
    <row r="2706" spans="1:2">
      <c r="A2706" s="4">
        <v>3113</v>
      </c>
      <c r="B2706" s="5" t="s">
        <v>103</v>
      </c>
    </row>
    <row r="2707" spans="1:2">
      <c r="A2707" s="4">
        <v>3114</v>
      </c>
      <c r="B2707" s="5" t="s">
        <v>45</v>
      </c>
    </row>
    <row r="2708" spans="1:2">
      <c r="A2708" s="4">
        <v>3115</v>
      </c>
      <c r="B2708" s="5" t="s">
        <v>276</v>
      </c>
    </row>
    <row r="2709" spans="1:2">
      <c r="A2709" s="4">
        <v>3116</v>
      </c>
      <c r="B2709" s="5" t="s">
        <v>487</v>
      </c>
    </row>
    <row r="2710" spans="1:2">
      <c r="A2710" s="4">
        <v>3117</v>
      </c>
      <c r="B2710" s="5" t="s">
        <v>693</v>
      </c>
    </row>
    <row r="2711" spans="1:2">
      <c r="A2711" s="4">
        <v>3118</v>
      </c>
      <c r="B2711" s="5" t="s">
        <v>700</v>
      </c>
    </row>
    <row r="2712" spans="1:2">
      <c r="A2712" s="4">
        <v>3119</v>
      </c>
      <c r="B2712" s="5" t="s">
        <v>201</v>
      </c>
    </row>
    <row r="2713" spans="1:2">
      <c r="A2713" s="4">
        <v>3120</v>
      </c>
      <c r="B2713" s="5" t="s">
        <v>702</v>
      </c>
    </row>
    <row r="2714" spans="1:2">
      <c r="A2714" s="4">
        <v>3121</v>
      </c>
      <c r="B2714" s="5" t="s">
        <v>45</v>
      </c>
    </row>
    <row r="2715" spans="1:2">
      <c r="A2715" s="4">
        <v>3122</v>
      </c>
      <c r="B2715" s="5" t="s">
        <v>45</v>
      </c>
    </row>
    <row r="2716" spans="1:2">
      <c r="A2716" s="4">
        <v>3123</v>
      </c>
      <c r="B2716" s="5" t="s">
        <v>45</v>
      </c>
    </row>
    <row r="2717" spans="1:2">
      <c r="A2717" s="4">
        <v>3124</v>
      </c>
      <c r="B2717" s="5" t="s">
        <v>45</v>
      </c>
    </row>
    <row r="2718" spans="1:2">
      <c r="A2718" s="4">
        <v>3125</v>
      </c>
      <c r="B2718" s="5" t="s">
        <v>45</v>
      </c>
    </row>
    <row r="2719" spans="1:2">
      <c r="A2719" s="4">
        <v>3126</v>
      </c>
      <c r="B2719" s="5" t="s">
        <v>45</v>
      </c>
    </row>
    <row r="2720" spans="1:2">
      <c r="A2720" s="4">
        <v>3127</v>
      </c>
      <c r="B2720" s="5" t="s">
        <v>45</v>
      </c>
    </row>
    <row r="2721" spans="1:2">
      <c r="A2721" s="4">
        <v>3128</v>
      </c>
      <c r="B2721" s="5" t="s">
        <v>700</v>
      </c>
    </row>
    <row r="2722" spans="1:2">
      <c r="A2722" s="4">
        <v>3129</v>
      </c>
      <c r="B2722" s="5" t="s">
        <v>703</v>
      </c>
    </row>
    <row r="2723" spans="1:2">
      <c r="A2723" s="4">
        <v>3130</v>
      </c>
      <c r="B2723" s="5" t="s">
        <v>656</v>
      </c>
    </row>
    <row r="2724" spans="1:2">
      <c r="A2724" s="4">
        <v>3131</v>
      </c>
      <c r="B2724" s="5" t="s">
        <v>600</v>
      </c>
    </row>
    <row r="2725" spans="1:2">
      <c r="A2725" s="4">
        <v>3132</v>
      </c>
      <c r="B2725" s="5" t="s">
        <v>45</v>
      </c>
    </row>
    <row r="2726" spans="1:2">
      <c r="A2726" s="4">
        <v>3133</v>
      </c>
      <c r="B2726" s="5" t="s">
        <v>704</v>
      </c>
    </row>
    <row r="2727" spans="1:2">
      <c r="A2727" s="4">
        <v>3134</v>
      </c>
      <c r="B2727" s="5" t="s">
        <v>98</v>
      </c>
    </row>
    <row r="2728" spans="1:2">
      <c r="A2728" s="4">
        <v>3135</v>
      </c>
      <c r="B2728" s="5" t="s">
        <v>121</v>
      </c>
    </row>
    <row r="2729" spans="1:2">
      <c r="A2729" s="4">
        <v>3136</v>
      </c>
      <c r="B2729" s="5" t="s">
        <v>705</v>
      </c>
    </row>
    <row r="2730" spans="1:2">
      <c r="A2730" s="4">
        <v>3137</v>
      </c>
      <c r="B2730" s="5" t="s">
        <v>518</v>
      </c>
    </row>
    <row r="2731" spans="1:2">
      <c r="A2731" s="4">
        <v>3138</v>
      </c>
      <c r="B2731" s="5" t="s">
        <v>706</v>
      </c>
    </row>
    <row r="2732" spans="1:2">
      <c r="A2732" s="4">
        <v>3139</v>
      </c>
      <c r="B2732" s="5" t="s">
        <v>144</v>
      </c>
    </row>
    <row r="2733" spans="1:2">
      <c r="A2733" s="4">
        <v>3140</v>
      </c>
      <c r="B2733" s="5" t="s">
        <v>269</v>
      </c>
    </row>
    <row r="2734" spans="1:2">
      <c r="A2734" s="4">
        <v>3141</v>
      </c>
      <c r="B2734" s="5" t="s">
        <v>93</v>
      </c>
    </row>
    <row r="2735" spans="1:2">
      <c r="A2735" s="4">
        <v>3142</v>
      </c>
      <c r="B2735" s="5" t="s">
        <v>640</v>
      </c>
    </row>
    <row r="2736" spans="1:2">
      <c r="A2736" s="4">
        <v>3143</v>
      </c>
      <c r="B2736" s="5" t="s">
        <v>269</v>
      </c>
    </row>
    <row r="2737" spans="1:2">
      <c r="A2737" s="4">
        <v>3144</v>
      </c>
      <c r="B2737" s="5" t="s">
        <v>269</v>
      </c>
    </row>
    <row r="2738" spans="1:2">
      <c r="A2738" s="4">
        <v>3145</v>
      </c>
      <c r="B2738" s="5" t="s">
        <v>121</v>
      </c>
    </row>
    <row r="2739" spans="1:2">
      <c r="A2739" s="4">
        <v>3146</v>
      </c>
      <c r="B2739" s="5" t="s">
        <v>82</v>
      </c>
    </row>
    <row r="2740" spans="1:2">
      <c r="A2740" s="4">
        <v>3230</v>
      </c>
      <c r="B2740" s="5" t="s">
        <v>707</v>
      </c>
    </row>
    <row r="2741" spans="1:2">
      <c r="A2741" s="4">
        <v>3231</v>
      </c>
      <c r="B2741" s="5" t="s">
        <v>45</v>
      </c>
    </row>
    <row r="2742" spans="1:2">
      <c r="A2742" s="4">
        <v>3232</v>
      </c>
      <c r="B2742" s="5" t="s">
        <v>45</v>
      </c>
    </row>
    <row r="2743" spans="1:2">
      <c r="A2743" s="4">
        <v>3233</v>
      </c>
      <c r="B2743" s="5" t="s">
        <v>45</v>
      </c>
    </row>
    <row r="2744" spans="1:2">
      <c r="A2744" s="4">
        <v>3235</v>
      </c>
      <c r="B2744" s="5" t="s">
        <v>121</v>
      </c>
    </row>
    <row r="2745" spans="1:2">
      <c r="A2745" s="4">
        <v>3236</v>
      </c>
      <c r="B2745" s="5" t="s">
        <v>139</v>
      </c>
    </row>
    <row r="2746" spans="1:2">
      <c r="A2746" s="4">
        <v>3237</v>
      </c>
      <c r="B2746" s="5" t="s">
        <v>45</v>
      </c>
    </row>
    <row r="2747" spans="1:2">
      <c r="A2747" s="4">
        <v>3238</v>
      </c>
      <c r="B2747" s="5" t="s">
        <v>518</v>
      </c>
    </row>
    <row r="2748" spans="1:2">
      <c r="A2748" s="4">
        <v>3239</v>
      </c>
      <c r="B2748" s="5" t="s">
        <v>93</v>
      </c>
    </row>
    <row r="2749" spans="1:2">
      <c r="A2749" s="4">
        <v>3240</v>
      </c>
      <c r="B2749" s="5" t="s">
        <v>487</v>
      </c>
    </row>
    <row r="2750" spans="1:2">
      <c r="A2750" s="4">
        <v>3241</v>
      </c>
      <c r="B2750" s="5" t="s">
        <v>487</v>
      </c>
    </row>
    <row r="2751" spans="1:2">
      <c r="A2751" s="4">
        <v>3242</v>
      </c>
      <c r="B2751" s="5" t="s">
        <v>522</v>
      </c>
    </row>
    <row r="2752" spans="1:2">
      <c r="A2752" s="4">
        <v>3243</v>
      </c>
      <c r="B2752" s="5" t="s">
        <v>139</v>
      </c>
    </row>
    <row r="2753" spans="1:2">
      <c r="A2753" s="4">
        <v>3244</v>
      </c>
      <c r="B2753" s="5" t="s">
        <v>708</v>
      </c>
    </row>
    <row r="2754" spans="1:2">
      <c r="A2754" s="4">
        <v>3245</v>
      </c>
      <c r="B2754" s="5" t="s">
        <v>269</v>
      </c>
    </row>
    <row r="2755" spans="1:2">
      <c r="A2755" s="4">
        <v>3246</v>
      </c>
      <c r="B2755" s="5" t="s">
        <v>144</v>
      </c>
    </row>
    <row r="2756" spans="1:2">
      <c r="A2756" s="4">
        <v>3247</v>
      </c>
      <c r="B2756" s="5" t="s">
        <v>709</v>
      </c>
    </row>
    <row r="2757" spans="1:2">
      <c r="A2757" s="4">
        <v>3248</v>
      </c>
      <c r="B2757" s="5" t="s">
        <v>710</v>
      </c>
    </row>
    <row r="2758" spans="1:2">
      <c r="A2758" s="4">
        <v>3249</v>
      </c>
      <c r="B2758" s="5" t="s">
        <v>309</v>
      </c>
    </row>
    <row r="2759" spans="1:2">
      <c r="A2759" s="4">
        <v>3250</v>
      </c>
      <c r="B2759" s="5" t="s">
        <v>201</v>
      </c>
    </row>
    <row r="2760" spans="1:2">
      <c r="A2760" s="4">
        <v>3251</v>
      </c>
      <c r="B2760" s="5" t="s">
        <v>201</v>
      </c>
    </row>
    <row r="2761" spans="1:2">
      <c r="A2761" s="4">
        <v>3252</v>
      </c>
      <c r="B2761" s="5" t="s">
        <v>711</v>
      </c>
    </row>
    <row r="2762" spans="1:2">
      <c r="A2762" s="4">
        <v>3253</v>
      </c>
      <c r="B2762" s="5" t="s">
        <v>527</v>
      </c>
    </row>
    <row r="2763" spans="1:2">
      <c r="A2763" s="4">
        <v>3254</v>
      </c>
      <c r="B2763" s="5" t="s">
        <v>712</v>
      </c>
    </row>
    <row r="2764" spans="1:2">
      <c r="A2764" s="4">
        <v>3255</v>
      </c>
      <c r="B2764" s="5" t="s">
        <v>93</v>
      </c>
    </row>
    <row r="2765" spans="1:2">
      <c r="A2765" s="4">
        <v>3256</v>
      </c>
      <c r="B2765" s="5" t="s">
        <v>522</v>
      </c>
    </row>
    <row r="2766" spans="1:2">
      <c r="A2766" s="4">
        <v>3257</v>
      </c>
      <c r="B2766" s="5" t="s">
        <v>269</v>
      </c>
    </row>
    <row r="2767" spans="1:2">
      <c r="A2767" s="4">
        <v>3258</v>
      </c>
      <c r="B2767" s="5" t="s">
        <v>45</v>
      </c>
    </row>
    <row r="2768" spans="1:2" ht="28.8">
      <c r="A2768" s="4">
        <v>3259</v>
      </c>
      <c r="B2768" s="5" t="s">
        <v>713</v>
      </c>
    </row>
    <row r="2769" spans="1:2">
      <c r="A2769" s="4">
        <v>3264</v>
      </c>
      <c r="B2769" s="5" t="s">
        <v>45</v>
      </c>
    </row>
    <row r="2770" spans="1:2">
      <c r="A2770" s="4">
        <v>3265</v>
      </c>
      <c r="B2770" s="5" t="s">
        <v>45</v>
      </c>
    </row>
    <row r="2771" spans="1:2">
      <c r="A2771" s="4">
        <v>3266</v>
      </c>
      <c r="B2771" s="5" t="s">
        <v>45</v>
      </c>
    </row>
    <row r="2772" spans="1:2">
      <c r="A2772" s="4">
        <v>3267</v>
      </c>
      <c r="B2772" s="5" t="s">
        <v>714</v>
      </c>
    </row>
    <row r="2773" spans="1:2">
      <c r="A2773" s="4">
        <v>3268</v>
      </c>
      <c r="B2773" s="5" t="s">
        <v>715</v>
      </c>
    </row>
    <row r="2774" spans="1:2">
      <c r="A2774" s="4">
        <v>3269</v>
      </c>
      <c r="B2774" s="5" t="s">
        <v>715</v>
      </c>
    </row>
    <row r="2775" spans="1:2">
      <c r="A2775" s="4">
        <v>3270</v>
      </c>
      <c r="B2775" s="5" t="s">
        <v>139</v>
      </c>
    </row>
    <row r="2776" spans="1:2">
      <c r="A2776" s="4">
        <v>3271</v>
      </c>
      <c r="B2776" s="5" t="s">
        <v>95</v>
      </c>
    </row>
    <row r="2777" spans="1:2">
      <c r="A2777" s="4">
        <v>3272</v>
      </c>
      <c r="B2777" s="5" t="s">
        <v>706</v>
      </c>
    </row>
    <row r="2778" spans="1:2">
      <c r="A2778" s="4">
        <v>3273</v>
      </c>
      <c r="B2778" s="5" t="s">
        <v>644</v>
      </c>
    </row>
    <row r="2779" spans="1:2">
      <c r="A2779" s="4">
        <v>3274</v>
      </c>
      <c r="B2779" s="5" t="s">
        <v>599</v>
      </c>
    </row>
    <row r="2780" spans="1:2">
      <c r="A2780" s="4">
        <v>3275</v>
      </c>
      <c r="B2780" s="5" t="s">
        <v>644</v>
      </c>
    </row>
    <row r="2781" spans="1:2">
      <c r="A2781" s="4">
        <v>3276</v>
      </c>
      <c r="B2781" s="5" t="s">
        <v>644</v>
      </c>
    </row>
    <row r="2782" spans="1:2">
      <c r="A2782" s="4">
        <v>3277</v>
      </c>
      <c r="B2782" s="5" t="s">
        <v>644</v>
      </c>
    </row>
    <row r="2783" spans="1:2">
      <c r="A2783" s="4">
        <v>3278</v>
      </c>
      <c r="B2783" s="5" t="s">
        <v>644</v>
      </c>
    </row>
    <row r="2784" spans="1:2">
      <c r="A2784" s="4">
        <v>3279</v>
      </c>
      <c r="B2784" s="5" t="s">
        <v>644</v>
      </c>
    </row>
    <row r="2785" spans="1:2">
      <c r="A2785" s="4">
        <v>3280</v>
      </c>
      <c r="B2785" s="5" t="s">
        <v>644</v>
      </c>
    </row>
    <row r="2786" spans="1:2">
      <c r="A2786" s="4">
        <v>3281</v>
      </c>
      <c r="B2786" s="5" t="s">
        <v>644</v>
      </c>
    </row>
    <row r="2787" spans="1:2">
      <c r="A2787" s="4">
        <v>3282</v>
      </c>
      <c r="B2787" s="5" t="s">
        <v>644</v>
      </c>
    </row>
    <row r="2788" spans="1:2">
      <c r="A2788" s="4">
        <v>3283</v>
      </c>
      <c r="B2788" s="5" t="s">
        <v>644</v>
      </c>
    </row>
    <row r="2789" spans="1:2">
      <c r="A2789" s="4">
        <v>3284</v>
      </c>
      <c r="B2789" s="5" t="s">
        <v>45</v>
      </c>
    </row>
    <row r="2790" spans="1:2">
      <c r="A2790" s="4">
        <v>3285</v>
      </c>
      <c r="B2790" s="5" t="s">
        <v>644</v>
      </c>
    </row>
    <row r="2791" spans="1:2">
      <c r="A2791" s="4">
        <v>3286</v>
      </c>
      <c r="B2791" s="5" t="s">
        <v>644</v>
      </c>
    </row>
    <row r="2792" spans="1:2">
      <c r="A2792" s="4">
        <v>3287</v>
      </c>
      <c r="B2792" s="5" t="s">
        <v>644</v>
      </c>
    </row>
    <row r="2793" spans="1:2">
      <c r="A2793" s="4">
        <v>3288</v>
      </c>
      <c r="B2793" s="5" t="s">
        <v>644</v>
      </c>
    </row>
    <row r="2794" spans="1:2">
      <c r="A2794" s="4">
        <v>3289</v>
      </c>
      <c r="B2794" s="5" t="s">
        <v>644</v>
      </c>
    </row>
    <row r="2795" spans="1:2">
      <c r="A2795" s="4">
        <v>3290</v>
      </c>
      <c r="B2795" s="5" t="s">
        <v>45</v>
      </c>
    </row>
    <row r="2796" spans="1:2">
      <c r="A2796" s="4">
        <v>3291</v>
      </c>
      <c r="B2796" s="5" t="s">
        <v>269</v>
      </c>
    </row>
    <row r="2797" spans="1:2">
      <c r="A2797" s="4">
        <v>3292</v>
      </c>
      <c r="B2797" s="5" t="s">
        <v>269</v>
      </c>
    </row>
    <row r="2798" spans="1:2">
      <c r="A2798" s="4">
        <v>3293</v>
      </c>
      <c r="B2798" s="5" t="s">
        <v>95</v>
      </c>
    </row>
    <row r="2799" spans="1:2">
      <c r="A2799" s="4">
        <v>3294</v>
      </c>
      <c r="B2799" s="5" t="s">
        <v>716</v>
      </c>
    </row>
    <row r="2800" spans="1:2">
      <c r="A2800" s="4">
        <v>3295</v>
      </c>
      <c r="B2800" s="5" t="s">
        <v>95</v>
      </c>
    </row>
    <row r="2801" spans="1:2">
      <c r="A2801" s="4">
        <v>3296</v>
      </c>
      <c r="B2801" s="5" t="s">
        <v>95</v>
      </c>
    </row>
    <row r="2802" spans="1:2">
      <c r="A2802" s="4">
        <v>3297</v>
      </c>
      <c r="B2802" s="5" t="s">
        <v>707</v>
      </c>
    </row>
    <row r="2803" spans="1:2">
      <c r="A2803" s="4">
        <v>3298</v>
      </c>
      <c r="B2803" s="5" t="s">
        <v>717</v>
      </c>
    </row>
    <row r="2804" spans="1:2">
      <c r="A2804" s="4">
        <v>3299</v>
      </c>
      <c r="B2804" s="5" t="s">
        <v>143</v>
      </c>
    </row>
    <row r="2805" spans="1:2">
      <c r="A2805" s="4">
        <v>3300</v>
      </c>
      <c r="B2805" s="5" t="s">
        <v>718</v>
      </c>
    </row>
    <row r="2806" spans="1:2">
      <c r="A2806" s="4">
        <v>3301</v>
      </c>
      <c r="B2806" s="5" t="s">
        <v>45</v>
      </c>
    </row>
    <row r="2807" spans="1:2">
      <c r="A2807" s="4">
        <v>3302</v>
      </c>
      <c r="B2807" s="5" t="s">
        <v>82</v>
      </c>
    </row>
    <row r="2808" spans="1:2">
      <c r="A2808" s="4">
        <v>3303</v>
      </c>
      <c r="B2808" s="5" t="s">
        <v>719</v>
      </c>
    </row>
    <row r="2809" spans="1:2">
      <c r="A2809" s="4">
        <v>3304</v>
      </c>
      <c r="B2809" s="5" t="s">
        <v>45</v>
      </c>
    </row>
    <row r="2810" spans="1:2">
      <c r="A2810" s="4">
        <v>3305</v>
      </c>
      <c r="B2810" s="5" t="s">
        <v>45</v>
      </c>
    </row>
    <row r="2811" spans="1:2">
      <c r="A2811" s="4">
        <v>3306</v>
      </c>
      <c r="B2811" s="5" t="s">
        <v>45</v>
      </c>
    </row>
    <row r="2812" spans="1:2">
      <c r="A2812" s="4">
        <v>3307</v>
      </c>
      <c r="B2812" s="5" t="s">
        <v>82</v>
      </c>
    </row>
    <row r="2813" spans="1:2">
      <c r="A2813" s="4">
        <v>3308</v>
      </c>
      <c r="B2813" s="5" t="s">
        <v>720</v>
      </c>
    </row>
    <row r="2814" spans="1:2">
      <c r="A2814" s="4">
        <v>3309</v>
      </c>
      <c r="B2814" s="5" t="s">
        <v>522</v>
      </c>
    </row>
    <row r="2815" spans="1:2">
      <c r="A2815" s="4">
        <v>3310</v>
      </c>
      <c r="B2815" s="5" t="s">
        <v>707</v>
      </c>
    </row>
    <row r="2816" spans="1:2">
      <c r="A2816" s="4">
        <v>3311</v>
      </c>
      <c r="B2816" s="5" t="s">
        <v>45</v>
      </c>
    </row>
    <row r="2817" spans="1:2">
      <c r="A2817" s="4">
        <v>3312</v>
      </c>
      <c r="B2817" s="5" t="s">
        <v>45</v>
      </c>
    </row>
    <row r="2818" spans="1:2">
      <c r="A2818" s="4">
        <v>3313</v>
      </c>
      <c r="B2818" s="5" t="s">
        <v>45</v>
      </c>
    </row>
    <row r="2819" spans="1:2">
      <c r="A2819" s="4">
        <v>3314</v>
      </c>
      <c r="B2819" s="5" t="s">
        <v>45</v>
      </c>
    </row>
    <row r="2820" spans="1:2">
      <c r="A2820" s="4">
        <v>3315</v>
      </c>
      <c r="B2820" s="5" t="s">
        <v>45</v>
      </c>
    </row>
    <row r="2821" spans="1:2">
      <c r="A2821" s="4">
        <v>3316</v>
      </c>
      <c r="B2821" s="5" t="s">
        <v>644</v>
      </c>
    </row>
    <row r="2822" spans="1:2">
      <c r="A2822" s="4">
        <v>3317</v>
      </c>
      <c r="B2822" s="5" t="s">
        <v>644</v>
      </c>
    </row>
    <row r="2823" spans="1:2">
      <c r="A2823" s="4">
        <v>3318</v>
      </c>
      <c r="B2823" s="5" t="s">
        <v>45</v>
      </c>
    </row>
    <row r="2824" spans="1:2">
      <c r="A2824" s="4">
        <v>3319</v>
      </c>
      <c r="B2824" s="5" t="s">
        <v>45</v>
      </c>
    </row>
    <row r="2825" spans="1:2">
      <c r="A2825" s="4">
        <v>3320</v>
      </c>
      <c r="B2825" s="5" t="s">
        <v>143</v>
      </c>
    </row>
    <row r="2826" spans="1:2">
      <c r="A2826" s="4">
        <v>3321</v>
      </c>
      <c r="B2826" s="5" t="s">
        <v>712</v>
      </c>
    </row>
    <row r="2827" spans="1:2">
      <c r="A2827" s="4">
        <v>3322</v>
      </c>
      <c r="B2827" s="5" t="s">
        <v>532</v>
      </c>
    </row>
    <row r="2828" spans="1:2">
      <c r="A2828" s="4">
        <v>3323</v>
      </c>
      <c r="B2828" s="5" t="s">
        <v>269</v>
      </c>
    </row>
    <row r="2829" spans="1:2">
      <c r="A2829" s="4">
        <v>3324</v>
      </c>
      <c r="B2829" s="5" t="s">
        <v>45</v>
      </c>
    </row>
    <row r="2830" spans="1:2">
      <c r="A2830" s="4">
        <v>3325</v>
      </c>
      <c r="B2830" s="5" t="s">
        <v>45</v>
      </c>
    </row>
    <row r="2831" spans="1:2">
      <c r="A2831" s="4">
        <v>3326</v>
      </c>
      <c r="B2831" s="5" t="s">
        <v>45</v>
      </c>
    </row>
    <row r="2832" spans="1:2">
      <c r="A2832" s="4">
        <v>3331</v>
      </c>
      <c r="B2832" s="5" t="s">
        <v>45</v>
      </c>
    </row>
    <row r="2833" spans="1:2">
      <c r="A2833" s="4">
        <v>3332</v>
      </c>
      <c r="B2833" s="5" t="s">
        <v>45</v>
      </c>
    </row>
    <row r="2834" spans="1:2">
      <c r="A2834" s="4">
        <v>3333</v>
      </c>
      <c r="B2834" s="5" t="s">
        <v>45</v>
      </c>
    </row>
    <row r="2835" spans="1:2">
      <c r="A2835" s="4">
        <v>3334</v>
      </c>
      <c r="B2835" s="5" t="s">
        <v>45</v>
      </c>
    </row>
    <row r="2836" spans="1:2">
      <c r="A2836" s="4">
        <v>3335</v>
      </c>
      <c r="B2836" s="5" t="s">
        <v>644</v>
      </c>
    </row>
    <row r="2837" spans="1:2">
      <c r="A2837" s="4">
        <v>3336</v>
      </c>
      <c r="B2837" s="5" t="s">
        <v>644</v>
      </c>
    </row>
    <row r="2838" spans="1:2">
      <c r="A2838" s="4">
        <v>3337</v>
      </c>
      <c r="B2838" s="5" t="s">
        <v>644</v>
      </c>
    </row>
    <row r="2839" spans="1:2">
      <c r="A2839" s="4">
        <v>3338</v>
      </c>
      <c r="B2839" s="5" t="s">
        <v>45</v>
      </c>
    </row>
    <row r="2840" spans="1:2">
      <c r="A2840" s="4">
        <v>3339</v>
      </c>
      <c r="B2840" s="5" t="s">
        <v>45</v>
      </c>
    </row>
    <row r="2841" spans="1:2">
      <c r="A2841" s="4">
        <v>3340</v>
      </c>
      <c r="B2841" s="5" t="s">
        <v>45</v>
      </c>
    </row>
    <row r="2842" spans="1:2">
      <c r="A2842" s="4">
        <v>3341</v>
      </c>
      <c r="B2842" s="5" t="s">
        <v>45</v>
      </c>
    </row>
    <row r="2843" spans="1:2">
      <c r="A2843" s="4">
        <v>3342</v>
      </c>
      <c r="B2843" s="5" t="s">
        <v>45</v>
      </c>
    </row>
    <row r="2844" spans="1:2">
      <c r="A2844" s="4">
        <v>3343</v>
      </c>
      <c r="B2844" s="5" t="s">
        <v>45</v>
      </c>
    </row>
    <row r="2845" spans="1:2">
      <c r="A2845" s="4">
        <v>3344</v>
      </c>
      <c r="B2845" s="5" t="s">
        <v>76</v>
      </c>
    </row>
    <row r="2846" spans="1:2">
      <c r="A2846" s="4">
        <v>3345</v>
      </c>
      <c r="B2846" s="5" t="s">
        <v>204</v>
      </c>
    </row>
    <row r="2847" spans="1:2">
      <c r="A2847" s="4">
        <v>3346</v>
      </c>
      <c r="B2847" s="5" t="s">
        <v>609</v>
      </c>
    </row>
    <row r="2848" spans="1:2">
      <c r="A2848" s="4">
        <v>3347</v>
      </c>
      <c r="B2848" s="5" t="s">
        <v>721</v>
      </c>
    </row>
    <row r="2849" spans="1:2">
      <c r="A2849" s="4">
        <v>3348</v>
      </c>
      <c r="B2849" s="5" t="s">
        <v>722</v>
      </c>
    </row>
    <row r="2850" spans="1:2">
      <c r="A2850" s="4">
        <v>3349</v>
      </c>
      <c r="B2850" s="5" t="s">
        <v>518</v>
      </c>
    </row>
    <row r="2851" spans="1:2">
      <c r="A2851" s="4">
        <v>3353</v>
      </c>
      <c r="B2851" s="5" t="s">
        <v>580</v>
      </c>
    </row>
    <row r="2852" spans="1:2">
      <c r="A2852" s="4">
        <v>3354</v>
      </c>
      <c r="B2852" s="5" t="s">
        <v>314</v>
      </c>
    </row>
    <row r="2853" spans="1:2" ht="28.8">
      <c r="A2853" s="4">
        <v>3355</v>
      </c>
      <c r="B2853" s="5" t="s">
        <v>99</v>
      </c>
    </row>
    <row r="2854" spans="1:2">
      <c r="A2854" s="4">
        <v>3356</v>
      </c>
      <c r="B2854" s="5" t="s">
        <v>721</v>
      </c>
    </row>
    <row r="2855" spans="1:2">
      <c r="A2855" s="4">
        <v>3357</v>
      </c>
      <c r="B2855" s="5" t="s">
        <v>45</v>
      </c>
    </row>
    <row r="2856" spans="1:2">
      <c r="A2856" s="4">
        <v>3358</v>
      </c>
      <c r="B2856" s="5" t="s">
        <v>45</v>
      </c>
    </row>
    <row r="2857" spans="1:2">
      <c r="A2857" s="4">
        <v>3359</v>
      </c>
      <c r="B2857" s="5" t="s">
        <v>79</v>
      </c>
    </row>
    <row r="2858" spans="1:2">
      <c r="A2858" s="4">
        <v>3360</v>
      </c>
      <c r="B2858" s="5" t="s">
        <v>548</v>
      </c>
    </row>
    <row r="2859" spans="1:2">
      <c r="A2859" s="4">
        <v>3362</v>
      </c>
      <c r="B2859" s="5" t="s">
        <v>56</v>
      </c>
    </row>
    <row r="2860" spans="1:2" ht="28.8">
      <c r="A2860" s="4">
        <v>3363</v>
      </c>
      <c r="B2860" s="5" t="s">
        <v>723</v>
      </c>
    </row>
    <row r="2861" spans="1:2" ht="28.8">
      <c r="A2861" s="4">
        <v>3364</v>
      </c>
      <c r="B2861" s="5" t="s">
        <v>724</v>
      </c>
    </row>
    <row r="2862" spans="1:2">
      <c r="A2862" s="4">
        <v>3365</v>
      </c>
      <c r="B2862" s="5" t="s">
        <v>725</v>
      </c>
    </row>
    <row r="2863" spans="1:2">
      <c r="A2863" s="4">
        <v>3366</v>
      </c>
      <c r="B2863" s="5" t="s">
        <v>144</v>
      </c>
    </row>
    <row r="2864" spans="1:2">
      <c r="A2864" s="4">
        <v>3367</v>
      </c>
      <c r="B2864" s="5" t="s">
        <v>115</v>
      </c>
    </row>
    <row r="2865" spans="1:2">
      <c r="A2865" s="4">
        <v>3368</v>
      </c>
      <c r="B2865" s="5" t="s">
        <v>45</v>
      </c>
    </row>
    <row r="2866" spans="1:2">
      <c r="A2866" s="4">
        <v>3369</v>
      </c>
      <c r="B2866" s="5" t="s">
        <v>726</v>
      </c>
    </row>
    <row r="2867" spans="1:2">
      <c r="A2867" s="4">
        <v>3370</v>
      </c>
      <c r="B2867" s="5" t="s">
        <v>56</v>
      </c>
    </row>
    <row r="2868" spans="1:2">
      <c r="A2868" s="4">
        <v>3371</v>
      </c>
      <c r="B2868" s="5" t="s">
        <v>56</v>
      </c>
    </row>
    <row r="2869" spans="1:2">
      <c r="A2869" s="4">
        <v>3372</v>
      </c>
      <c r="B2869" s="5" t="s">
        <v>269</v>
      </c>
    </row>
    <row r="2870" spans="1:2">
      <c r="A2870" s="4">
        <v>3373</v>
      </c>
      <c r="B2870" s="5" t="s">
        <v>694</v>
      </c>
    </row>
    <row r="2871" spans="1:2">
      <c r="A2871" s="4">
        <v>3374</v>
      </c>
      <c r="B2871" s="5" t="s">
        <v>720</v>
      </c>
    </row>
    <row r="2872" spans="1:2">
      <c r="A2872" s="4">
        <v>3375</v>
      </c>
      <c r="B2872" s="5" t="s">
        <v>487</v>
      </c>
    </row>
    <row r="2873" spans="1:2" ht="28.8">
      <c r="A2873" s="4">
        <v>3376</v>
      </c>
      <c r="B2873" s="5" t="s">
        <v>724</v>
      </c>
    </row>
    <row r="2874" spans="1:2">
      <c r="A2874" s="4">
        <v>3377</v>
      </c>
      <c r="B2874" s="5" t="s">
        <v>644</v>
      </c>
    </row>
    <row r="2875" spans="1:2">
      <c r="A2875" s="4">
        <v>3378</v>
      </c>
      <c r="B2875" s="5" t="s">
        <v>82</v>
      </c>
    </row>
    <row r="2876" spans="1:2">
      <c r="A2876" s="4">
        <v>3379</v>
      </c>
      <c r="B2876" s="5" t="s">
        <v>82</v>
      </c>
    </row>
    <row r="2877" spans="1:2">
      <c r="A2877" s="4">
        <v>3380</v>
      </c>
      <c r="B2877" s="5" t="s">
        <v>45</v>
      </c>
    </row>
    <row r="2878" spans="1:2">
      <c r="A2878" s="4">
        <v>3381</v>
      </c>
      <c r="B2878" s="5" t="s">
        <v>656</v>
      </c>
    </row>
    <row r="2879" spans="1:2">
      <c r="A2879" s="4">
        <v>3382</v>
      </c>
      <c r="B2879" s="5" t="s">
        <v>45</v>
      </c>
    </row>
    <row r="2880" spans="1:2">
      <c r="A2880" s="4">
        <v>3383</v>
      </c>
      <c r="B2880" s="5" t="s">
        <v>727</v>
      </c>
    </row>
    <row r="2881" spans="1:2">
      <c r="A2881" s="4">
        <v>3384</v>
      </c>
      <c r="B2881" s="5" t="s">
        <v>254</v>
      </c>
    </row>
    <row r="2882" spans="1:2">
      <c r="A2882" s="4">
        <v>3385</v>
      </c>
      <c r="B2882" s="5" t="s">
        <v>301</v>
      </c>
    </row>
    <row r="2883" spans="1:2">
      <c r="A2883" s="4">
        <v>3386</v>
      </c>
      <c r="B2883" s="5" t="s">
        <v>269</v>
      </c>
    </row>
    <row r="2884" spans="1:2">
      <c r="A2884" s="4">
        <v>3387</v>
      </c>
      <c r="B2884" s="5" t="s">
        <v>656</v>
      </c>
    </row>
    <row r="2885" spans="1:2">
      <c r="A2885" s="4">
        <v>3391</v>
      </c>
      <c r="B2885" s="5" t="s">
        <v>728</v>
      </c>
    </row>
    <row r="2886" spans="1:2">
      <c r="A2886" s="4">
        <v>3392</v>
      </c>
      <c r="B2886" s="5" t="s">
        <v>729</v>
      </c>
    </row>
    <row r="2887" spans="1:2">
      <c r="A2887" s="4">
        <v>3393</v>
      </c>
      <c r="B2887" s="5" t="s">
        <v>522</v>
      </c>
    </row>
    <row r="2888" spans="1:2">
      <c r="A2888" s="4">
        <v>3394</v>
      </c>
      <c r="B2888" s="5" t="s">
        <v>274</v>
      </c>
    </row>
    <row r="2889" spans="1:2">
      <c r="A2889" s="4">
        <v>3395</v>
      </c>
      <c r="B2889" s="5" t="s">
        <v>301</v>
      </c>
    </row>
    <row r="2890" spans="1:2">
      <c r="A2890" s="4">
        <v>3396</v>
      </c>
      <c r="B2890" s="5" t="s">
        <v>76</v>
      </c>
    </row>
    <row r="2891" spans="1:2">
      <c r="A2891" s="4">
        <v>3397</v>
      </c>
      <c r="B2891" s="5" t="s">
        <v>704</v>
      </c>
    </row>
    <row r="2892" spans="1:2" ht="28.8">
      <c r="A2892" s="4">
        <v>3398</v>
      </c>
      <c r="B2892" s="5" t="s">
        <v>730</v>
      </c>
    </row>
    <row r="2893" spans="1:2">
      <c r="A2893" s="4">
        <v>3399</v>
      </c>
      <c r="B2893" s="5" t="s">
        <v>731</v>
      </c>
    </row>
    <row r="2894" spans="1:2">
      <c r="A2894" s="4">
        <v>3400</v>
      </c>
      <c r="B2894" s="5" t="s">
        <v>732</v>
      </c>
    </row>
    <row r="2895" spans="1:2">
      <c r="A2895" s="4">
        <v>3401</v>
      </c>
      <c r="B2895" s="5" t="s">
        <v>163</v>
      </c>
    </row>
    <row r="2896" spans="1:2">
      <c r="A2896" s="4">
        <v>3402</v>
      </c>
      <c r="B2896" s="5" t="s">
        <v>682</v>
      </c>
    </row>
    <row r="2897" spans="1:2">
      <c r="A2897" s="4">
        <v>3403</v>
      </c>
      <c r="B2897" s="5" t="s">
        <v>45</v>
      </c>
    </row>
    <row r="2898" spans="1:2">
      <c r="A2898" s="4">
        <v>3404</v>
      </c>
      <c r="B2898" s="5" t="s">
        <v>560</v>
      </c>
    </row>
    <row r="2899" spans="1:2">
      <c r="A2899" s="4">
        <v>3405</v>
      </c>
      <c r="B2899" s="5" t="s">
        <v>733</v>
      </c>
    </row>
    <row r="2900" spans="1:2">
      <c r="A2900" s="4">
        <v>3406</v>
      </c>
      <c r="B2900" s="5" t="s">
        <v>45</v>
      </c>
    </row>
    <row r="2901" spans="1:2">
      <c r="A2901" s="4">
        <v>3407</v>
      </c>
      <c r="B2901" s="5" t="s">
        <v>82</v>
      </c>
    </row>
    <row r="2902" spans="1:2">
      <c r="A2902" s="4">
        <v>3408</v>
      </c>
      <c r="B2902" s="5" t="s">
        <v>115</v>
      </c>
    </row>
    <row r="2903" spans="1:2">
      <c r="A2903" s="4">
        <v>3409</v>
      </c>
      <c r="B2903" s="5" t="s">
        <v>682</v>
      </c>
    </row>
    <row r="2904" spans="1:2">
      <c r="A2904" s="4">
        <v>3410</v>
      </c>
      <c r="B2904" s="5" t="s">
        <v>82</v>
      </c>
    </row>
    <row r="2905" spans="1:2">
      <c r="A2905" s="4">
        <v>3411</v>
      </c>
      <c r="B2905" s="5" t="s">
        <v>72</v>
      </c>
    </row>
    <row r="2906" spans="1:2">
      <c r="A2906" s="4">
        <v>3412</v>
      </c>
      <c r="B2906" s="5" t="s">
        <v>56</v>
      </c>
    </row>
    <row r="2907" spans="1:2">
      <c r="A2907" s="4">
        <v>3413</v>
      </c>
      <c r="B2907" s="5" t="s">
        <v>734</v>
      </c>
    </row>
    <row r="2908" spans="1:2">
      <c r="A2908" s="4">
        <v>3414</v>
      </c>
      <c r="B2908" s="5" t="s">
        <v>82</v>
      </c>
    </row>
    <row r="2909" spans="1:2">
      <c r="A2909" s="4">
        <v>3415</v>
      </c>
      <c r="B2909" s="5" t="s">
        <v>144</v>
      </c>
    </row>
    <row r="2910" spans="1:2">
      <c r="A2910" s="4">
        <v>3416</v>
      </c>
      <c r="B2910" s="5" t="s">
        <v>678</v>
      </c>
    </row>
    <row r="2911" spans="1:2">
      <c r="A2911" s="4">
        <v>3417</v>
      </c>
      <c r="B2911" s="5" t="s">
        <v>721</v>
      </c>
    </row>
    <row r="2912" spans="1:2">
      <c r="A2912" s="4">
        <v>3418</v>
      </c>
      <c r="B2912" s="5" t="s">
        <v>85</v>
      </c>
    </row>
    <row r="2913" spans="1:2">
      <c r="A2913" s="4">
        <v>3419</v>
      </c>
      <c r="B2913" s="5" t="s">
        <v>45</v>
      </c>
    </row>
    <row r="2914" spans="1:2">
      <c r="A2914" s="4">
        <v>3420</v>
      </c>
      <c r="B2914" s="5" t="s">
        <v>45</v>
      </c>
    </row>
    <row r="2915" spans="1:2">
      <c r="A2915" s="4">
        <v>3421</v>
      </c>
      <c r="B2915" s="5" t="s">
        <v>85</v>
      </c>
    </row>
    <row r="2916" spans="1:2">
      <c r="A2916" s="4">
        <v>3422</v>
      </c>
      <c r="B2916" s="5" t="s">
        <v>85</v>
      </c>
    </row>
    <row r="2917" spans="1:2" ht="28.8">
      <c r="A2917" s="4">
        <v>3423</v>
      </c>
      <c r="B2917" s="5" t="s">
        <v>735</v>
      </c>
    </row>
    <row r="2918" spans="1:2">
      <c r="A2918" s="4">
        <v>3424</v>
      </c>
      <c r="B2918" s="5" t="s">
        <v>487</v>
      </c>
    </row>
    <row r="2919" spans="1:2">
      <c r="A2919" s="4">
        <v>3425</v>
      </c>
      <c r="B2919" s="5" t="s">
        <v>487</v>
      </c>
    </row>
    <row r="2920" spans="1:2">
      <c r="A2920" s="4">
        <v>3426</v>
      </c>
      <c r="B2920" s="5" t="s">
        <v>736</v>
      </c>
    </row>
    <row r="2921" spans="1:2">
      <c r="A2921" s="4">
        <v>3427</v>
      </c>
      <c r="B2921" s="5" t="s">
        <v>45</v>
      </c>
    </row>
    <row r="2922" spans="1:2">
      <c r="A2922" s="4">
        <v>3428</v>
      </c>
      <c r="B2922" s="5" t="s">
        <v>158</v>
      </c>
    </row>
    <row r="2923" spans="1:2">
      <c r="A2923" s="4">
        <v>3429</v>
      </c>
      <c r="B2923" s="5" t="s">
        <v>85</v>
      </c>
    </row>
    <row r="2924" spans="1:2">
      <c r="A2924" s="4">
        <v>3430</v>
      </c>
      <c r="B2924" s="5" t="s">
        <v>737</v>
      </c>
    </row>
    <row r="2925" spans="1:2">
      <c r="A2925" s="4">
        <v>3431</v>
      </c>
      <c r="B2925" s="5" t="s">
        <v>738</v>
      </c>
    </row>
    <row r="2926" spans="1:2">
      <c r="A2926" s="4">
        <v>3432</v>
      </c>
      <c r="B2926" s="5" t="s">
        <v>705</v>
      </c>
    </row>
    <row r="2927" spans="1:2">
      <c r="A2927" s="4">
        <v>3433</v>
      </c>
      <c r="B2927" s="5" t="s">
        <v>739</v>
      </c>
    </row>
    <row r="2928" spans="1:2">
      <c r="A2928" s="4">
        <v>3434</v>
      </c>
      <c r="B2928" s="5" t="s">
        <v>611</v>
      </c>
    </row>
    <row r="2929" spans="1:2">
      <c r="A2929" s="4">
        <v>3435</v>
      </c>
      <c r="B2929" s="5" t="s">
        <v>609</v>
      </c>
    </row>
    <row r="2930" spans="1:2">
      <c r="A2930" s="4">
        <v>3436</v>
      </c>
      <c r="B2930" s="5" t="s">
        <v>85</v>
      </c>
    </row>
    <row r="2931" spans="1:2" ht="28.8">
      <c r="A2931" s="4">
        <v>3437</v>
      </c>
      <c r="B2931" s="5" t="s">
        <v>740</v>
      </c>
    </row>
    <row r="2932" spans="1:2">
      <c r="A2932" s="4">
        <v>3438</v>
      </c>
      <c r="B2932" s="5" t="s">
        <v>710</v>
      </c>
    </row>
    <row r="2933" spans="1:2">
      <c r="A2933" s="4">
        <v>3439</v>
      </c>
      <c r="B2933" s="5" t="s">
        <v>656</v>
      </c>
    </row>
    <row r="2934" spans="1:2">
      <c r="A2934" s="4">
        <v>3440</v>
      </c>
      <c r="B2934" s="5" t="s">
        <v>715</v>
      </c>
    </row>
    <row r="2935" spans="1:2">
      <c r="A2935" s="4">
        <v>3441</v>
      </c>
      <c r="B2935" s="5" t="s">
        <v>736</v>
      </c>
    </row>
    <row r="2936" spans="1:2">
      <c r="A2936" s="4">
        <v>3442</v>
      </c>
      <c r="B2936" s="5" t="s">
        <v>146</v>
      </c>
    </row>
    <row r="2937" spans="1:2">
      <c r="A2937" s="4">
        <v>3443</v>
      </c>
      <c r="B2937" s="5" t="s">
        <v>705</v>
      </c>
    </row>
    <row r="2938" spans="1:2">
      <c r="A2938" s="4">
        <v>3444</v>
      </c>
      <c r="B2938" s="5" t="s">
        <v>741</v>
      </c>
    </row>
    <row r="2939" spans="1:2">
      <c r="A2939" s="4">
        <v>3445</v>
      </c>
      <c r="B2939" s="5" t="s">
        <v>45</v>
      </c>
    </row>
    <row r="2940" spans="1:2">
      <c r="A2940" s="4">
        <v>3446</v>
      </c>
      <c r="B2940" s="5" t="s">
        <v>580</v>
      </c>
    </row>
    <row r="2941" spans="1:2">
      <c r="A2941" s="4">
        <v>3447</v>
      </c>
      <c r="B2941" s="5" t="s">
        <v>45</v>
      </c>
    </row>
    <row r="2942" spans="1:2">
      <c r="A2942" s="4">
        <v>3448</v>
      </c>
      <c r="B2942" s="5" t="s">
        <v>45</v>
      </c>
    </row>
    <row r="2943" spans="1:2">
      <c r="A2943" s="4">
        <v>3449</v>
      </c>
      <c r="B2943" s="5" t="s">
        <v>45</v>
      </c>
    </row>
    <row r="2944" spans="1:2">
      <c r="A2944" s="4">
        <v>3450</v>
      </c>
      <c r="B2944" s="5" t="s">
        <v>680</v>
      </c>
    </row>
    <row r="2945" spans="1:2">
      <c r="A2945" s="4">
        <v>3451</v>
      </c>
      <c r="B2945" s="5" t="s">
        <v>45</v>
      </c>
    </row>
    <row r="2946" spans="1:2">
      <c r="A2946" s="4">
        <v>3452</v>
      </c>
      <c r="B2946" s="5" t="s">
        <v>45</v>
      </c>
    </row>
    <row r="2947" spans="1:2">
      <c r="A2947" s="4">
        <v>3453</v>
      </c>
      <c r="B2947" s="5" t="s">
        <v>45</v>
      </c>
    </row>
    <row r="2948" spans="1:2">
      <c r="A2948" s="4">
        <v>3454</v>
      </c>
      <c r="B2948" s="5" t="s">
        <v>45</v>
      </c>
    </row>
    <row r="2949" spans="1:2">
      <c r="A2949" s="4">
        <v>3455</v>
      </c>
      <c r="B2949" s="5" t="s">
        <v>45</v>
      </c>
    </row>
    <row r="2950" spans="1:2">
      <c r="A2950" s="4">
        <v>3456</v>
      </c>
      <c r="B2950" s="5" t="s">
        <v>45</v>
      </c>
    </row>
    <row r="2951" spans="1:2">
      <c r="A2951" s="4">
        <v>3457</v>
      </c>
      <c r="B2951" s="5" t="s">
        <v>45</v>
      </c>
    </row>
    <row r="2952" spans="1:2">
      <c r="A2952" s="4">
        <v>3458</v>
      </c>
      <c r="B2952" s="5" t="s">
        <v>45</v>
      </c>
    </row>
    <row r="2953" spans="1:2">
      <c r="A2953" s="4">
        <v>3459</v>
      </c>
      <c r="B2953" s="5" t="s">
        <v>559</v>
      </c>
    </row>
    <row r="2954" spans="1:2">
      <c r="A2954" s="4">
        <v>3460</v>
      </c>
      <c r="B2954" s="5" t="s">
        <v>45</v>
      </c>
    </row>
    <row r="2955" spans="1:2">
      <c r="A2955" s="4">
        <v>3461</v>
      </c>
      <c r="B2955" s="5" t="s">
        <v>45</v>
      </c>
    </row>
    <row r="2956" spans="1:2">
      <c r="A2956" s="4">
        <v>3462</v>
      </c>
      <c r="B2956" s="5" t="s">
        <v>45</v>
      </c>
    </row>
    <row r="2957" spans="1:2">
      <c r="A2957" s="4">
        <v>3463</v>
      </c>
      <c r="B2957" s="5" t="s">
        <v>701</v>
      </c>
    </row>
    <row r="2958" spans="1:2">
      <c r="A2958" s="4">
        <v>3464</v>
      </c>
      <c r="B2958" s="5" t="s">
        <v>45</v>
      </c>
    </row>
    <row r="2959" spans="1:2">
      <c r="A2959" s="4">
        <v>3465</v>
      </c>
      <c r="B2959" s="5" t="s">
        <v>45</v>
      </c>
    </row>
    <row r="2960" spans="1:2">
      <c r="A2960" s="4">
        <v>3466</v>
      </c>
      <c r="B2960" s="5" t="s">
        <v>45</v>
      </c>
    </row>
    <row r="2961" spans="1:2">
      <c r="A2961" s="4">
        <v>3467</v>
      </c>
      <c r="B2961" s="5" t="s">
        <v>45</v>
      </c>
    </row>
    <row r="2962" spans="1:2">
      <c r="A2962" s="4">
        <v>3468</v>
      </c>
      <c r="B2962" s="5" t="s">
        <v>45</v>
      </c>
    </row>
    <row r="2963" spans="1:2">
      <c r="A2963" s="4">
        <v>3469</v>
      </c>
      <c r="B2963" s="5" t="s">
        <v>45</v>
      </c>
    </row>
    <row r="2964" spans="1:2">
      <c r="A2964" s="4">
        <v>3470</v>
      </c>
      <c r="B2964" s="5" t="s">
        <v>45</v>
      </c>
    </row>
    <row r="2965" spans="1:2">
      <c r="A2965" s="4">
        <v>3471</v>
      </c>
      <c r="B2965" s="5" t="s">
        <v>45</v>
      </c>
    </row>
    <row r="2966" spans="1:2">
      <c r="A2966" s="4">
        <v>3472</v>
      </c>
      <c r="B2966" s="5" t="s">
        <v>45</v>
      </c>
    </row>
    <row r="2967" spans="1:2">
      <c r="A2967" s="4">
        <v>3473</v>
      </c>
      <c r="B2967" s="5" t="s">
        <v>644</v>
      </c>
    </row>
    <row r="2968" spans="1:2">
      <c r="A2968" s="4">
        <v>3474</v>
      </c>
      <c r="B2968" s="5" t="s">
        <v>644</v>
      </c>
    </row>
    <row r="2969" spans="1:2">
      <c r="A2969" s="4">
        <v>3475</v>
      </c>
      <c r="B2969" s="5" t="s">
        <v>644</v>
      </c>
    </row>
    <row r="2970" spans="1:2">
      <c r="A2970" s="4">
        <v>3476</v>
      </c>
      <c r="B2970" s="5" t="s">
        <v>644</v>
      </c>
    </row>
    <row r="2971" spans="1:2">
      <c r="A2971" s="4">
        <v>3477</v>
      </c>
      <c r="B2971" s="5" t="s">
        <v>644</v>
      </c>
    </row>
    <row r="2972" spans="1:2">
      <c r="A2972" s="4">
        <v>3478</v>
      </c>
      <c r="B2972" s="5" t="s">
        <v>644</v>
      </c>
    </row>
    <row r="2973" spans="1:2">
      <c r="A2973" s="4">
        <v>3479</v>
      </c>
      <c r="B2973" s="5" t="s">
        <v>644</v>
      </c>
    </row>
    <row r="2974" spans="1:2">
      <c r="A2974" s="4">
        <v>3480</v>
      </c>
      <c r="B2974" s="5" t="s">
        <v>644</v>
      </c>
    </row>
    <row r="2975" spans="1:2">
      <c r="A2975" s="4">
        <v>3481</v>
      </c>
      <c r="B2975" s="5" t="s">
        <v>644</v>
      </c>
    </row>
    <row r="2976" spans="1:2">
      <c r="A2976" s="4">
        <v>3482</v>
      </c>
      <c r="B2976" s="5" t="s">
        <v>644</v>
      </c>
    </row>
    <row r="2977" spans="1:2">
      <c r="A2977" s="4">
        <v>3483</v>
      </c>
      <c r="B2977" s="5" t="s">
        <v>644</v>
      </c>
    </row>
    <row r="2978" spans="1:2">
      <c r="A2978" s="4">
        <v>3484</v>
      </c>
      <c r="B2978" s="5" t="s">
        <v>644</v>
      </c>
    </row>
    <row r="2979" spans="1:2">
      <c r="A2979" s="4">
        <v>3485</v>
      </c>
      <c r="B2979" s="5" t="s">
        <v>644</v>
      </c>
    </row>
    <row r="2980" spans="1:2">
      <c r="A2980" s="4">
        <v>3486</v>
      </c>
      <c r="B2980" s="5" t="s">
        <v>45</v>
      </c>
    </row>
    <row r="2981" spans="1:2">
      <c r="A2981" s="4">
        <v>3487</v>
      </c>
      <c r="B2981" s="5" t="s">
        <v>45</v>
      </c>
    </row>
    <row r="2982" spans="1:2">
      <c r="A2982" s="4">
        <v>3488</v>
      </c>
      <c r="B2982" s="5" t="s">
        <v>45</v>
      </c>
    </row>
    <row r="2983" spans="1:2">
      <c r="A2983" s="4">
        <v>3489</v>
      </c>
      <c r="B2983" s="5" t="s">
        <v>45</v>
      </c>
    </row>
    <row r="2984" spans="1:2">
      <c r="A2984" s="4">
        <v>3490</v>
      </c>
      <c r="B2984" s="5" t="s">
        <v>45</v>
      </c>
    </row>
    <row r="2985" spans="1:2">
      <c r="A2985" s="4">
        <v>3491</v>
      </c>
      <c r="B2985" s="5" t="s">
        <v>45</v>
      </c>
    </row>
    <row r="2986" spans="1:2">
      <c r="A2986" s="4">
        <v>3492</v>
      </c>
      <c r="B2986" s="5" t="s">
        <v>144</v>
      </c>
    </row>
    <row r="2987" spans="1:2">
      <c r="A2987" s="4">
        <v>3493</v>
      </c>
      <c r="B2987" s="5" t="s">
        <v>45</v>
      </c>
    </row>
    <row r="2988" spans="1:2">
      <c r="A2988" s="4">
        <v>3494</v>
      </c>
      <c r="B2988" s="5" t="s">
        <v>598</v>
      </c>
    </row>
    <row r="2989" spans="1:2">
      <c r="A2989" s="4">
        <v>3495</v>
      </c>
      <c r="B2989" s="5" t="s">
        <v>742</v>
      </c>
    </row>
    <row r="2990" spans="1:2">
      <c r="A2990" s="4">
        <v>3496</v>
      </c>
      <c r="B2990" s="5" t="s">
        <v>598</v>
      </c>
    </row>
    <row r="2991" spans="1:2">
      <c r="A2991" s="4">
        <v>3497</v>
      </c>
      <c r="B2991" s="5" t="s">
        <v>45</v>
      </c>
    </row>
    <row r="2992" spans="1:2">
      <c r="A2992" s="4">
        <v>3498</v>
      </c>
      <c r="B2992" s="5" t="s">
        <v>45</v>
      </c>
    </row>
    <row r="2993" spans="1:2">
      <c r="A2993" s="4">
        <v>3499</v>
      </c>
      <c r="B2993" s="5" t="s">
        <v>45</v>
      </c>
    </row>
    <row r="2994" spans="1:2">
      <c r="A2994" s="4">
        <v>3500</v>
      </c>
      <c r="B2994" s="5" t="s">
        <v>45</v>
      </c>
    </row>
    <row r="2995" spans="1:2">
      <c r="A2995" s="4">
        <v>3501</v>
      </c>
      <c r="B2995" s="5" t="s">
        <v>144</v>
      </c>
    </row>
    <row r="2996" spans="1:2">
      <c r="A2996" s="4">
        <v>3502</v>
      </c>
      <c r="B2996" s="5" t="s">
        <v>719</v>
      </c>
    </row>
    <row r="2997" spans="1:2">
      <c r="A2997" s="4">
        <v>3503</v>
      </c>
      <c r="B2997" s="5" t="s">
        <v>711</v>
      </c>
    </row>
    <row r="2998" spans="1:2">
      <c r="A2998" s="4">
        <v>3504</v>
      </c>
      <c r="B2998" s="5" t="s">
        <v>72</v>
      </c>
    </row>
    <row r="2999" spans="1:2">
      <c r="A2999" s="4">
        <v>3505</v>
      </c>
      <c r="B2999" s="5" t="s">
        <v>144</v>
      </c>
    </row>
    <row r="3000" spans="1:2">
      <c r="A3000" s="4">
        <v>3506</v>
      </c>
      <c r="B3000" s="5" t="s">
        <v>93</v>
      </c>
    </row>
    <row r="3001" spans="1:2">
      <c r="A3001" s="4">
        <v>3507</v>
      </c>
      <c r="B3001" s="5" t="s">
        <v>711</v>
      </c>
    </row>
    <row r="3002" spans="1:2">
      <c r="A3002" s="4">
        <v>3508</v>
      </c>
      <c r="B3002" s="5" t="s">
        <v>656</v>
      </c>
    </row>
    <row r="3003" spans="1:2">
      <c r="A3003" s="4">
        <v>3509</v>
      </c>
      <c r="B3003" s="5" t="s">
        <v>743</v>
      </c>
    </row>
    <row r="3004" spans="1:2">
      <c r="A3004" s="4">
        <v>3510</v>
      </c>
      <c r="B3004" s="5" t="s">
        <v>45</v>
      </c>
    </row>
    <row r="3005" spans="1:2">
      <c r="A3005" s="4">
        <v>3511</v>
      </c>
      <c r="B3005" s="5" t="s">
        <v>45</v>
      </c>
    </row>
    <row r="3006" spans="1:2">
      <c r="A3006" s="4">
        <v>3512</v>
      </c>
      <c r="B3006" s="5" t="s">
        <v>45</v>
      </c>
    </row>
    <row r="3007" spans="1:2">
      <c r="A3007" s="4">
        <v>3513</v>
      </c>
      <c r="B3007" s="5" t="s">
        <v>45</v>
      </c>
    </row>
    <row r="3008" spans="1:2">
      <c r="A3008" s="4">
        <v>3514</v>
      </c>
      <c r="B3008" s="5" t="s">
        <v>45</v>
      </c>
    </row>
    <row r="3009" spans="1:2">
      <c r="A3009" s="4">
        <v>3515</v>
      </c>
      <c r="B3009" s="5" t="s">
        <v>45</v>
      </c>
    </row>
    <row r="3010" spans="1:2">
      <c r="A3010" s="4">
        <v>3516</v>
      </c>
      <c r="B3010" s="5" t="s">
        <v>45</v>
      </c>
    </row>
    <row r="3011" spans="1:2">
      <c r="A3011" s="4">
        <v>3517</v>
      </c>
      <c r="B3011" s="5" t="s">
        <v>744</v>
      </c>
    </row>
    <row r="3012" spans="1:2">
      <c r="A3012" s="4">
        <v>3518</v>
      </c>
      <c r="B3012" s="5" t="s">
        <v>598</v>
      </c>
    </row>
    <row r="3013" spans="1:2">
      <c r="A3013" s="4">
        <v>3519</v>
      </c>
      <c r="B3013" s="5" t="s">
        <v>719</v>
      </c>
    </row>
    <row r="3014" spans="1:2">
      <c r="A3014" s="4">
        <v>3520</v>
      </c>
      <c r="B3014" s="5" t="s">
        <v>276</v>
      </c>
    </row>
    <row r="3015" spans="1:2">
      <c r="A3015" s="4">
        <v>3521</v>
      </c>
      <c r="B3015" s="5" t="s">
        <v>45</v>
      </c>
    </row>
    <row r="3016" spans="1:2">
      <c r="A3016" s="4">
        <v>3522</v>
      </c>
      <c r="B3016" s="5" t="s">
        <v>45</v>
      </c>
    </row>
    <row r="3017" spans="1:2">
      <c r="A3017" s="4">
        <v>3523</v>
      </c>
      <c r="B3017" s="5" t="s">
        <v>45</v>
      </c>
    </row>
    <row r="3018" spans="1:2">
      <c r="A3018" s="4">
        <v>3524</v>
      </c>
      <c r="B3018" s="5" t="s">
        <v>745</v>
      </c>
    </row>
    <row r="3019" spans="1:2">
      <c r="A3019" s="4">
        <v>3525</v>
      </c>
      <c r="B3019" s="5" t="s">
        <v>746</v>
      </c>
    </row>
    <row r="3020" spans="1:2">
      <c r="A3020" s="4">
        <v>3526</v>
      </c>
      <c r="B3020" s="5" t="s">
        <v>747</v>
      </c>
    </row>
    <row r="3021" spans="1:2">
      <c r="A3021" s="4">
        <v>3527</v>
      </c>
      <c r="B3021" s="5" t="s">
        <v>276</v>
      </c>
    </row>
    <row r="3022" spans="1:2">
      <c r="A3022" s="4">
        <v>3528</v>
      </c>
      <c r="B3022" s="5" t="s">
        <v>45</v>
      </c>
    </row>
    <row r="3023" spans="1:2">
      <c r="A3023" s="4">
        <v>3529</v>
      </c>
      <c r="B3023" s="5" t="s">
        <v>45</v>
      </c>
    </row>
    <row r="3024" spans="1:2">
      <c r="A3024" s="4">
        <v>3530</v>
      </c>
      <c r="B3024" s="5" t="s">
        <v>748</v>
      </c>
    </row>
    <row r="3025" spans="1:2">
      <c r="A3025" s="4">
        <v>3531</v>
      </c>
      <c r="B3025" s="5" t="s">
        <v>709</v>
      </c>
    </row>
    <row r="3026" spans="1:2">
      <c r="A3026" s="4">
        <v>3532</v>
      </c>
      <c r="B3026" s="5" t="s">
        <v>749</v>
      </c>
    </row>
    <row r="3027" spans="1:2">
      <c r="A3027" s="4">
        <v>3533</v>
      </c>
      <c r="B3027" s="5" t="s">
        <v>675</v>
      </c>
    </row>
    <row r="3028" spans="1:2">
      <c r="A3028" s="4">
        <v>3534</v>
      </c>
      <c r="B3028" s="5" t="s">
        <v>750</v>
      </c>
    </row>
    <row r="3029" spans="1:2">
      <c r="A3029" s="4">
        <v>3535</v>
      </c>
      <c r="B3029" s="5" t="s">
        <v>751</v>
      </c>
    </row>
    <row r="3030" spans="1:2">
      <c r="A3030" s="4">
        <v>3536</v>
      </c>
      <c r="B3030" s="5" t="s">
        <v>72</v>
      </c>
    </row>
    <row r="3031" spans="1:2">
      <c r="A3031" s="4">
        <v>3537</v>
      </c>
      <c r="B3031" s="5" t="s">
        <v>719</v>
      </c>
    </row>
    <row r="3032" spans="1:2">
      <c r="A3032" s="4">
        <v>3538</v>
      </c>
      <c r="B3032" s="5" t="s">
        <v>269</v>
      </c>
    </row>
    <row r="3033" spans="1:2">
      <c r="A3033" s="4">
        <v>3539</v>
      </c>
      <c r="B3033" s="5" t="s">
        <v>747</v>
      </c>
    </row>
    <row r="3034" spans="1:2">
      <c r="A3034" s="4">
        <v>3540</v>
      </c>
      <c r="B3034" s="5" t="s">
        <v>752</v>
      </c>
    </row>
    <row r="3035" spans="1:2">
      <c r="A3035" s="4">
        <v>3541</v>
      </c>
      <c r="B3035" s="5" t="s">
        <v>753</v>
      </c>
    </row>
    <row r="3036" spans="1:2">
      <c r="A3036" s="4">
        <v>3542</v>
      </c>
      <c r="B3036" s="5" t="s">
        <v>144</v>
      </c>
    </row>
    <row r="3037" spans="1:2">
      <c r="A3037" s="4">
        <v>3543</v>
      </c>
      <c r="B3037" s="5" t="s">
        <v>754</v>
      </c>
    </row>
    <row r="3038" spans="1:2">
      <c r="A3038" s="4">
        <v>3544</v>
      </c>
      <c r="B3038" s="5" t="s">
        <v>144</v>
      </c>
    </row>
    <row r="3039" spans="1:2">
      <c r="A3039" s="4">
        <v>3545</v>
      </c>
      <c r="B3039" s="5" t="s">
        <v>45</v>
      </c>
    </row>
    <row r="3040" spans="1:2">
      <c r="A3040" s="4">
        <v>3546</v>
      </c>
      <c r="B3040" s="5" t="s">
        <v>45</v>
      </c>
    </row>
    <row r="3041" spans="1:2">
      <c r="A3041" s="4">
        <v>3547</v>
      </c>
      <c r="B3041" s="5" t="s">
        <v>45</v>
      </c>
    </row>
    <row r="3042" spans="1:2">
      <c r="A3042" s="4">
        <v>3548</v>
      </c>
      <c r="B3042" s="5" t="s">
        <v>45</v>
      </c>
    </row>
    <row r="3043" spans="1:2">
      <c r="A3043" s="4">
        <v>3549</v>
      </c>
      <c r="B3043" s="5" t="s">
        <v>45</v>
      </c>
    </row>
    <row r="3044" spans="1:2">
      <c r="A3044" s="4">
        <v>3550</v>
      </c>
      <c r="B3044" s="5" t="s">
        <v>45</v>
      </c>
    </row>
    <row r="3045" spans="1:2">
      <c r="A3045" s="4">
        <v>3551</v>
      </c>
      <c r="B3045" s="5" t="s">
        <v>45</v>
      </c>
    </row>
    <row r="3046" spans="1:2">
      <c r="A3046" s="4">
        <v>3552</v>
      </c>
      <c r="B3046" s="5" t="s">
        <v>45</v>
      </c>
    </row>
    <row r="3047" spans="1:2">
      <c r="A3047" s="4">
        <v>3553</v>
      </c>
      <c r="B3047" s="5" t="s">
        <v>755</v>
      </c>
    </row>
    <row r="3048" spans="1:2">
      <c r="A3048" s="4">
        <v>3554</v>
      </c>
      <c r="B3048" s="5" t="s">
        <v>756</v>
      </c>
    </row>
    <row r="3049" spans="1:2">
      <c r="A3049" s="4">
        <v>3555</v>
      </c>
      <c r="B3049" s="5" t="s">
        <v>750</v>
      </c>
    </row>
    <row r="3050" spans="1:2">
      <c r="A3050" s="4">
        <v>3556</v>
      </c>
      <c r="B3050" s="5" t="s">
        <v>45</v>
      </c>
    </row>
    <row r="3051" spans="1:2">
      <c r="A3051" s="4">
        <v>3557</v>
      </c>
      <c r="B3051" s="5" t="s">
        <v>45</v>
      </c>
    </row>
    <row r="3052" spans="1:2">
      <c r="A3052" s="4">
        <v>3558</v>
      </c>
      <c r="B3052" s="5" t="s">
        <v>45</v>
      </c>
    </row>
    <row r="3053" spans="1:2">
      <c r="A3053" s="4">
        <v>3559</v>
      </c>
      <c r="B3053" s="5" t="s">
        <v>45</v>
      </c>
    </row>
    <row r="3054" spans="1:2">
      <c r="A3054" s="4">
        <v>3560</v>
      </c>
      <c r="B3054" s="5" t="s">
        <v>45</v>
      </c>
    </row>
    <row r="3055" spans="1:2">
      <c r="A3055" s="4">
        <v>3561</v>
      </c>
      <c r="B3055" s="5" t="s">
        <v>45</v>
      </c>
    </row>
    <row r="3056" spans="1:2">
      <c r="A3056" s="4">
        <v>3562</v>
      </c>
      <c r="B3056" s="5" t="s">
        <v>45</v>
      </c>
    </row>
    <row r="3057" spans="1:2">
      <c r="A3057" s="4">
        <v>3563</v>
      </c>
      <c r="B3057" s="5" t="s">
        <v>45</v>
      </c>
    </row>
    <row r="3058" spans="1:2">
      <c r="A3058" s="4">
        <v>3564</v>
      </c>
      <c r="B3058" s="5" t="s">
        <v>45</v>
      </c>
    </row>
    <row r="3059" spans="1:2">
      <c r="A3059" s="4">
        <v>3565</v>
      </c>
      <c r="B3059" s="5" t="s">
        <v>45</v>
      </c>
    </row>
    <row r="3060" spans="1:2">
      <c r="A3060" s="4">
        <v>3566</v>
      </c>
      <c r="B3060" s="5" t="s">
        <v>45</v>
      </c>
    </row>
    <row r="3061" spans="1:2">
      <c r="A3061" s="4">
        <v>3567</v>
      </c>
      <c r="B3061" s="5" t="s">
        <v>45</v>
      </c>
    </row>
    <row r="3062" spans="1:2">
      <c r="A3062" s="4">
        <v>3568</v>
      </c>
      <c r="B3062" s="5" t="s">
        <v>45</v>
      </c>
    </row>
    <row r="3063" spans="1:2">
      <c r="A3063" s="4">
        <v>3569</v>
      </c>
      <c r="B3063" s="5" t="s">
        <v>45</v>
      </c>
    </row>
    <row r="3064" spans="1:2">
      <c r="A3064" s="4">
        <v>3570</v>
      </c>
      <c r="B3064" s="5" t="s">
        <v>45</v>
      </c>
    </row>
    <row r="3065" spans="1:2">
      <c r="A3065" s="4">
        <v>3571</v>
      </c>
      <c r="B3065" s="5" t="s">
        <v>45</v>
      </c>
    </row>
    <row r="3066" spans="1:2">
      <c r="A3066" s="4">
        <v>3572</v>
      </c>
      <c r="B3066" s="5" t="s">
        <v>45</v>
      </c>
    </row>
    <row r="3067" spans="1:2">
      <c r="A3067" s="4">
        <v>3573</v>
      </c>
      <c r="B3067" s="5" t="s">
        <v>45</v>
      </c>
    </row>
    <row r="3068" spans="1:2">
      <c r="A3068" s="4">
        <v>3574</v>
      </c>
      <c r="B3068" s="5" t="s">
        <v>45</v>
      </c>
    </row>
    <row r="3069" spans="1:2">
      <c r="A3069" s="4">
        <v>3575</v>
      </c>
      <c r="B3069" s="5" t="s">
        <v>45</v>
      </c>
    </row>
    <row r="3070" spans="1:2">
      <c r="A3070" s="4">
        <v>3576</v>
      </c>
      <c r="B3070" s="5" t="s">
        <v>45</v>
      </c>
    </row>
    <row r="3071" spans="1:2">
      <c r="A3071" s="4">
        <v>3577</v>
      </c>
      <c r="B3071" s="5" t="s">
        <v>45</v>
      </c>
    </row>
    <row r="3072" spans="1:2">
      <c r="A3072" s="4">
        <v>3578</v>
      </c>
      <c r="B3072" s="5" t="s">
        <v>45</v>
      </c>
    </row>
    <row r="3073" spans="1:2">
      <c r="A3073" s="4">
        <v>3579</v>
      </c>
      <c r="B3073" s="5" t="s">
        <v>45</v>
      </c>
    </row>
    <row r="3074" spans="1:2">
      <c r="A3074" s="4">
        <v>3580</v>
      </c>
      <c r="B3074" s="5" t="s">
        <v>45</v>
      </c>
    </row>
    <row r="3075" spans="1:2">
      <c r="A3075" s="4">
        <v>3581</v>
      </c>
      <c r="B3075" s="5" t="s">
        <v>45</v>
      </c>
    </row>
    <row r="3076" spans="1:2">
      <c r="A3076" s="4">
        <v>3582</v>
      </c>
      <c r="B3076" s="5" t="s">
        <v>45</v>
      </c>
    </row>
    <row r="3077" spans="1:2">
      <c r="A3077" s="4">
        <v>3583</v>
      </c>
      <c r="B3077" s="5" t="s">
        <v>45</v>
      </c>
    </row>
    <row r="3078" spans="1:2">
      <c r="A3078" s="4">
        <v>3584</v>
      </c>
      <c r="B3078" s="5" t="s">
        <v>45</v>
      </c>
    </row>
    <row r="3079" spans="1:2">
      <c r="A3079" s="4">
        <v>3585</v>
      </c>
      <c r="B3079" s="5" t="s">
        <v>45</v>
      </c>
    </row>
    <row r="3080" spans="1:2">
      <c r="A3080" s="4">
        <v>3586</v>
      </c>
      <c r="B3080" s="5" t="s">
        <v>45</v>
      </c>
    </row>
    <row r="3081" spans="1:2">
      <c r="A3081" s="4">
        <v>3587</v>
      </c>
      <c r="B3081" s="5" t="s">
        <v>45</v>
      </c>
    </row>
    <row r="3082" spans="1:2">
      <c r="A3082" s="4">
        <v>3588</v>
      </c>
      <c r="B3082" s="5" t="s">
        <v>45</v>
      </c>
    </row>
    <row r="3083" spans="1:2">
      <c r="A3083" s="4">
        <v>3589</v>
      </c>
      <c r="B3083" s="5" t="s">
        <v>45</v>
      </c>
    </row>
    <row r="3084" spans="1:2">
      <c r="A3084" s="4">
        <v>3590</v>
      </c>
      <c r="B3084" s="5" t="s">
        <v>45</v>
      </c>
    </row>
    <row r="3085" spans="1:2">
      <c r="A3085" s="4">
        <v>3591</v>
      </c>
      <c r="B3085" s="5" t="s">
        <v>45</v>
      </c>
    </row>
    <row r="3086" spans="1:2">
      <c r="A3086" s="4">
        <v>3592</v>
      </c>
      <c r="B3086" s="5" t="s">
        <v>45</v>
      </c>
    </row>
    <row r="3087" spans="1:2">
      <c r="A3087" s="4">
        <v>3593</v>
      </c>
      <c r="B3087" s="5" t="s">
        <v>45</v>
      </c>
    </row>
    <row r="3088" spans="1:2">
      <c r="A3088" s="4">
        <v>3594</v>
      </c>
      <c r="B3088" s="5" t="s">
        <v>45</v>
      </c>
    </row>
    <row r="3089" spans="1:2">
      <c r="A3089" s="4">
        <v>3595</v>
      </c>
      <c r="B3089" s="5" t="s">
        <v>45</v>
      </c>
    </row>
    <row r="3090" spans="1:2">
      <c r="A3090" s="4">
        <v>3596</v>
      </c>
      <c r="B3090" s="5" t="s">
        <v>45</v>
      </c>
    </row>
    <row r="3091" spans="1:2">
      <c r="A3091" s="4">
        <v>3597</v>
      </c>
      <c r="B3091" s="5" t="s">
        <v>45</v>
      </c>
    </row>
    <row r="3092" spans="1:2">
      <c r="A3092" s="4">
        <v>3598</v>
      </c>
      <c r="B3092" s="5" t="s">
        <v>45</v>
      </c>
    </row>
    <row r="3093" spans="1:2">
      <c r="A3093" s="4">
        <v>3599</v>
      </c>
      <c r="B3093" s="5" t="s">
        <v>45</v>
      </c>
    </row>
    <row r="3094" spans="1:2">
      <c r="A3094" s="4">
        <v>3600</v>
      </c>
      <c r="B3094" s="5" t="s">
        <v>45</v>
      </c>
    </row>
    <row r="3095" spans="1:2">
      <c r="A3095" s="4">
        <v>3601</v>
      </c>
      <c r="B3095" s="5" t="s">
        <v>45</v>
      </c>
    </row>
    <row r="3096" spans="1:2">
      <c r="A3096" s="4">
        <v>3602</v>
      </c>
      <c r="B3096" s="5" t="s">
        <v>45</v>
      </c>
    </row>
    <row r="3097" spans="1:2">
      <c r="A3097" s="4">
        <v>3603</v>
      </c>
      <c r="B3097" s="5" t="s">
        <v>45</v>
      </c>
    </row>
    <row r="3098" spans="1:2">
      <c r="A3098" s="4">
        <v>3604</v>
      </c>
      <c r="B3098" s="5" t="s">
        <v>45</v>
      </c>
    </row>
    <row r="3099" spans="1:2">
      <c r="A3099" s="4">
        <v>3605</v>
      </c>
      <c r="B3099" s="5" t="s">
        <v>45</v>
      </c>
    </row>
    <row r="3100" spans="1:2">
      <c r="A3100" s="4">
        <v>3606</v>
      </c>
      <c r="B3100" s="5" t="s">
        <v>45</v>
      </c>
    </row>
    <row r="3101" spans="1:2">
      <c r="A3101" s="4">
        <v>3607</v>
      </c>
      <c r="B3101" s="5" t="s">
        <v>45</v>
      </c>
    </row>
    <row r="3102" spans="1:2">
      <c r="A3102" s="4">
        <v>3608</v>
      </c>
      <c r="B3102" s="5" t="s">
        <v>45</v>
      </c>
    </row>
    <row r="3103" spans="1:2">
      <c r="A3103" s="4">
        <v>3609</v>
      </c>
      <c r="B3103" s="5" t="s">
        <v>45</v>
      </c>
    </row>
    <row r="3104" spans="1:2">
      <c r="A3104" s="4">
        <v>3610</v>
      </c>
      <c r="B3104" s="5" t="s">
        <v>45</v>
      </c>
    </row>
    <row r="3105" spans="1:2">
      <c r="A3105" s="4">
        <v>3611</v>
      </c>
      <c r="B3105" s="5" t="s">
        <v>45</v>
      </c>
    </row>
    <row r="3106" spans="1:2">
      <c r="A3106" s="4">
        <v>3612</v>
      </c>
      <c r="B3106" s="5" t="s">
        <v>45</v>
      </c>
    </row>
    <row r="3107" spans="1:2">
      <c r="A3107" s="4">
        <v>3613</v>
      </c>
      <c r="B3107" s="5" t="s">
        <v>45</v>
      </c>
    </row>
    <row r="3108" spans="1:2">
      <c r="A3108" s="4">
        <v>3614</v>
      </c>
      <c r="B3108" s="5" t="s">
        <v>45</v>
      </c>
    </row>
    <row r="3109" spans="1:2">
      <c r="A3109" s="4">
        <v>3615</v>
      </c>
      <c r="B3109" s="5" t="s">
        <v>45</v>
      </c>
    </row>
    <row r="3110" spans="1:2">
      <c r="A3110" s="4">
        <v>3616</v>
      </c>
      <c r="B3110" s="5" t="s">
        <v>45</v>
      </c>
    </row>
    <row r="3111" spans="1:2">
      <c r="A3111" s="4">
        <v>3617</v>
      </c>
      <c r="B3111" s="5" t="s">
        <v>45</v>
      </c>
    </row>
    <row r="3112" spans="1:2">
      <c r="A3112" s="4">
        <v>3618</v>
      </c>
      <c r="B3112" s="5" t="s">
        <v>45</v>
      </c>
    </row>
    <row r="3113" spans="1:2">
      <c r="A3113" s="4">
        <v>3619</v>
      </c>
      <c r="B3113" s="5" t="s">
        <v>45</v>
      </c>
    </row>
    <row r="3114" spans="1:2">
      <c r="A3114" s="4">
        <v>3620</v>
      </c>
      <c r="B3114" s="5" t="s">
        <v>45</v>
      </c>
    </row>
    <row r="3115" spans="1:2">
      <c r="A3115" s="4">
        <v>3621</v>
      </c>
      <c r="B3115" s="5" t="s">
        <v>45</v>
      </c>
    </row>
    <row r="3116" spans="1:2">
      <c r="A3116" s="4">
        <v>3622</v>
      </c>
      <c r="B3116" s="5" t="s">
        <v>45</v>
      </c>
    </row>
    <row r="3117" spans="1:2">
      <c r="A3117" s="4">
        <v>3623</v>
      </c>
      <c r="B3117" s="5" t="s">
        <v>45</v>
      </c>
    </row>
    <row r="3118" spans="1:2">
      <c r="A3118" s="4">
        <v>3624</v>
      </c>
      <c r="B3118" s="5" t="s">
        <v>45</v>
      </c>
    </row>
    <row r="3119" spans="1:2">
      <c r="A3119" s="4">
        <v>3625</v>
      </c>
      <c r="B3119" s="5" t="s">
        <v>45</v>
      </c>
    </row>
    <row r="3120" spans="1:2">
      <c r="A3120" s="4">
        <v>3626</v>
      </c>
      <c r="B3120" s="5" t="s">
        <v>45</v>
      </c>
    </row>
    <row r="3121" spans="1:2">
      <c r="A3121" s="4">
        <v>3627</v>
      </c>
      <c r="B3121" s="5" t="s">
        <v>45</v>
      </c>
    </row>
    <row r="3122" spans="1:2">
      <c r="A3122" s="4">
        <v>3628</v>
      </c>
      <c r="B3122" s="5" t="s">
        <v>45</v>
      </c>
    </row>
    <row r="3123" spans="1:2">
      <c r="A3123" s="4">
        <v>3629</v>
      </c>
      <c r="B3123" s="5" t="s">
        <v>45</v>
      </c>
    </row>
    <row r="3124" spans="1:2">
      <c r="A3124" s="4">
        <v>3630</v>
      </c>
      <c r="B3124" s="5" t="s">
        <v>45</v>
      </c>
    </row>
    <row r="3125" spans="1:2">
      <c r="A3125" s="4">
        <v>3631</v>
      </c>
      <c r="B3125" s="5" t="s">
        <v>45</v>
      </c>
    </row>
    <row r="3126" spans="1:2">
      <c r="A3126" s="4">
        <v>3632</v>
      </c>
      <c r="B3126" s="5" t="s">
        <v>45</v>
      </c>
    </row>
    <row r="3127" spans="1:2">
      <c r="A3127" s="4">
        <v>3633</v>
      </c>
      <c r="B3127" s="5" t="s">
        <v>644</v>
      </c>
    </row>
    <row r="3128" spans="1:2">
      <c r="A3128" s="4">
        <v>3634</v>
      </c>
      <c r="B3128" s="5" t="s">
        <v>644</v>
      </c>
    </row>
    <row r="3129" spans="1:2">
      <c r="A3129" s="4">
        <v>3635</v>
      </c>
      <c r="B3129" s="5" t="s">
        <v>644</v>
      </c>
    </row>
    <row r="3130" spans="1:2">
      <c r="A3130" s="4">
        <v>3636</v>
      </c>
      <c r="B3130" s="5" t="s">
        <v>644</v>
      </c>
    </row>
    <row r="3131" spans="1:2">
      <c r="A3131" s="4">
        <v>3637</v>
      </c>
      <c r="B3131" s="5" t="s">
        <v>644</v>
      </c>
    </row>
    <row r="3132" spans="1:2">
      <c r="A3132" s="4">
        <v>3638</v>
      </c>
      <c r="B3132" s="5" t="s">
        <v>644</v>
      </c>
    </row>
    <row r="3133" spans="1:2">
      <c r="A3133" s="4">
        <v>3639</v>
      </c>
      <c r="B3133" s="5" t="s">
        <v>644</v>
      </c>
    </row>
    <row r="3134" spans="1:2">
      <c r="A3134" s="4">
        <v>3640</v>
      </c>
      <c r="B3134" s="5" t="s">
        <v>644</v>
      </c>
    </row>
    <row r="3135" spans="1:2">
      <c r="A3135" s="4">
        <v>3641</v>
      </c>
      <c r="B3135" s="5" t="s">
        <v>644</v>
      </c>
    </row>
    <row r="3136" spans="1:2">
      <c r="A3136" s="4">
        <v>3642</v>
      </c>
      <c r="B3136" s="5" t="s">
        <v>644</v>
      </c>
    </row>
    <row r="3137" spans="1:2">
      <c r="A3137" s="4">
        <v>3643</v>
      </c>
      <c r="B3137" s="5" t="s">
        <v>644</v>
      </c>
    </row>
    <row r="3138" spans="1:2">
      <c r="A3138" s="4">
        <v>3644</v>
      </c>
      <c r="B3138" s="5" t="s">
        <v>644</v>
      </c>
    </row>
    <row r="3139" spans="1:2">
      <c r="A3139" s="4">
        <v>3645</v>
      </c>
      <c r="B3139" s="5" t="s">
        <v>644</v>
      </c>
    </row>
    <row r="3140" spans="1:2">
      <c r="A3140" s="4">
        <v>3646</v>
      </c>
      <c r="B3140" s="5" t="s">
        <v>644</v>
      </c>
    </row>
    <row r="3141" spans="1:2">
      <c r="A3141" s="4">
        <v>3647</v>
      </c>
      <c r="B3141" s="5" t="s">
        <v>644</v>
      </c>
    </row>
    <row r="3142" spans="1:2">
      <c r="A3142" s="4">
        <v>3648</v>
      </c>
      <c r="B3142" s="5" t="s">
        <v>644</v>
      </c>
    </row>
    <row r="3143" spans="1:2">
      <c r="A3143" s="4">
        <v>3649</v>
      </c>
      <c r="B3143" s="5" t="s">
        <v>644</v>
      </c>
    </row>
    <row r="3144" spans="1:2">
      <c r="A3144" s="4">
        <v>3650</v>
      </c>
      <c r="B3144" s="5" t="s">
        <v>644</v>
      </c>
    </row>
    <row r="3145" spans="1:2">
      <c r="A3145" s="4">
        <v>3651</v>
      </c>
      <c r="B3145" s="5" t="s">
        <v>644</v>
      </c>
    </row>
    <row r="3146" spans="1:2">
      <c r="A3146" s="4">
        <v>3652</v>
      </c>
      <c r="B3146" s="5" t="s">
        <v>644</v>
      </c>
    </row>
    <row r="3147" spans="1:2">
      <c r="A3147" s="4">
        <v>3653</v>
      </c>
      <c r="B3147" s="5" t="s">
        <v>644</v>
      </c>
    </row>
    <row r="3148" spans="1:2">
      <c r="A3148" s="4">
        <v>3654</v>
      </c>
      <c r="B3148" s="5" t="s">
        <v>644</v>
      </c>
    </row>
    <row r="3149" spans="1:2">
      <c r="A3149" s="4">
        <v>3655</v>
      </c>
      <c r="B3149" s="5" t="s">
        <v>644</v>
      </c>
    </row>
    <row r="3150" spans="1:2">
      <c r="A3150" s="4">
        <v>3656</v>
      </c>
      <c r="B3150" s="5" t="s">
        <v>644</v>
      </c>
    </row>
    <row r="3151" spans="1:2">
      <c r="A3151" s="4">
        <v>3657</v>
      </c>
      <c r="B3151" s="5" t="s">
        <v>644</v>
      </c>
    </row>
    <row r="3152" spans="1:2">
      <c r="A3152" s="4">
        <v>3658</v>
      </c>
      <c r="B3152" s="5" t="s">
        <v>644</v>
      </c>
    </row>
    <row r="3153" spans="1:2">
      <c r="A3153" s="4">
        <v>3659</v>
      </c>
      <c r="B3153" s="5" t="s">
        <v>644</v>
      </c>
    </row>
    <row r="3154" spans="1:2">
      <c r="A3154" s="4">
        <v>3660</v>
      </c>
      <c r="B3154" s="5" t="s">
        <v>644</v>
      </c>
    </row>
    <row r="3155" spans="1:2">
      <c r="A3155" s="4">
        <v>3661</v>
      </c>
      <c r="B3155" s="5" t="s">
        <v>644</v>
      </c>
    </row>
    <row r="3156" spans="1:2">
      <c r="A3156" s="4">
        <v>3662</v>
      </c>
      <c r="B3156" s="5" t="s">
        <v>644</v>
      </c>
    </row>
    <row r="3157" spans="1:2">
      <c r="A3157" s="4">
        <v>3663</v>
      </c>
      <c r="B3157" s="5" t="s">
        <v>644</v>
      </c>
    </row>
    <row r="3158" spans="1:2">
      <c r="A3158" s="4">
        <v>3664</v>
      </c>
      <c r="B3158" s="5" t="s">
        <v>644</v>
      </c>
    </row>
    <row r="3159" spans="1:2">
      <c r="A3159" s="4">
        <v>3665</v>
      </c>
      <c r="B3159" s="5" t="s">
        <v>644</v>
      </c>
    </row>
    <row r="3160" spans="1:2">
      <c r="A3160" s="4">
        <v>3666</v>
      </c>
      <c r="B3160" s="5" t="s">
        <v>644</v>
      </c>
    </row>
    <row r="3161" spans="1:2">
      <c r="A3161" s="4">
        <v>3667</v>
      </c>
      <c r="B3161" s="5" t="s">
        <v>644</v>
      </c>
    </row>
    <row r="3162" spans="1:2">
      <c r="A3162" s="4">
        <v>3668</v>
      </c>
      <c r="B3162" s="5" t="s">
        <v>644</v>
      </c>
    </row>
    <row r="3163" spans="1:2">
      <c r="A3163" s="4">
        <v>3669</v>
      </c>
      <c r="B3163" s="5" t="s">
        <v>644</v>
      </c>
    </row>
    <row r="3164" spans="1:2">
      <c r="A3164" s="4">
        <v>3670</v>
      </c>
      <c r="B3164" s="5" t="s">
        <v>644</v>
      </c>
    </row>
    <row r="3165" spans="1:2">
      <c r="A3165" s="4">
        <v>3671</v>
      </c>
      <c r="B3165" s="5" t="s">
        <v>644</v>
      </c>
    </row>
    <row r="3166" spans="1:2">
      <c r="A3166" s="4">
        <v>3672</v>
      </c>
      <c r="B3166" s="5" t="s">
        <v>644</v>
      </c>
    </row>
    <row r="3167" spans="1:2">
      <c r="A3167" s="4">
        <v>3673</v>
      </c>
      <c r="B3167" s="5" t="s">
        <v>644</v>
      </c>
    </row>
    <row r="3168" spans="1:2">
      <c r="A3168" s="4">
        <v>3674</v>
      </c>
      <c r="B3168" s="5" t="s">
        <v>644</v>
      </c>
    </row>
    <row r="3169" spans="1:2">
      <c r="A3169" s="4">
        <v>3675</v>
      </c>
      <c r="B3169" s="5" t="s">
        <v>644</v>
      </c>
    </row>
    <row r="3170" spans="1:2">
      <c r="A3170" s="4">
        <v>3676</v>
      </c>
      <c r="B3170" s="5" t="s">
        <v>644</v>
      </c>
    </row>
    <row r="3171" spans="1:2">
      <c r="A3171" s="4">
        <v>3677</v>
      </c>
      <c r="B3171" s="5" t="s">
        <v>644</v>
      </c>
    </row>
    <row r="3172" spans="1:2">
      <c r="A3172" s="4">
        <v>3678</v>
      </c>
      <c r="B3172" s="5" t="s">
        <v>644</v>
      </c>
    </row>
    <row r="3173" spans="1:2">
      <c r="A3173" s="4">
        <v>3679</v>
      </c>
      <c r="B3173" s="5" t="s">
        <v>644</v>
      </c>
    </row>
    <row r="3174" spans="1:2">
      <c r="A3174" s="4">
        <v>3680</v>
      </c>
      <c r="B3174" s="5" t="s">
        <v>644</v>
      </c>
    </row>
    <row r="3175" spans="1:2">
      <c r="A3175" s="4">
        <v>3681</v>
      </c>
      <c r="B3175" s="5" t="s">
        <v>644</v>
      </c>
    </row>
    <row r="3176" spans="1:2">
      <c r="A3176" s="4">
        <v>3682</v>
      </c>
      <c r="B3176" s="5" t="s">
        <v>644</v>
      </c>
    </row>
    <row r="3177" spans="1:2">
      <c r="A3177" s="4">
        <v>3683</v>
      </c>
      <c r="B3177" s="5" t="s">
        <v>644</v>
      </c>
    </row>
    <row r="3178" spans="1:2">
      <c r="A3178" s="4">
        <v>3684</v>
      </c>
      <c r="B3178" s="5" t="s">
        <v>644</v>
      </c>
    </row>
    <row r="3179" spans="1:2">
      <c r="A3179" s="4">
        <v>3685</v>
      </c>
      <c r="B3179" s="5" t="s">
        <v>644</v>
      </c>
    </row>
    <row r="3180" spans="1:2">
      <c r="A3180" s="4">
        <v>3686</v>
      </c>
      <c r="B3180" s="5" t="s">
        <v>644</v>
      </c>
    </row>
    <row r="3181" spans="1:2">
      <c r="A3181" s="4">
        <v>3687</v>
      </c>
      <c r="B3181" s="5" t="s">
        <v>644</v>
      </c>
    </row>
    <row r="3182" spans="1:2">
      <c r="A3182" s="4">
        <v>3688</v>
      </c>
      <c r="B3182" s="5" t="s">
        <v>644</v>
      </c>
    </row>
    <row r="3183" spans="1:2">
      <c r="A3183" s="4">
        <v>3689</v>
      </c>
      <c r="B3183" s="5" t="s">
        <v>644</v>
      </c>
    </row>
    <row r="3184" spans="1:2">
      <c r="A3184" s="4">
        <v>3690</v>
      </c>
      <c r="B3184" s="5" t="s">
        <v>644</v>
      </c>
    </row>
    <row r="3185" spans="1:2">
      <c r="A3185" s="4">
        <v>3691</v>
      </c>
      <c r="B3185" s="5" t="s">
        <v>644</v>
      </c>
    </row>
    <row r="3186" spans="1:2">
      <c r="A3186" s="4">
        <v>3692</v>
      </c>
      <c r="B3186" s="5" t="s">
        <v>644</v>
      </c>
    </row>
    <row r="3187" spans="1:2">
      <c r="A3187" s="4">
        <v>3693</v>
      </c>
      <c r="B3187" s="5" t="s">
        <v>644</v>
      </c>
    </row>
    <row r="3188" spans="1:2">
      <c r="A3188" s="4">
        <v>3694</v>
      </c>
      <c r="B3188" s="5" t="s">
        <v>644</v>
      </c>
    </row>
    <row r="3189" spans="1:2">
      <c r="A3189" s="4">
        <v>3695</v>
      </c>
      <c r="B3189" s="5" t="s">
        <v>644</v>
      </c>
    </row>
    <row r="3190" spans="1:2">
      <c r="A3190" s="4">
        <v>3696</v>
      </c>
      <c r="B3190" s="5" t="s">
        <v>644</v>
      </c>
    </row>
    <row r="3191" spans="1:2">
      <c r="A3191" s="4">
        <v>3697</v>
      </c>
      <c r="B3191" s="5" t="s">
        <v>644</v>
      </c>
    </row>
    <row r="3192" spans="1:2">
      <c r="A3192" s="4">
        <v>3698</v>
      </c>
      <c r="B3192" s="5" t="s">
        <v>644</v>
      </c>
    </row>
    <row r="3193" spans="1:2">
      <c r="A3193" s="4">
        <v>3699</v>
      </c>
      <c r="B3193" s="5" t="s">
        <v>644</v>
      </c>
    </row>
    <row r="3194" spans="1:2">
      <c r="A3194" s="4">
        <v>3700</v>
      </c>
      <c r="B3194" s="5" t="s">
        <v>644</v>
      </c>
    </row>
    <row r="3195" spans="1:2">
      <c r="A3195" s="4">
        <v>3701</v>
      </c>
      <c r="B3195" s="5" t="s">
        <v>644</v>
      </c>
    </row>
    <row r="3196" spans="1:2">
      <c r="A3196" s="4">
        <v>3702</v>
      </c>
      <c r="B3196" s="5" t="s">
        <v>644</v>
      </c>
    </row>
    <row r="3197" spans="1:2">
      <c r="A3197" s="4">
        <v>3703</v>
      </c>
      <c r="B3197" s="5" t="s">
        <v>644</v>
      </c>
    </row>
    <row r="3198" spans="1:2">
      <c r="A3198" s="4">
        <v>3704</v>
      </c>
      <c r="B3198" s="5" t="s">
        <v>644</v>
      </c>
    </row>
    <row r="3199" spans="1:2">
      <c r="A3199" s="4">
        <v>3705</v>
      </c>
      <c r="B3199" s="5" t="s">
        <v>644</v>
      </c>
    </row>
    <row r="3200" spans="1:2">
      <c r="A3200" s="4">
        <v>3706</v>
      </c>
      <c r="B3200" s="5" t="s">
        <v>644</v>
      </c>
    </row>
    <row r="3201" spans="1:2">
      <c r="A3201" s="4">
        <v>3707</v>
      </c>
      <c r="B3201" s="5" t="s">
        <v>644</v>
      </c>
    </row>
    <row r="3202" spans="1:2">
      <c r="A3202" s="4">
        <v>3708</v>
      </c>
      <c r="B3202" s="5" t="s">
        <v>644</v>
      </c>
    </row>
    <row r="3203" spans="1:2">
      <c r="A3203" s="4">
        <v>3709</v>
      </c>
      <c r="B3203" s="5" t="s">
        <v>644</v>
      </c>
    </row>
    <row r="3204" spans="1:2">
      <c r="A3204" s="4">
        <v>3710</v>
      </c>
      <c r="B3204" s="5" t="s">
        <v>644</v>
      </c>
    </row>
    <row r="3205" spans="1:2">
      <c r="A3205" s="4">
        <v>3711</v>
      </c>
      <c r="B3205" s="5" t="s">
        <v>644</v>
      </c>
    </row>
    <row r="3206" spans="1:2">
      <c r="A3206" s="4">
        <v>3712</v>
      </c>
      <c r="B3206" s="5" t="s">
        <v>644</v>
      </c>
    </row>
    <row r="3207" spans="1:2">
      <c r="A3207" s="4">
        <v>3713</v>
      </c>
      <c r="B3207" s="5" t="s">
        <v>644</v>
      </c>
    </row>
    <row r="3208" spans="1:2">
      <c r="A3208" s="4">
        <v>3714</v>
      </c>
      <c r="B3208" s="5" t="s">
        <v>644</v>
      </c>
    </row>
    <row r="3209" spans="1:2">
      <c r="A3209" s="4">
        <v>3715</v>
      </c>
      <c r="B3209" s="5" t="s">
        <v>644</v>
      </c>
    </row>
    <row r="3210" spans="1:2">
      <c r="A3210" s="4">
        <v>3716</v>
      </c>
      <c r="B3210" s="5" t="s">
        <v>314</v>
      </c>
    </row>
    <row r="3211" spans="1:2">
      <c r="A3211" s="4">
        <v>3717</v>
      </c>
      <c r="B3211" s="5" t="s">
        <v>286</v>
      </c>
    </row>
    <row r="3212" spans="1:2">
      <c r="A3212" s="4">
        <v>3718</v>
      </c>
      <c r="B3212" s="5" t="s">
        <v>757</v>
      </c>
    </row>
    <row r="3213" spans="1:2">
      <c r="A3213" s="4">
        <v>3719</v>
      </c>
      <c r="B3213" s="5" t="s">
        <v>703</v>
      </c>
    </row>
    <row r="3214" spans="1:2">
      <c r="A3214" s="4">
        <v>3720</v>
      </c>
      <c r="B3214" s="5" t="s">
        <v>701</v>
      </c>
    </row>
    <row r="3215" spans="1:2">
      <c r="A3215" s="4">
        <v>3721</v>
      </c>
      <c r="B3215" s="5" t="s">
        <v>758</v>
      </c>
    </row>
    <row r="3216" spans="1:2">
      <c r="A3216" s="4">
        <v>3722</v>
      </c>
      <c r="B3216" s="5" t="s">
        <v>163</v>
      </c>
    </row>
    <row r="3217" spans="1:2">
      <c r="A3217" s="4">
        <v>3723</v>
      </c>
      <c r="B3217" s="5" t="s">
        <v>144</v>
      </c>
    </row>
    <row r="3218" spans="1:2">
      <c r="A3218" s="4">
        <v>3724</v>
      </c>
      <c r="B3218" s="5" t="s">
        <v>82</v>
      </c>
    </row>
    <row r="3219" spans="1:2" ht="28.8">
      <c r="A3219" s="4">
        <v>3725</v>
      </c>
      <c r="B3219" s="5" t="s">
        <v>759</v>
      </c>
    </row>
    <row r="3220" spans="1:2">
      <c r="A3220" s="4">
        <v>3726</v>
      </c>
      <c r="B3220" s="5" t="s">
        <v>701</v>
      </c>
    </row>
    <row r="3221" spans="1:2">
      <c r="A3221" s="4">
        <v>3727</v>
      </c>
      <c r="B3221" s="5" t="s">
        <v>95</v>
      </c>
    </row>
    <row r="3222" spans="1:2">
      <c r="A3222" s="4">
        <v>3729</v>
      </c>
      <c r="B3222" s="5" t="s">
        <v>164</v>
      </c>
    </row>
    <row r="3223" spans="1:2">
      <c r="A3223" s="4">
        <v>3730</v>
      </c>
      <c r="B3223" s="5" t="s">
        <v>760</v>
      </c>
    </row>
    <row r="3224" spans="1:2">
      <c r="A3224" s="4">
        <v>3731</v>
      </c>
      <c r="B3224" s="5" t="s">
        <v>252</v>
      </c>
    </row>
    <row r="3225" spans="1:2">
      <c r="A3225" s="4">
        <v>3732</v>
      </c>
      <c r="B3225" s="5" t="s">
        <v>761</v>
      </c>
    </row>
    <row r="3226" spans="1:2">
      <c r="A3226" s="4">
        <v>3733</v>
      </c>
      <c r="B3226" s="5" t="s">
        <v>761</v>
      </c>
    </row>
    <row r="3227" spans="1:2">
      <c r="A3227" s="4">
        <v>3734</v>
      </c>
      <c r="B3227" s="5" t="s">
        <v>762</v>
      </c>
    </row>
    <row r="3228" spans="1:2">
      <c r="A3228" s="4">
        <v>3735</v>
      </c>
      <c r="B3228" s="5" t="s">
        <v>72</v>
      </c>
    </row>
    <row r="3229" spans="1:2">
      <c r="A3229" s="4">
        <v>3736</v>
      </c>
      <c r="B3229" s="5" t="s">
        <v>763</v>
      </c>
    </row>
    <row r="3230" spans="1:2">
      <c r="A3230" s="4">
        <v>3737</v>
      </c>
      <c r="B3230" s="5" t="s">
        <v>764</v>
      </c>
    </row>
    <row r="3231" spans="1:2">
      <c r="A3231" s="4">
        <v>3738</v>
      </c>
      <c r="B3231" s="5" t="s">
        <v>644</v>
      </c>
    </row>
    <row r="3232" spans="1:2">
      <c r="A3232" s="4">
        <v>3739</v>
      </c>
      <c r="B3232" s="5" t="s">
        <v>598</v>
      </c>
    </row>
    <row r="3233" spans="1:2">
      <c r="A3233" s="4">
        <v>3740</v>
      </c>
      <c r="B3233" s="5" t="s">
        <v>522</v>
      </c>
    </row>
    <row r="3234" spans="1:2">
      <c r="A3234" s="4">
        <v>3741</v>
      </c>
      <c r="B3234" s="5" t="s">
        <v>180</v>
      </c>
    </row>
    <row r="3235" spans="1:2">
      <c r="A3235" s="4">
        <v>3742</v>
      </c>
      <c r="B3235" s="5" t="s">
        <v>765</v>
      </c>
    </row>
    <row r="3236" spans="1:2">
      <c r="A3236" s="4">
        <v>3743</v>
      </c>
      <c r="B3236" s="5" t="s">
        <v>766</v>
      </c>
    </row>
    <row r="3237" spans="1:2">
      <c r="A3237" s="4">
        <v>3744</v>
      </c>
      <c r="B3237" s="5" t="s">
        <v>767</v>
      </c>
    </row>
    <row r="3238" spans="1:2">
      <c r="A3238" s="4">
        <v>3745</v>
      </c>
      <c r="B3238" s="5" t="s">
        <v>522</v>
      </c>
    </row>
    <row r="3239" spans="1:2">
      <c r="A3239" s="4">
        <v>3746</v>
      </c>
      <c r="B3239" s="5" t="s">
        <v>720</v>
      </c>
    </row>
    <row r="3240" spans="1:2">
      <c r="A3240" s="4">
        <v>3747</v>
      </c>
      <c r="B3240" s="5" t="s">
        <v>139</v>
      </c>
    </row>
    <row r="3241" spans="1:2">
      <c r="A3241" s="4">
        <v>3748</v>
      </c>
      <c r="B3241" s="5" t="s">
        <v>85</v>
      </c>
    </row>
    <row r="3242" spans="1:2">
      <c r="A3242" s="4">
        <v>3749</v>
      </c>
      <c r="B3242" s="5" t="s">
        <v>766</v>
      </c>
    </row>
    <row r="3243" spans="1:2">
      <c r="A3243" s="4">
        <v>3750</v>
      </c>
      <c r="B3243" s="5" t="s">
        <v>106</v>
      </c>
    </row>
    <row r="3244" spans="1:2">
      <c r="A3244" s="4">
        <v>3751</v>
      </c>
      <c r="B3244" s="5" t="s">
        <v>522</v>
      </c>
    </row>
    <row r="3245" spans="1:2">
      <c r="A3245" s="4">
        <v>3752</v>
      </c>
      <c r="B3245" s="5" t="s">
        <v>522</v>
      </c>
    </row>
    <row r="3246" spans="1:2">
      <c r="A3246" s="4">
        <v>3753</v>
      </c>
      <c r="B3246" s="5" t="s">
        <v>768</v>
      </c>
    </row>
    <row r="3247" spans="1:2">
      <c r="A3247" s="4">
        <v>3754</v>
      </c>
      <c r="B3247" s="5" t="s">
        <v>768</v>
      </c>
    </row>
    <row r="3248" spans="1:2">
      <c r="A3248" s="4">
        <v>3755</v>
      </c>
      <c r="B3248" s="5" t="s">
        <v>768</v>
      </c>
    </row>
    <row r="3249" spans="1:2">
      <c r="A3249" s="4">
        <v>3756</v>
      </c>
      <c r="B3249" s="5" t="s">
        <v>768</v>
      </c>
    </row>
    <row r="3250" spans="1:2">
      <c r="A3250" s="4">
        <v>3757</v>
      </c>
      <c r="B3250" s="5" t="s">
        <v>768</v>
      </c>
    </row>
    <row r="3251" spans="1:2">
      <c r="A3251" s="4">
        <v>3758</v>
      </c>
      <c r="B3251" s="5" t="s">
        <v>750</v>
      </c>
    </row>
    <row r="3252" spans="1:2">
      <c r="A3252" s="4">
        <v>3759</v>
      </c>
      <c r="B3252" s="5" t="s">
        <v>769</v>
      </c>
    </row>
    <row r="3253" spans="1:2">
      <c r="A3253" s="4">
        <v>3760</v>
      </c>
      <c r="B3253" s="5" t="s">
        <v>605</v>
      </c>
    </row>
    <row r="3254" spans="1:2" ht="28.8">
      <c r="A3254" s="4">
        <v>3761</v>
      </c>
      <c r="B3254" s="5" t="s">
        <v>770</v>
      </c>
    </row>
    <row r="3255" spans="1:2" ht="28.8">
      <c r="A3255" s="4">
        <v>3762</v>
      </c>
      <c r="B3255" s="5" t="s">
        <v>770</v>
      </c>
    </row>
    <row r="3256" spans="1:2" ht="28.8">
      <c r="A3256" s="4">
        <v>3763</v>
      </c>
      <c r="B3256" s="5" t="s">
        <v>770</v>
      </c>
    </row>
    <row r="3257" spans="1:2" ht="28.8">
      <c r="A3257" s="4">
        <v>3764</v>
      </c>
      <c r="B3257" s="5" t="s">
        <v>770</v>
      </c>
    </row>
    <row r="3258" spans="1:2">
      <c r="A3258" s="4">
        <v>3765</v>
      </c>
      <c r="B3258" s="5" t="s">
        <v>45</v>
      </c>
    </row>
    <row r="3259" spans="1:2">
      <c r="A3259" s="4">
        <v>3766</v>
      </c>
      <c r="B3259" s="5" t="s">
        <v>548</v>
      </c>
    </row>
    <row r="3260" spans="1:2">
      <c r="A3260" s="4">
        <v>3767</v>
      </c>
      <c r="B3260" s="5" t="s">
        <v>752</v>
      </c>
    </row>
    <row r="3261" spans="1:2">
      <c r="A3261" s="4">
        <v>3768</v>
      </c>
      <c r="B3261" s="5" t="s">
        <v>688</v>
      </c>
    </row>
    <row r="3262" spans="1:2">
      <c r="A3262" s="4">
        <v>3769</v>
      </c>
      <c r="B3262" s="5" t="s">
        <v>585</v>
      </c>
    </row>
    <row r="3263" spans="1:2">
      <c r="A3263" s="4">
        <v>3770</v>
      </c>
      <c r="B3263" s="5" t="s">
        <v>771</v>
      </c>
    </row>
    <row r="3264" spans="1:2">
      <c r="A3264" s="4">
        <v>3771</v>
      </c>
      <c r="B3264" s="5" t="s">
        <v>585</v>
      </c>
    </row>
    <row r="3265" spans="1:2">
      <c r="A3265" s="4">
        <v>3772</v>
      </c>
      <c r="B3265" s="5" t="s">
        <v>72</v>
      </c>
    </row>
    <row r="3266" spans="1:2">
      <c r="A3266" s="4">
        <v>3773</v>
      </c>
      <c r="B3266" s="5" t="s">
        <v>705</v>
      </c>
    </row>
    <row r="3267" spans="1:2">
      <c r="A3267" s="4">
        <v>3774</v>
      </c>
      <c r="B3267" s="5" t="s">
        <v>56</v>
      </c>
    </row>
    <row r="3268" spans="1:2">
      <c r="A3268" s="4">
        <v>3775</v>
      </c>
      <c r="B3268" s="5" t="s">
        <v>72</v>
      </c>
    </row>
    <row r="3269" spans="1:2">
      <c r="A3269" s="4">
        <v>3776</v>
      </c>
      <c r="B3269" s="5" t="s">
        <v>636</v>
      </c>
    </row>
    <row r="3270" spans="1:2" ht="28.8">
      <c r="A3270" s="4">
        <v>3777</v>
      </c>
      <c r="B3270" s="5" t="s">
        <v>772</v>
      </c>
    </row>
    <row r="3271" spans="1:2">
      <c r="A3271" s="4">
        <v>3778</v>
      </c>
      <c r="B3271" s="5" t="s">
        <v>276</v>
      </c>
    </row>
    <row r="3272" spans="1:2">
      <c r="A3272" s="4">
        <v>3779</v>
      </c>
      <c r="B3272" s="5" t="s">
        <v>276</v>
      </c>
    </row>
    <row r="3273" spans="1:2">
      <c r="A3273" s="4">
        <v>3780</v>
      </c>
      <c r="B3273" s="5" t="s">
        <v>773</v>
      </c>
    </row>
    <row r="3274" spans="1:2" ht="28.8">
      <c r="A3274" s="4">
        <v>3781</v>
      </c>
      <c r="B3274" s="5" t="s">
        <v>774</v>
      </c>
    </row>
    <row r="3275" spans="1:2">
      <c r="A3275" s="4">
        <v>3782</v>
      </c>
      <c r="B3275" s="5" t="s">
        <v>656</v>
      </c>
    </row>
    <row r="3276" spans="1:2">
      <c r="A3276" s="4">
        <v>3783</v>
      </c>
      <c r="B3276" s="5" t="s">
        <v>656</v>
      </c>
    </row>
    <row r="3277" spans="1:2">
      <c r="A3277" s="4">
        <v>3784</v>
      </c>
      <c r="B3277" s="5" t="s">
        <v>768</v>
      </c>
    </row>
    <row r="3278" spans="1:2">
      <c r="A3278" s="4">
        <v>3785</v>
      </c>
      <c r="B3278" s="5" t="s">
        <v>775</v>
      </c>
    </row>
    <row r="3279" spans="1:2">
      <c r="A3279" s="4">
        <v>3786</v>
      </c>
      <c r="B3279" s="5" t="s">
        <v>106</v>
      </c>
    </row>
    <row r="3280" spans="1:2">
      <c r="A3280" s="4">
        <v>3787</v>
      </c>
      <c r="B3280" s="5" t="s">
        <v>518</v>
      </c>
    </row>
    <row r="3281" spans="1:2">
      <c r="A3281" s="4">
        <v>3788</v>
      </c>
      <c r="B3281" s="5" t="s">
        <v>601</v>
      </c>
    </row>
    <row r="3282" spans="1:2">
      <c r="A3282" s="4">
        <v>3789</v>
      </c>
      <c r="B3282" s="5" t="s">
        <v>776</v>
      </c>
    </row>
    <row r="3283" spans="1:2">
      <c r="A3283" s="4">
        <v>3790</v>
      </c>
      <c r="B3283" s="5" t="s">
        <v>57</v>
      </c>
    </row>
    <row r="3284" spans="1:2">
      <c r="A3284" s="4">
        <v>3791</v>
      </c>
      <c r="B3284" s="5" t="s">
        <v>777</v>
      </c>
    </row>
    <row r="3285" spans="1:2">
      <c r="A3285" s="4">
        <v>3792</v>
      </c>
      <c r="B3285" s="5" t="s">
        <v>778</v>
      </c>
    </row>
    <row r="3286" spans="1:2">
      <c r="A3286" s="4">
        <v>3793</v>
      </c>
      <c r="B3286" s="5" t="s">
        <v>487</v>
      </c>
    </row>
    <row r="3287" spans="1:2">
      <c r="A3287" s="4">
        <v>3794</v>
      </c>
      <c r="B3287" s="5" t="s">
        <v>761</v>
      </c>
    </row>
    <row r="3288" spans="1:2">
      <c r="A3288" s="4">
        <v>3795</v>
      </c>
      <c r="B3288" s="5" t="s">
        <v>761</v>
      </c>
    </row>
    <row r="3289" spans="1:2">
      <c r="A3289" s="4">
        <v>3796</v>
      </c>
      <c r="B3289" s="5" t="s">
        <v>487</v>
      </c>
    </row>
    <row r="3290" spans="1:2">
      <c r="A3290" s="4">
        <v>3797</v>
      </c>
      <c r="B3290" s="5" t="s">
        <v>309</v>
      </c>
    </row>
    <row r="3291" spans="1:2">
      <c r="A3291" s="4">
        <v>3798</v>
      </c>
      <c r="B3291" s="5" t="s">
        <v>779</v>
      </c>
    </row>
    <row r="3292" spans="1:2">
      <c r="A3292" s="4">
        <v>3799</v>
      </c>
      <c r="B3292" s="5" t="s">
        <v>780</v>
      </c>
    </row>
    <row r="3293" spans="1:2">
      <c r="A3293" s="4">
        <v>3800</v>
      </c>
      <c r="B3293" s="5" t="s">
        <v>781</v>
      </c>
    </row>
    <row r="3294" spans="1:2">
      <c r="A3294" s="4">
        <v>3801</v>
      </c>
      <c r="B3294" s="5" t="s">
        <v>656</v>
      </c>
    </row>
    <row r="3295" spans="1:2">
      <c r="A3295" s="4">
        <v>3802</v>
      </c>
      <c r="B3295" s="5" t="s">
        <v>146</v>
      </c>
    </row>
    <row r="3296" spans="1:2" ht="28.8">
      <c r="A3296" s="4">
        <v>3803</v>
      </c>
      <c r="B3296" s="5" t="s">
        <v>782</v>
      </c>
    </row>
    <row r="3297" spans="1:2">
      <c r="A3297" s="4">
        <v>3804</v>
      </c>
      <c r="B3297" s="5" t="s">
        <v>106</v>
      </c>
    </row>
    <row r="3298" spans="1:2">
      <c r="A3298" s="4">
        <v>3805</v>
      </c>
      <c r="B3298" s="5" t="s">
        <v>656</v>
      </c>
    </row>
    <row r="3299" spans="1:2">
      <c r="A3299" s="4">
        <v>3806</v>
      </c>
      <c r="B3299" s="5" t="s">
        <v>144</v>
      </c>
    </row>
    <row r="3300" spans="1:2">
      <c r="A3300" s="4">
        <v>3807</v>
      </c>
      <c r="B3300" s="5" t="s">
        <v>487</v>
      </c>
    </row>
    <row r="3301" spans="1:2">
      <c r="A3301" s="4">
        <v>3808</v>
      </c>
      <c r="B3301" s="5" t="s">
        <v>183</v>
      </c>
    </row>
    <row r="3302" spans="1:2">
      <c r="A3302" s="4">
        <v>3809</v>
      </c>
      <c r="B3302" s="5" t="s">
        <v>783</v>
      </c>
    </row>
    <row r="3303" spans="1:2">
      <c r="A3303" s="4">
        <v>3810</v>
      </c>
      <c r="B3303" s="5" t="s">
        <v>640</v>
      </c>
    </row>
    <row r="3304" spans="1:2">
      <c r="A3304" s="4">
        <v>3811</v>
      </c>
      <c r="B3304" s="5" t="s">
        <v>784</v>
      </c>
    </row>
    <row r="3305" spans="1:2">
      <c r="A3305" s="4">
        <v>3812</v>
      </c>
      <c r="B3305" s="5" t="s">
        <v>785</v>
      </c>
    </row>
    <row r="3306" spans="1:2">
      <c r="A3306" s="4">
        <v>3813</v>
      </c>
      <c r="B3306" s="5" t="s">
        <v>786</v>
      </c>
    </row>
    <row r="3307" spans="1:2">
      <c r="A3307" s="4">
        <v>3814</v>
      </c>
      <c r="B3307" s="5" t="s">
        <v>787</v>
      </c>
    </row>
    <row r="3308" spans="1:2">
      <c r="A3308" s="4">
        <v>3815</v>
      </c>
      <c r="B3308" s="5" t="s">
        <v>788</v>
      </c>
    </row>
    <row r="3309" spans="1:2">
      <c r="A3309" s="4">
        <v>3816</v>
      </c>
      <c r="B3309" s="5" t="s">
        <v>72</v>
      </c>
    </row>
    <row r="3310" spans="1:2">
      <c r="A3310" s="4">
        <v>3817</v>
      </c>
      <c r="B3310" s="5" t="s">
        <v>72</v>
      </c>
    </row>
    <row r="3311" spans="1:2">
      <c r="A3311" s="4">
        <v>3818</v>
      </c>
      <c r="B3311" s="5" t="s">
        <v>640</v>
      </c>
    </row>
    <row r="3312" spans="1:2">
      <c r="A3312" s="4">
        <v>3819</v>
      </c>
      <c r="B3312" s="5" t="s">
        <v>789</v>
      </c>
    </row>
    <row r="3313" spans="1:2">
      <c r="A3313" s="4">
        <v>3820</v>
      </c>
      <c r="B3313" s="5" t="s">
        <v>790</v>
      </c>
    </row>
    <row r="3314" spans="1:2">
      <c r="A3314" s="4">
        <v>3821</v>
      </c>
      <c r="B3314" s="5" t="s">
        <v>790</v>
      </c>
    </row>
    <row r="3315" spans="1:2">
      <c r="A3315" s="4">
        <v>3822</v>
      </c>
      <c r="B3315" s="5" t="s">
        <v>640</v>
      </c>
    </row>
    <row r="3316" spans="1:2">
      <c r="A3316" s="4">
        <v>3823</v>
      </c>
      <c r="B3316" s="5" t="s">
        <v>106</v>
      </c>
    </row>
    <row r="3317" spans="1:2">
      <c r="A3317" s="4">
        <v>3824</v>
      </c>
      <c r="B3317" s="5" t="s">
        <v>106</v>
      </c>
    </row>
    <row r="3318" spans="1:2">
      <c r="A3318" s="4">
        <v>3826</v>
      </c>
      <c r="B3318" s="5" t="s">
        <v>791</v>
      </c>
    </row>
    <row r="3319" spans="1:2">
      <c r="A3319" s="4">
        <v>3827</v>
      </c>
      <c r="B3319" s="5" t="s">
        <v>777</v>
      </c>
    </row>
    <row r="3320" spans="1:2">
      <c r="A3320" s="4">
        <v>3828</v>
      </c>
      <c r="B3320" s="5" t="s">
        <v>792</v>
      </c>
    </row>
    <row r="3321" spans="1:2">
      <c r="A3321" s="4">
        <v>3829</v>
      </c>
      <c r="B3321" s="5" t="s">
        <v>106</v>
      </c>
    </row>
    <row r="3322" spans="1:2">
      <c r="A3322" s="4">
        <v>3830</v>
      </c>
      <c r="B3322" s="5" t="s">
        <v>309</v>
      </c>
    </row>
    <row r="3323" spans="1:2">
      <c r="A3323" s="4">
        <v>3831</v>
      </c>
      <c r="B3323" s="5" t="s">
        <v>106</v>
      </c>
    </row>
    <row r="3324" spans="1:2">
      <c r="A3324" s="4">
        <v>3832</v>
      </c>
      <c r="B3324" s="5" t="s">
        <v>683</v>
      </c>
    </row>
    <row r="3325" spans="1:2">
      <c r="A3325" s="4">
        <v>3833</v>
      </c>
      <c r="B3325" s="5" t="s">
        <v>683</v>
      </c>
    </row>
    <row r="3326" spans="1:2">
      <c r="A3326" s="4">
        <v>3834</v>
      </c>
      <c r="B3326" s="5" t="s">
        <v>685</v>
      </c>
    </row>
    <row r="3327" spans="1:2">
      <c r="A3327" s="4">
        <v>3835</v>
      </c>
      <c r="B3327" s="5" t="s">
        <v>683</v>
      </c>
    </row>
    <row r="3328" spans="1:2">
      <c r="A3328" s="4">
        <v>3836</v>
      </c>
      <c r="B3328" s="5" t="s">
        <v>685</v>
      </c>
    </row>
    <row r="3329" spans="1:2">
      <c r="A3329" s="4">
        <v>3837</v>
      </c>
      <c r="B3329" s="5" t="s">
        <v>685</v>
      </c>
    </row>
    <row r="3330" spans="1:2">
      <c r="A3330" s="4">
        <v>3838</v>
      </c>
      <c r="B3330" s="5" t="s">
        <v>685</v>
      </c>
    </row>
    <row r="3331" spans="1:2" ht="28.8">
      <c r="A3331" s="4">
        <v>3839</v>
      </c>
      <c r="B3331" s="5" t="s">
        <v>557</v>
      </c>
    </row>
    <row r="3332" spans="1:2">
      <c r="A3332" s="4">
        <v>3840</v>
      </c>
      <c r="B3332" s="5" t="s">
        <v>106</v>
      </c>
    </row>
    <row r="3333" spans="1:2">
      <c r="A3333" s="4">
        <v>3841</v>
      </c>
      <c r="B3333" s="5" t="s">
        <v>777</v>
      </c>
    </row>
    <row r="3334" spans="1:2">
      <c r="A3334" s="4">
        <v>3842</v>
      </c>
      <c r="B3334" s="5" t="s">
        <v>777</v>
      </c>
    </row>
    <row r="3335" spans="1:2">
      <c r="A3335" s="4">
        <v>3843</v>
      </c>
      <c r="B3335" s="5" t="s">
        <v>777</v>
      </c>
    </row>
    <row r="3336" spans="1:2">
      <c r="A3336" s="4">
        <v>3844</v>
      </c>
      <c r="B3336" s="5" t="s">
        <v>777</v>
      </c>
    </row>
    <row r="3337" spans="1:2">
      <c r="A3337" s="4">
        <v>3845</v>
      </c>
      <c r="B3337" s="5" t="s">
        <v>793</v>
      </c>
    </row>
    <row r="3338" spans="1:2">
      <c r="A3338" s="4">
        <v>3846</v>
      </c>
      <c r="B3338" s="5" t="s">
        <v>793</v>
      </c>
    </row>
    <row r="3339" spans="1:2">
      <c r="A3339" s="4">
        <v>3847</v>
      </c>
      <c r="B3339" s="5" t="s">
        <v>793</v>
      </c>
    </row>
    <row r="3340" spans="1:2">
      <c r="A3340" s="4">
        <v>3848</v>
      </c>
      <c r="B3340" s="5" t="s">
        <v>794</v>
      </c>
    </row>
    <row r="3341" spans="1:2">
      <c r="A3341" s="4">
        <v>3849</v>
      </c>
      <c r="B3341" s="5" t="s">
        <v>794</v>
      </c>
    </row>
    <row r="3342" spans="1:2">
      <c r="A3342" s="4">
        <v>3850</v>
      </c>
      <c r="B3342" s="5" t="s">
        <v>701</v>
      </c>
    </row>
    <row r="3343" spans="1:2">
      <c r="A3343" s="4">
        <v>3851</v>
      </c>
      <c r="B3343" s="5" t="s">
        <v>701</v>
      </c>
    </row>
    <row r="3344" spans="1:2">
      <c r="A3344" s="4">
        <v>3852</v>
      </c>
      <c r="B3344" s="5" t="s">
        <v>795</v>
      </c>
    </row>
    <row r="3345" spans="1:2">
      <c r="A3345" s="4">
        <v>3853</v>
      </c>
      <c r="B3345" s="5" t="s">
        <v>796</v>
      </c>
    </row>
    <row r="3346" spans="1:2">
      <c r="A3346" s="4">
        <v>3854</v>
      </c>
      <c r="B3346" s="5" t="s">
        <v>766</v>
      </c>
    </row>
    <row r="3347" spans="1:2">
      <c r="A3347" s="4">
        <v>3855</v>
      </c>
      <c r="B3347" s="5" t="s">
        <v>766</v>
      </c>
    </row>
    <row r="3348" spans="1:2">
      <c r="A3348" s="4">
        <v>3856</v>
      </c>
      <c r="B3348" s="5" t="s">
        <v>766</v>
      </c>
    </row>
    <row r="3349" spans="1:2">
      <c r="A3349" s="4">
        <v>3857</v>
      </c>
      <c r="B3349" s="5" t="s">
        <v>797</v>
      </c>
    </row>
    <row r="3350" spans="1:2">
      <c r="A3350" s="4">
        <v>3858</v>
      </c>
      <c r="B3350" s="5" t="s">
        <v>309</v>
      </c>
    </row>
    <row r="3351" spans="1:2">
      <c r="A3351" s="4">
        <v>3859</v>
      </c>
      <c r="B3351" s="5" t="s">
        <v>777</v>
      </c>
    </row>
    <row r="3352" spans="1:2">
      <c r="A3352" s="4">
        <v>3860</v>
      </c>
      <c r="B3352" s="5" t="s">
        <v>707</v>
      </c>
    </row>
    <row r="3353" spans="1:2">
      <c r="A3353" s="4">
        <v>3861</v>
      </c>
      <c r="B3353" s="5" t="s">
        <v>309</v>
      </c>
    </row>
    <row r="3354" spans="1:2">
      <c r="A3354" s="4">
        <v>3862</v>
      </c>
      <c r="B3354" s="5" t="s">
        <v>487</v>
      </c>
    </row>
    <row r="3355" spans="1:2">
      <c r="A3355" s="4">
        <v>3863</v>
      </c>
      <c r="B3355" s="5" t="s">
        <v>798</v>
      </c>
    </row>
    <row r="3356" spans="1:2">
      <c r="A3356" s="4">
        <v>3864</v>
      </c>
      <c r="B3356" s="5" t="s">
        <v>656</v>
      </c>
    </row>
    <row r="3357" spans="1:2">
      <c r="A3357" s="4">
        <v>3865</v>
      </c>
      <c r="B3357" s="5" t="s">
        <v>45</v>
      </c>
    </row>
    <row r="3358" spans="1:2">
      <c r="A3358" s="4">
        <v>3866</v>
      </c>
      <c r="B3358" s="5" t="s">
        <v>640</v>
      </c>
    </row>
    <row r="3359" spans="1:2">
      <c r="A3359" s="4">
        <v>3867</v>
      </c>
      <c r="B3359" s="5" t="s">
        <v>72</v>
      </c>
    </row>
    <row r="3360" spans="1:2">
      <c r="A3360" s="4">
        <v>3868</v>
      </c>
      <c r="B3360" s="5" t="s">
        <v>121</v>
      </c>
    </row>
    <row r="3361" spans="1:2">
      <c r="A3361" s="4">
        <v>3869</v>
      </c>
      <c r="B3361" s="5" t="s">
        <v>95</v>
      </c>
    </row>
    <row r="3362" spans="1:2">
      <c r="A3362" s="4">
        <v>3870</v>
      </c>
      <c r="B3362" s="5" t="s">
        <v>778</v>
      </c>
    </row>
    <row r="3363" spans="1:2">
      <c r="A3363" s="4">
        <v>3871</v>
      </c>
      <c r="B3363" s="5" t="s">
        <v>773</v>
      </c>
    </row>
    <row r="3364" spans="1:2">
      <c r="A3364" s="4">
        <v>3872</v>
      </c>
      <c r="B3364" s="5" t="s">
        <v>72</v>
      </c>
    </row>
    <row r="3365" spans="1:2">
      <c r="A3365" s="4">
        <v>3873</v>
      </c>
      <c r="B3365" s="5" t="s">
        <v>799</v>
      </c>
    </row>
    <row r="3366" spans="1:2">
      <c r="A3366" s="4">
        <v>3874</v>
      </c>
      <c r="B3366" s="5" t="s">
        <v>45</v>
      </c>
    </row>
    <row r="3367" spans="1:2">
      <c r="A3367" s="4">
        <v>3875</v>
      </c>
      <c r="B3367" s="5" t="s">
        <v>309</v>
      </c>
    </row>
    <row r="3368" spans="1:2">
      <c r="A3368" s="4">
        <v>3876</v>
      </c>
      <c r="B3368" s="5" t="s">
        <v>252</v>
      </c>
    </row>
    <row r="3369" spans="1:2">
      <c r="A3369" s="4">
        <v>3877</v>
      </c>
      <c r="B3369" s="5" t="s">
        <v>800</v>
      </c>
    </row>
    <row r="3370" spans="1:2">
      <c r="A3370" s="4">
        <v>3878</v>
      </c>
      <c r="B3370" s="5" t="s">
        <v>801</v>
      </c>
    </row>
    <row r="3371" spans="1:2">
      <c r="A3371" s="4">
        <v>3879</v>
      </c>
      <c r="B3371" s="5" t="s">
        <v>801</v>
      </c>
    </row>
    <row r="3372" spans="1:2">
      <c r="A3372" s="4">
        <v>3880</v>
      </c>
      <c r="B3372" s="5" t="s">
        <v>801</v>
      </c>
    </row>
    <row r="3373" spans="1:2">
      <c r="A3373" s="4">
        <v>3881</v>
      </c>
      <c r="B3373" s="5" t="s">
        <v>801</v>
      </c>
    </row>
  </sheetData>
  <sortState xmlns:xlrd2="http://schemas.microsoft.com/office/spreadsheetml/2017/richdata2" ref="L2:M3377">
    <sortCondition ref="M2:M3377"/>
  </sortState>
  <conditionalFormatting sqref="H1:I1048576">
    <cfRule type="duplicateValues" dxfId="8" priority="7"/>
    <cfRule type="duplicateValues" dxfId="7" priority="8"/>
  </conditionalFormatting>
  <conditionalFormatting sqref="M2:M51">
    <cfRule type="duplicateValues" dxfId="6" priority="5"/>
    <cfRule type="duplicateValues" dxfId="5" priority="6"/>
  </conditionalFormatting>
  <conditionalFormatting sqref="M52:M363">
    <cfRule type="duplicateValues" dxfId="4" priority="3"/>
    <cfRule type="duplicateValues" dxfId="3" priority="4"/>
  </conditionalFormatting>
  <conditionalFormatting sqref="M364:M471">
    <cfRule type="duplicateValues" dxfId="2" priority="1"/>
    <cfRule type="duplicateValues" dxfId="1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60BC-BE4C-4BF6-9215-121A7E296FC8}">
  <dimension ref="A1:A118"/>
  <sheetViews>
    <sheetView tabSelected="1" topLeftCell="A100" workbookViewId="0">
      <selection activeCell="D118" sqref="D118"/>
    </sheetView>
  </sheetViews>
  <sheetFormatPr defaultRowHeight="14.4"/>
  <sheetData>
    <row r="1" spans="1:1">
      <c r="A1" t="s">
        <v>820</v>
      </c>
    </row>
    <row r="2" spans="1:1">
      <c r="A2" t="s">
        <v>824</v>
      </c>
    </row>
    <row r="3" spans="1:1">
      <c r="A3" t="s">
        <v>825</v>
      </c>
    </row>
    <row r="4" spans="1:1">
      <c r="A4" t="s">
        <v>73</v>
      </c>
    </row>
    <row r="5" spans="1:1">
      <c r="A5" t="s">
        <v>821</v>
      </c>
    </row>
    <row r="6" spans="1:1">
      <c r="A6" t="s">
        <v>818</v>
      </c>
    </row>
    <row r="7" spans="1:1">
      <c r="A7" t="s">
        <v>102</v>
      </c>
    </row>
    <row r="8" spans="1:1">
      <c r="A8" t="s">
        <v>831</v>
      </c>
    </row>
    <row r="9" spans="1:1">
      <c r="A9" t="s">
        <v>779</v>
      </c>
    </row>
    <row r="10" spans="1:1">
      <c r="A10" t="s">
        <v>826</v>
      </c>
    </row>
    <row r="11" spans="1:1">
      <c r="A11" t="s">
        <v>78</v>
      </c>
    </row>
    <row r="12" spans="1:1">
      <c r="A12" t="s">
        <v>836</v>
      </c>
    </row>
    <row r="13" spans="1:1">
      <c r="A13" t="s">
        <v>832</v>
      </c>
    </row>
    <row r="14" spans="1:1">
      <c r="A14" t="s">
        <v>837</v>
      </c>
    </row>
    <row r="15" spans="1:1">
      <c r="A15" t="s">
        <v>838</v>
      </c>
    </row>
    <row r="16" spans="1:1">
      <c r="A16" t="s">
        <v>839</v>
      </c>
    </row>
    <row r="17" spans="1:1">
      <c r="A17" t="s">
        <v>840</v>
      </c>
    </row>
    <row r="18" spans="1:1">
      <c r="A18" t="s">
        <v>841</v>
      </c>
    </row>
    <row r="19" spans="1:1">
      <c r="A19" t="s">
        <v>107</v>
      </c>
    </row>
    <row r="20" spans="1:1">
      <c r="A20" t="s">
        <v>842</v>
      </c>
    </row>
    <row r="21" spans="1:1">
      <c r="A21" t="s">
        <v>843</v>
      </c>
    </row>
    <row r="22" spans="1:1">
      <c r="A22" t="s">
        <v>542</v>
      </c>
    </row>
    <row r="23" spans="1:1">
      <c r="A23" t="s">
        <v>468</v>
      </c>
    </row>
    <row r="24" spans="1:1">
      <c r="A24" t="s">
        <v>375</v>
      </c>
    </row>
    <row r="25" spans="1:1">
      <c r="A25" t="s">
        <v>844</v>
      </c>
    </row>
    <row r="26" spans="1:1">
      <c r="A26" t="s">
        <v>845</v>
      </c>
    </row>
    <row r="27" spans="1:1">
      <c r="A27" t="s">
        <v>833</v>
      </c>
    </row>
    <row r="28" spans="1:1">
      <c r="A28" t="s">
        <v>846</v>
      </c>
    </row>
    <row r="29" spans="1:1">
      <c r="A29" t="s">
        <v>847</v>
      </c>
    </row>
    <row r="30" spans="1:1">
      <c r="A30" t="s">
        <v>848</v>
      </c>
    </row>
    <row r="31" spans="1:1">
      <c r="A31" t="s">
        <v>827</v>
      </c>
    </row>
    <row r="32" spans="1:1">
      <c r="A32" t="s">
        <v>127</v>
      </c>
    </row>
    <row r="33" spans="1:1">
      <c r="A33" t="s">
        <v>849</v>
      </c>
    </row>
    <row r="34" spans="1:1">
      <c r="A34" t="s">
        <v>850</v>
      </c>
    </row>
    <row r="35" spans="1:1">
      <c r="A35" t="s">
        <v>851</v>
      </c>
    </row>
    <row r="36" spans="1:1">
      <c r="A36" t="s">
        <v>852</v>
      </c>
    </row>
    <row r="37" spans="1:1">
      <c r="A37" t="s">
        <v>853</v>
      </c>
    </row>
    <row r="38" spans="1:1">
      <c r="A38" t="s">
        <v>834</v>
      </c>
    </row>
    <row r="39" spans="1:1">
      <c r="A39" t="s">
        <v>165</v>
      </c>
    </row>
    <row r="40" spans="1:1">
      <c r="A40" t="s">
        <v>854</v>
      </c>
    </row>
    <row r="41" spans="1:1">
      <c r="A41" t="s">
        <v>828</v>
      </c>
    </row>
    <row r="42" spans="1:1">
      <c r="A42" t="s">
        <v>855</v>
      </c>
    </row>
    <row r="43" spans="1:1">
      <c r="A43" t="s">
        <v>566</v>
      </c>
    </row>
    <row r="44" spans="1:1">
      <c r="A44" t="s">
        <v>621</v>
      </c>
    </row>
    <row r="45" spans="1:1">
      <c r="A45" t="s">
        <v>177</v>
      </c>
    </row>
    <row r="46" spans="1:1">
      <c r="A46" t="s">
        <v>365</v>
      </c>
    </row>
    <row r="47" spans="1:1">
      <c r="A47" t="s">
        <v>856</v>
      </c>
    </row>
    <row r="48" spans="1:1">
      <c r="A48" t="s">
        <v>822</v>
      </c>
    </row>
    <row r="49" spans="1:1">
      <c r="A49" t="s">
        <v>829</v>
      </c>
    </row>
    <row r="50" spans="1:1">
      <c r="A50" t="s">
        <v>857</v>
      </c>
    </row>
    <row r="51" spans="1:1">
      <c r="A51" t="s">
        <v>835</v>
      </c>
    </row>
    <row r="52" spans="1:1">
      <c r="A52" t="s">
        <v>858</v>
      </c>
    </row>
    <row r="53" spans="1:1">
      <c r="A53" t="s">
        <v>859</v>
      </c>
    </row>
    <row r="54" spans="1:1">
      <c r="A54" t="s">
        <v>860</v>
      </c>
    </row>
    <row r="55" spans="1:1">
      <c r="A55" t="s">
        <v>861</v>
      </c>
    </row>
    <row r="56" spans="1:1">
      <c r="A56" t="s">
        <v>862</v>
      </c>
    </row>
    <row r="57" spans="1:1">
      <c r="A57" t="s">
        <v>863</v>
      </c>
    </row>
    <row r="58" spans="1:1">
      <c r="A58" t="s">
        <v>864</v>
      </c>
    </row>
    <row r="59" spans="1:1">
      <c r="A59" t="s">
        <v>565</v>
      </c>
    </row>
    <row r="60" spans="1:1">
      <c r="A60" t="s">
        <v>865</v>
      </c>
    </row>
    <row r="61" spans="1:1">
      <c r="A61" t="s">
        <v>866</v>
      </c>
    </row>
    <row r="62" spans="1:1">
      <c r="A62" t="s">
        <v>134</v>
      </c>
    </row>
    <row r="63" spans="1:1">
      <c r="A63" t="s">
        <v>867</v>
      </c>
    </row>
    <row r="64" spans="1:1">
      <c r="A64" t="s">
        <v>135</v>
      </c>
    </row>
    <row r="65" spans="1:1">
      <c r="A65" t="s">
        <v>823</v>
      </c>
    </row>
    <row r="66" spans="1:1">
      <c r="A66" t="s">
        <v>868</v>
      </c>
    </row>
    <row r="67" spans="1:1">
      <c r="A67" t="s">
        <v>738</v>
      </c>
    </row>
    <row r="68" spans="1:1">
      <c r="A68" t="s">
        <v>869</v>
      </c>
    </row>
    <row r="69" spans="1:1">
      <c r="A69" t="s">
        <v>870</v>
      </c>
    </row>
    <row r="70" spans="1:1">
      <c r="A70" t="s">
        <v>871</v>
      </c>
    </row>
    <row r="71" spans="1:1">
      <c r="A71" t="s">
        <v>564</v>
      </c>
    </row>
    <row r="72" spans="1:1">
      <c r="A72" t="s">
        <v>872</v>
      </c>
    </row>
    <row r="73" spans="1:1">
      <c r="A73" t="s">
        <v>830</v>
      </c>
    </row>
    <row r="74" spans="1:1">
      <c r="A74" t="s">
        <v>873</v>
      </c>
    </row>
    <row r="75" spans="1:1">
      <c r="A75" t="s">
        <v>874</v>
      </c>
    </row>
    <row r="76" spans="1:1">
      <c r="A76" t="s">
        <v>875</v>
      </c>
    </row>
    <row r="77" spans="1:1">
      <c r="A77" t="s">
        <v>876</v>
      </c>
    </row>
    <row r="78" spans="1:1">
      <c r="A78" t="s">
        <v>877</v>
      </c>
    </row>
    <row r="79" spans="1:1">
      <c r="A79" t="s">
        <v>878</v>
      </c>
    </row>
    <row r="80" spans="1:1">
      <c r="A80" t="s">
        <v>790</v>
      </c>
    </row>
    <row r="81" spans="1:1">
      <c r="A81" t="s">
        <v>879</v>
      </c>
    </row>
    <row r="82" spans="1:1">
      <c r="A82" t="s">
        <v>880</v>
      </c>
    </row>
    <row r="83" spans="1:1">
      <c r="A83" t="s">
        <v>881</v>
      </c>
    </row>
    <row r="84" spans="1:1">
      <c r="A84" t="s">
        <v>482</v>
      </c>
    </row>
    <row r="85" spans="1:1">
      <c r="A85" t="s">
        <v>882</v>
      </c>
    </row>
    <row r="86" spans="1:1">
      <c r="A86" t="s">
        <v>474</v>
      </c>
    </row>
    <row r="87" spans="1:1">
      <c r="A87" t="s">
        <v>883</v>
      </c>
    </row>
    <row r="88" spans="1:1">
      <c r="A88" t="s">
        <v>884</v>
      </c>
    </row>
    <row r="89" spans="1:1">
      <c r="A89" t="s">
        <v>164</v>
      </c>
    </row>
    <row r="90" spans="1:1">
      <c r="A90" t="s">
        <v>885</v>
      </c>
    </row>
    <row r="91" spans="1:1">
      <c r="A91" t="s">
        <v>886</v>
      </c>
    </row>
    <row r="92" spans="1:1">
      <c r="A92" t="s">
        <v>887</v>
      </c>
    </row>
    <row r="93" spans="1:1">
      <c r="A93" t="s">
        <v>170</v>
      </c>
    </row>
    <row r="94" spans="1:1">
      <c r="A94" t="s">
        <v>888</v>
      </c>
    </row>
    <row r="95" spans="1:1">
      <c r="A95" t="s">
        <v>889</v>
      </c>
    </row>
    <row r="96" spans="1:1">
      <c r="A96" t="s">
        <v>200</v>
      </c>
    </row>
    <row r="97" spans="1:1">
      <c r="A97" t="s">
        <v>119</v>
      </c>
    </row>
    <row r="98" spans="1:1">
      <c r="A98" t="s">
        <v>890</v>
      </c>
    </row>
    <row r="99" spans="1:1">
      <c r="A99" t="s">
        <v>891</v>
      </c>
    </row>
    <row r="100" spans="1:1">
      <c r="A100" t="s">
        <v>671</v>
      </c>
    </row>
    <row r="101" spans="1:1">
      <c r="A101" t="s">
        <v>892</v>
      </c>
    </row>
    <row r="102" spans="1:1">
      <c r="A102" t="s">
        <v>205</v>
      </c>
    </row>
    <row r="103" spans="1:1">
      <c r="A103" t="s">
        <v>819</v>
      </c>
    </row>
    <row r="104" spans="1:1">
      <c r="A104" t="s">
        <v>643</v>
      </c>
    </row>
    <row r="105" spans="1:1">
      <c r="A105" t="s">
        <v>893</v>
      </c>
    </row>
    <row r="106" spans="1:1">
      <c r="A106" t="s">
        <v>230</v>
      </c>
    </row>
    <row r="107" spans="1:1">
      <c r="A107" t="s">
        <v>894</v>
      </c>
    </row>
    <row r="108" spans="1:1">
      <c r="A108" t="s">
        <v>895</v>
      </c>
    </row>
    <row r="109" spans="1:1">
      <c r="A109" t="s">
        <v>896</v>
      </c>
    </row>
    <row r="110" spans="1:1">
      <c r="A110" t="s">
        <v>267</v>
      </c>
    </row>
    <row r="111" spans="1:1">
      <c r="A111" t="s">
        <v>717</v>
      </c>
    </row>
    <row r="112" spans="1:1">
      <c r="A112" t="s">
        <v>897</v>
      </c>
    </row>
    <row r="113" spans="1:1">
      <c r="A113" t="s">
        <v>898</v>
      </c>
    </row>
    <row r="114" spans="1:1">
      <c r="A114" t="s">
        <v>899</v>
      </c>
    </row>
    <row r="115" spans="1:1">
      <c r="A115" t="s">
        <v>900</v>
      </c>
    </row>
    <row r="116" spans="1:1">
      <c r="A116" t="s">
        <v>901</v>
      </c>
    </row>
    <row r="117" spans="1:1">
      <c r="A117" t="s">
        <v>424</v>
      </c>
    </row>
    <row r="118" spans="1:1">
      <c r="A118" t="s">
        <v>409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RStudio_Malt_concentrations_Upd</vt:lpstr>
      <vt:lpstr>Sheet1</vt:lpstr>
      <vt:lpstr>Shared Strain Metabolites</vt:lpstr>
      <vt:lpstr>For Latex Table</vt:lpstr>
      <vt:lpstr>Unique Strains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shepherd</dc:creator>
  <cp:lastModifiedBy>joseph shepherd</cp:lastModifiedBy>
  <dcterms:created xsi:type="dcterms:W3CDTF">2021-11-23T14:59:03Z</dcterms:created>
  <dcterms:modified xsi:type="dcterms:W3CDTF">2021-12-23T12:01:50Z</dcterms:modified>
</cp:coreProperties>
</file>