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4723\Documents\GitHub\CBC_RD_thesis\"/>
    </mc:Choice>
  </mc:AlternateContent>
  <xr:revisionPtr revIDLastSave="0" documentId="13_ncr:1_{461D1285-F580-44D0-B84A-90012FE1A619}" xr6:coauthVersionLast="47" xr6:coauthVersionMax="47" xr10:uidLastSave="{00000000-0000-0000-0000-000000000000}"/>
  <bookViews>
    <workbookView xWindow="0" yWindow="0" windowWidth="25800" windowHeight="21000" activeTab="2" xr2:uid="{4D1B5A0D-1CEB-45D9-8796-95763D14CA6B}"/>
  </bookViews>
  <sheets>
    <sheet name="title_page" sheetId="1" r:id="rId1"/>
    <sheet name="lines" sheetId="2" r:id="rId2"/>
    <sheet name="loads" sheetId="3" r:id="rId3"/>
    <sheet name="re" sheetId="4" r:id="rId4"/>
    <sheet name="chp_max" sheetId="5" r:id="rId5"/>
    <sheet name="CBC" sheetId="6" r:id="rId6"/>
    <sheet name="RD" sheetId="7" r:id="rId7"/>
    <sheet name="Check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8" l="1"/>
  <c r="D8" i="8"/>
  <c r="E8" i="8"/>
  <c r="F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B8" i="8"/>
  <c r="C6" i="8"/>
  <c r="D6" i="8"/>
  <c r="E6" i="8"/>
  <c r="F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B6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C3" i="8"/>
  <c r="D3" i="8"/>
  <c r="E3" i="8"/>
  <c r="F3" i="8"/>
  <c r="G3" i="8"/>
  <c r="B3" i="8"/>
  <c r="G4" i="8"/>
  <c r="C4" i="8"/>
  <c r="D4" i="8"/>
  <c r="E4" i="8"/>
  <c r="F4" i="8"/>
  <c r="H4" i="8"/>
  <c r="I4" i="8"/>
  <c r="I6" i="8" s="1"/>
  <c r="I8" i="8" s="1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B4" i="8"/>
  <c r="G2" i="8"/>
  <c r="H2" i="8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C2" i="8"/>
  <c r="D2" i="8"/>
  <c r="E2" i="8"/>
  <c r="F2" i="8"/>
  <c r="B2" i="8"/>
  <c r="H6" i="8" l="1"/>
  <c r="H8" i="8" s="1"/>
  <c r="G6" i="8"/>
  <c r="G8" i="8" s="1"/>
</calcChain>
</file>

<file path=xl/sharedStrings.xml><?xml version="1.0" encoding="utf-8"?>
<sst xmlns="http://schemas.openxmlformats.org/spreadsheetml/2006/main" count="51" uniqueCount="29">
  <si>
    <t>Info &amp; case description</t>
  </si>
  <si>
    <t>line</t>
  </si>
  <si>
    <t>node</t>
  </si>
  <si>
    <t>load</t>
  </si>
  <si>
    <t>CHP</t>
  </si>
  <si>
    <t>len</t>
  </si>
  <si>
    <t>RE</t>
  </si>
  <si>
    <t>max</t>
  </si>
  <si>
    <t>from_bus</t>
  </si>
  <si>
    <t>to_bus</t>
  </si>
  <si>
    <t>capacity</t>
  </si>
  <si>
    <t>bus</t>
  </si>
  <si>
    <t>delivery_start</t>
  </si>
  <si>
    <t>delivery_end</t>
  </si>
  <si>
    <t>power</t>
  </si>
  <si>
    <t>buy/sell</t>
  </si>
  <si>
    <t>price</t>
  </si>
  <si>
    <t>buy</t>
  </si>
  <si>
    <t>sell</t>
  </si>
  <si>
    <t>A buy order corresponds with consuming more or generating less</t>
  </si>
  <si>
    <t>A sell order corresponds with consuming less are generating more</t>
  </si>
  <si>
    <t>=lower load</t>
  </si>
  <si>
    <t>=higher load</t>
  </si>
  <si>
    <t>#IMPORTANT: in the RD page include at most one upward and one downward bid per bus</t>
  </si>
  <si>
    <t>type</t>
  </si>
  <si>
    <t>load-RE</t>
  </si>
  <si>
    <t>remainder - chp</t>
  </si>
  <si>
    <t>should be nagative</t>
  </si>
  <si>
    <t>should be positve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</si>
</sst>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quotePrefix="1"/>
    <xf numFmtId="1" fontId="0" fillId="0" borderId="0" xfId="0" applyNumberFormat="1"/>
    <xf numFmtId="164" fontId="0" fillId="0" borderId="0" xfId="0" applyNumberFormat="1"/>
    <xf numFmtId="0" fontId="3" fillId="0" borderId="0" xfId="0" applyFont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6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FA4D4-96EF-411F-9568-177C13F4F889}">
  <dimension ref="A1:G24"/>
  <sheetViews>
    <sheetView workbookViewId="0">
      <selection activeCell="E53" sqref="E53"/>
    </sheetView>
  </sheetViews>
  <sheetFormatPr defaultRowHeight="12.75" x14ac:dyDescent="0.2"/>
  <cols>
    <col min="6" max="6" width="10.140625" customWidth="1"/>
  </cols>
  <sheetData>
    <row r="1" spans="1:1" x14ac:dyDescent="0.2">
      <c r="A1" t="s">
        <v>0</v>
      </c>
    </row>
    <row r="21" spans="1:7" x14ac:dyDescent="0.2">
      <c r="A21" t="s">
        <v>19</v>
      </c>
      <c r="G21" s="4" t="s">
        <v>22</v>
      </c>
    </row>
    <row r="22" spans="1:7" x14ac:dyDescent="0.2">
      <c r="A22" t="s">
        <v>20</v>
      </c>
      <c r="G22" s="4" t="s">
        <v>21</v>
      </c>
    </row>
    <row r="24" spans="1:7" x14ac:dyDescent="0.2">
      <c r="A2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4CD40-7FC0-47C6-AA2A-34706E0CB1A0}">
  <dimension ref="A1:E15"/>
  <sheetViews>
    <sheetView workbookViewId="0">
      <selection activeCell="B2" sqref="B2:B3"/>
    </sheetView>
  </sheetViews>
  <sheetFormatPr defaultRowHeight="12.75" x14ac:dyDescent="0.2"/>
  <sheetData>
    <row r="1" spans="1:5" x14ac:dyDescent="0.2">
      <c r="A1" s="1" t="s">
        <v>1</v>
      </c>
      <c r="B1" s="1" t="s">
        <v>8</v>
      </c>
      <c r="C1" s="1" t="s">
        <v>9</v>
      </c>
      <c r="D1" s="1" t="s">
        <v>5</v>
      </c>
      <c r="E1" s="1" t="s">
        <v>10</v>
      </c>
    </row>
    <row r="2" spans="1:5" x14ac:dyDescent="0.2">
      <c r="A2" s="1">
        <v>0</v>
      </c>
      <c r="B2">
        <v>0</v>
      </c>
      <c r="C2">
        <v>1</v>
      </c>
      <c r="D2">
        <v>5</v>
      </c>
      <c r="E2">
        <v>9999</v>
      </c>
    </row>
    <row r="3" spans="1:5" x14ac:dyDescent="0.2">
      <c r="A3" s="1">
        <v>1</v>
      </c>
      <c r="B3">
        <v>1</v>
      </c>
      <c r="C3">
        <v>2</v>
      </c>
      <c r="D3">
        <v>5</v>
      </c>
      <c r="E3">
        <v>9999</v>
      </c>
    </row>
    <row r="4" spans="1:5" x14ac:dyDescent="0.2">
      <c r="A4" s="1">
        <v>2</v>
      </c>
      <c r="B4">
        <v>2</v>
      </c>
      <c r="C4">
        <v>3</v>
      </c>
      <c r="D4">
        <v>3</v>
      </c>
      <c r="E4">
        <v>9999</v>
      </c>
    </row>
    <row r="5" spans="1:5" x14ac:dyDescent="0.2">
      <c r="A5" s="1">
        <v>3</v>
      </c>
      <c r="B5">
        <v>0</v>
      </c>
      <c r="C5">
        <v>3</v>
      </c>
      <c r="D5">
        <v>8</v>
      </c>
      <c r="E5">
        <v>1</v>
      </c>
    </row>
    <row r="6" spans="1:5" x14ac:dyDescent="0.2">
      <c r="A6" s="1">
        <v>4</v>
      </c>
      <c r="B6">
        <v>3</v>
      </c>
      <c r="C6">
        <v>4</v>
      </c>
      <c r="D6">
        <v>10</v>
      </c>
      <c r="E6">
        <v>9999</v>
      </c>
    </row>
    <row r="7" spans="1:5" x14ac:dyDescent="0.2">
      <c r="A7" s="1">
        <v>5</v>
      </c>
      <c r="B7">
        <v>4</v>
      </c>
      <c r="C7">
        <v>5</v>
      </c>
      <c r="D7">
        <v>7</v>
      </c>
      <c r="E7">
        <v>9999</v>
      </c>
    </row>
    <row r="8" spans="1:5" x14ac:dyDescent="0.2">
      <c r="A8" s="1">
        <v>6</v>
      </c>
      <c r="B8">
        <v>5</v>
      </c>
      <c r="C8">
        <v>6</v>
      </c>
      <c r="D8">
        <v>3</v>
      </c>
      <c r="E8">
        <v>9999</v>
      </c>
    </row>
    <row r="9" spans="1:5" x14ac:dyDescent="0.2">
      <c r="A9" s="1">
        <v>7</v>
      </c>
      <c r="B9">
        <v>6</v>
      </c>
      <c r="C9">
        <v>7</v>
      </c>
      <c r="D9">
        <v>4</v>
      </c>
      <c r="E9">
        <v>9999</v>
      </c>
    </row>
    <row r="10" spans="1:5" x14ac:dyDescent="0.2">
      <c r="A10" s="1">
        <v>8</v>
      </c>
      <c r="B10">
        <v>7</v>
      </c>
      <c r="C10">
        <v>8</v>
      </c>
      <c r="D10">
        <v>6</v>
      </c>
      <c r="E10">
        <v>9999</v>
      </c>
    </row>
    <row r="11" spans="1:5" x14ac:dyDescent="0.2">
      <c r="A11" s="1">
        <v>9</v>
      </c>
      <c r="B11">
        <v>7</v>
      </c>
      <c r="C11">
        <v>11</v>
      </c>
      <c r="D11">
        <v>6</v>
      </c>
      <c r="E11">
        <v>9999</v>
      </c>
    </row>
    <row r="12" spans="1:5" x14ac:dyDescent="0.2">
      <c r="A12" s="1">
        <v>10</v>
      </c>
      <c r="B12">
        <v>7</v>
      </c>
      <c r="C12">
        <v>9</v>
      </c>
      <c r="D12">
        <v>5</v>
      </c>
      <c r="E12">
        <v>9999</v>
      </c>
    </row>
    <row r="13" spans="1:5" x14ac:dyDescent="0.2">
      <c r="A13" s="1">
        <v>11</v>
      </c>
      <c r="B13">
        <v>9</v>
      </c>
      <c r="C13">
        <v>10</v>
      </c>
      <c r="D13">
        <v>1</v>
      </c>
      <c r="E13">
        <v>9999</v>
      </c>
    </row>
    <row r="14" spans="1:5" x14ac:dyDescent="0.2">
      <c r="A14" s="1">
        <v>12</v>
      </c>
      <c r="B14">
        <v>10</v>
      </c>
      <c r="C14">
        <v>11</v>
      </c>
      <c r="D14">
        <v>6</v>
      </c>
      <c r="E14">
        <v>9999</v>
      </c>
    </row>
    <row r="15" spans="1:5" x14ac:dyDescent="0.2">
      <c r="A15" s="1">
        <v>13</v>
      </c>
      <c r="B15">
        <v>2</v>
      </c>
      <c r="C15">
        <v>11</v>
      </c>
      <c r="D15">
        <v>4</v>
      </c>
      <c r="E15">
        <v>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9800-6293-4D04-974E-A2660D60FC26}">
  <dimension ref="A1:Z12"/>
  <sheetViews>
    <sheetView tabSelected="1" workbookViewId="0">
      <selection activeCell="J3" sqref="J3"/>
    </sheetView>
  </sheetViews>
  <sheetFormatPr defaultRowHeight="12.75" x14ac:dyDescent="0.2"/>
  <cols>
    <col min="1" max="1" width="5" bestFit="1" customWidth="1"/>
    <col min="2" max="2" width="5.5703125" bestFit="1" customWidth="1"/>
    <col min="3" max="26" width="6.28515625" bestFit="1" customWidth="1"/>
  </cols>
  <sheetData>
    <row r="1" spans="1:26" x14ac:dyDescent="0.2">
      <c r="A1" s="1" t="s">
        <v>3</v>
      </c>
      <c r="B1" s="1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</row>
    <row r="2" spans="1:26" x14ac:dyDescent="0.2">
      <c r="A2" s="1">
        <v>0</v>
      </c>
      <c r="B2" s="1">
        <v>0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0.6</v>
      </c>
      <c r="I2">
        <v>0.7</v>
      </c>
      <c r="J2">
        <v>0.8</v>
      </c>
      <c r="K2">
        <v>0.7</v>
      </c>
      <c r="L2">
        <v>0.8</v>
      </c>
      <c r="M2">
        <v>0.9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1.2</v>
      </c>
      <c r="U2">
        <v>1</v>
      </c>
      <c r="V2">
        <v>0.9</v>
      </c>
      <c r="W2">
        <v>0.8</v>
      </c>
      <c r="X2">
        <v>0.7</v>
      </c>
      <c r="Y2">
        <v>0.6</v>
      </c>
      <c r="Z2">
        <v>0.5</v>
      </c>
    </row>
    <row r="3" spans="1:26" x14ac:dyDescent="0.2">
      <c r="A3" s="1">
        <v>1</v>
      </c>
      <c r="B3" s="1">
        <v>2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0.6</v>
      </c>
      <c r="I3">
        <v>0.6</v>
      </c>
      <c r="J3">
        <v>0.8</v>
      </c>
      <c r="K3">
        <v>0.7</v>
      </c>
      <c r="L3">
        <v>0.8</v>
      </c>
      <c r="M3">
        <v>0.9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1.2</v>
      </c>
      <c r="U3">
        <v>1</v>
      </c>
      <c r="V3">
        <v>0.9</v>
      </c>
      <c r="W3">
        <v>0.8</v>
      </c>
      <c r="X3">
        <v>0.7</v>
      </c>
      <c r="Y3">
        <v>0.6</v>
      </c>
      <c r="Z3">
        <v>0.5</v>
      </c>
    </row>
    <row r="4" spans="1:26" x14ac:dyDescent="0.2">
      <c r="A4" s="1">
        <v>2</v>
      </c>
      <c r="B4" s="1">
        <v>5</v>
      </c>
      <c r="C4">
        <v>0.8</v>
      </c>
      <c r="D4">
        <v>0.8</v>
      </c>
      <c r="E4">
        <v>0.8</v>
      </c>
      <c r="F4">
        <v>0.8</v>
      </c>
      <c r="G4">
        <v>0.9</v>
      </c>
      <c r="H4">
        <v>1</v>
      </c>
      <c r="I4">
        <v>1.2</v>
      </c>
      <c r="J4">
        <v>1.3</v>
      </c>
      <c r="K4">
        <v>1.3</v>
      </c>
      <c r="L4">
        <v>1.4</v>
      </c>
      <c r="M4">
        <v>1.5</v>
      </c>
      <c r="N4">
        <v>1.4</v>
      </c>
      <c r="O4">
        <v>1.4</v>
      </c>
      <c r="P4">
        <v>1.5</v>
      </c>
      <c r="Q4">
        <v>1.6</v>
      </c>
      <c r="R4">
        <v>1.7</v>
      </c>
      <c r="S4">
        <v>1.8</v>
      </c>
      <c r="T4">
        <v>1.9</v>
      </c>
      <c r="U4">
        <v>1.7</v>
      </c>
      <c r="V4">
        <v>1.5</v>
      </c>
      <c r="W4">
        <v>1.3</v>
      </c>
      <c r="X4">
        <v>1.1000000000000001</v>
      </c>
      <c r="Y4">
        <v>0.9</v>
      </c>
      <c r="Z4">
        <v>0.7</v>
      </c>
    </row>
    <row r="5" spans="1:26" x14ac:dyDescent="0.2">
      <c r="A5" s="1">
        <v>3</v>
      </c>
      <c r="B5" s="1">
        <v>6</v>
      </c>
      <c r="C5">
        <v>0.7</v>
      </c>
      <c r="D5">
        <v>0.7</v>
      </c>
      <c r="E5">
        <v>0.7</v>
      </c>
      <c r="F5">
        <v>0.7</v>
      </c>
      <c r="G5">
        <v>0.7</v>
      </c>
      <c r="H5">
        <v>0.9</v>
      </c>
      <c r="I5">
        <v>0.9</v>
      </c>
      <c r="J5">
        <v>0.9</v>
      </c>
      <c r="K5">
        <v>0.89999999999999991</v>
      </c>
      <c r="L5">
        <v>1</v>
      </c>
      <c r="M5">
        <v>1.1000000000000001</v>
      </c>
      <c r="N5">
        <v>1.2</v>
      </c>
      <c r="O5">
        <v>1.2</v>
      </c>
      <c r="P5">
        <v>1.2</v>
      </c>
      <c r="Q5">
        <v>1.2</v>
      </c>
      <c r="R5">
        <v>1.2</v>
      </c>
      <c r="S5">
        <v>1.2</v>
      </c>
      <c r="T5">
        <v>1.4</v>
      </c>
      <c r="U5">
        <v>1.2</v>
      </c>
      <c r="V5">
        <v>1.1000000000000001</v>
      </c>
      <c r="W5">
        <v>1</v>
      </c>
      <c r="X5">
        <v>0.89999999999999991</v>
      </c>
      <c r="Y5">
        <v>0.8</v>
      </c>
      <c r="Z5">
        <v>0.7</v>
      </c>
    </row>
    <row r="6" spans="1:26" x14ac:dyDescent="0.2">
      <c r="A6" s="1">
        <v>4</v>
      </c>
      <c r="B6" s="1">
        <v>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1.2</v>
      </c>
      <c r="J6">
        <v>1.4</v>
      </c>
      <c r="K6">
        <v>1.4</v>
      </c>
      <c r="L6">
        <v>1.6</v>
      </c>
      <c r="M6">
        <v>1.8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2.4</v>
      </c>
      <c r="U6">
        <v>2</v>
      </c>
      <c r="V6">
        <v>1.8</v>
      </c>
      <c r="W6">
        <v>1.6</v>
      </c>
      <c r="X6">
        <v>1.4</v>
      </c>
      <c r="Y6">
        <v>1.2</v>
      </c>
      <c r="Z6">
        <v>1</v>
      </c>
    </row>
    <row r="7" spans="1:26" x14ac:dyDescent="0.2">
      <c r="A7" s="1">
        <v>5</v>
      </c>
      <c r="B7" s="1">
        <v>10</v>
      </c>
      <c r="C7">
        <v>2</v>
      </c>
      <c r="D7">
        <v>2</v>
      </c>
      <c r="E7">
        <v>2</v>
      </c>
      <c r="F7">
        <v>2</v>
      </c>
      <c r="G7">
        <v>2</v>
      </c>
      <c r="H7">
        <v>2.1</v>
      </c>
      <c r="I7">
        <v>2.1</v>
      </c>
      <c r="J7">
        <v>2</v>
      </c>
      <c r="K7">
        <v>2</v>
      </c>
      <c r="L7">
        <v>2.4</v>
      </c>
      <c r="M7">
        <v>2.8</v>
      </c>
      <c r="N7">
        <v>3.2</v>
      </c>
      <c r="O7">
        <v>3.6</v>
      </c>
      <c r="P7">
        <v>4</v>
      </c>
      <c r="Q7">
        <v>4.4000000000000004</v>
      </c>
      <c r="R7">
        <v>4.4000000000000004</v>
      </c>
      <c r="S7">
        <v>4.4000000000000004</v>
      </c>
      <c r="T7">
        <v>4.4000000000000004</v>
      </c>
      <c r="U7">
        <v>4.4000000000000004</v>
      </c>
      <c r="V7">
        <v>4</v>
      </c>
      <c r="W7">
        <v>3.6</v>
      </c>
      <c r="X7">
        <v>3.2</v>
      </c>
      <c r="Y7">
        <v>2.8</v>
      </c>
      <c r="Z7">
        <v>2.4</v>
      </c>
    </row>
    <row r="8" spans="1:26" x14ac:dyDescent="0.2">
      <c r="A8" s="1"/>
      <c r="B8" s="1"/>
    </row>
    <row r="9" spans="1:26" x14ac:dyDescent="0.2">
      <c r="A9" s="1"/>
      <c r="B9" s="1"/>
    </row>
    <row r="10" spans="1:26" x14ac:dyDescent="0.2">
      <c r="A10" s="1"/>
      <c r="B10" s="1"/>
    </row>
    <row r="11" spans="1:26" x14ac:dyDescent="0.2">
      <c r="A11" s="1"/>
    </row>
    <row r="12" spans="1:26" x14ac:dyDescent="0.2">
      <c r="A1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635E-F3CD-42BC-8B1B-E03EDBB3871B}">
  <dimension ref="A1:AJ10"/>
  <sheetViews>
    <sheetView workbookViewId="0">
      <selection activeCell="G9" sqref="G9:G11"/>
    </sheetView>
  </sheetViews>
  <sheetFormatPr defaultColWidth="3.28515625" defaultRowHeight="12.75" x14ac:dyDescent="0.2"/>
  <cols>
    <col min="1" max="1" width="3.42578125" bestFit="1" customWidth="1"/>
    <col min="2" max="2" width="8" bestFit="1" customWidth="1"/>
    <col min="3" max="3" width="8.5703125" bestFit="1" customWidth="1"/>
    <col min="4" max="5" width="5.7109375" bestFit="1" customWidth="1"/>
    <col min="6" max="6" width="8" bestFit="1" customWidth="1"/>
    <col min="7" max="26" width="5.7109375" bestFit="1" customWidth="1"/>
    <col min="36" max="36" width="3.5703125" bestFit="1" customWidth="1"/>
    <col min="39" max="39" width="5" bestFit="1" customWidth="1"/>
  </cols>
  <sheetData>
    <row r="1" spans="1:36" ht="15" x14ac:dyDescent="0.2">
      <c r="A1" s="1" t="s">
        <v>6</v>
      </c>
      <c r="B1" s="2" t="s">
        <v>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J1" s="7"/>
    </row>
    <row r="2" spans="1:36" ht="15" x14ac:dyDescent="0.2">
      <c r="A2" s="1">
        <v>0</v>
      </c>
      <c r="B2" s="2">
        <v>0</v>
      </c>
      <c r="C2">
        <v>-0.21257544519078894</v>
      </c>
      <c r="D2">
        <v>-0.28449481369490476</v>
      </c>
      <c r="E2">
        <v>-0.57623498320458</v>
      </c>
      <c r="F2">
        <v>-0.68341881099363</v>
      </c>
      <c r="G2">
        <v>-1.5286562922202442</v>
      </c>
      <c r="H2">
        <v>-0.25620736014346862</v>
      </c>
      <c r="I2">
        <v>-0.21828218531742252</v>
      </c>
      <c r="J2">
        <v>-1.4515642134679021</v>
      </c>
      <c r="K2">
        <v>-0.63577967811618774</v>
      </c>
      <c r="L2">
        <v>-0.2634062963860152</v>
      </c>
      <c r="M2">
        <v>-2.9179572748823497</v>
      </c>
      <c r="N2">
        <v>-2.3761648607054854E-2</v>
      </c>
      <c r="O2">
        <v>-1.2121935823889858</v>
      </c>
      <c r="P2">
        <v>-0.20474428813586512</v>
      </c>
      <c r="Q2">
        <v>-6.8695084041629087E-3</v>
      </c>
      <c r="R2">
        <v>-1.068568270298822</v>
      </c>
      <c r="S2">
        <v>-1.4328004349035797</v>
      </c>
      <c r="T2">
        <v>-1.0678127088992626</v>
      </c>
      <c r="U2">
        <v>-1.5182474791559477</v>
      </c>
      <c r="V2">
        <v>-1.5581023016208442E-2</v>
      </c>
      <c r="W2">
        <v>-1.8316806311099672</v>
      </c>
      <c r="X2">
        <v>-0.41204935493430117</v>
      </c>
      <c r="Y2">
        <v>-0.82884235797921613</v>
      </c>
      <c r="Z2">
        <v>-0.16363353741895231</v>
      </c>
      <c r="AJ2" s="7"/>
    </row>
    <row r="3" spans="1:36" ht="15" x14ac:dyDescent="0.2">
      <c r="A3" s="1">
        <v>1</v>
      </c>
      <c r="B3" s="1">
        <v>8</v>
      </c>
      <c r="C3">
        <v>-0.21310901922815351</v>
      </c>
      <c r="D3">
        <v>-2.20360829967552</v>
      </c>
      <c r="E3">
        <v>-0.52818158815828209</v>
      </c>
      <c r="F3">
        <v>-0.70419963304877364</v>
      </c>
      <c r="G3">
        <v>-0.67253835159357933</v>
      </c>
      <c r="H3">
        <v>-1.131504232760365E-2</v>
      </c>
      <c r="I3">
        <v>-0.10447716998481789</v>
      </c>
      <c r="J3">
        <v>-1.3052751567168248</v>
      </c>
      <c r="K3">
        <v>-0.23191098768527491</v>
      </c>
      <c r="L3">
        <v>-0.60608729669575512</v>
      </c>
      <c r="M3">
        <v>-1.5293630201479309</v>
      </c>
      <c r="N3">
        <v>-0.49992050896588264</v>
      </c>
      <c r="O3">
        <v>-1.1336725285152551</v>
      </c>
      <c r="P3">
        <v>-4.3917868788581574E-2</v>
      </c>
      <c r="Q3">
        <v>-1.3162082288263517</v>
      </c>
      <c r="R3">
        <v>-1.0107461083881799</v>
      </c>
      <c r="S3">
        <v>-0.55680333519324865</v>
      </c>
      <c r="T3">
        <v>-0.44888780061124306</v>
      </c>
      <c r="U3">
        <v>-0.47600267700277654</v>
      </c>
      <c r="V3">
        <v>-0.40775748017299157</v>
      </c>
      <c r="W3">
        <v>-1.5037503940770001</v>
      </c>
      <c r="X3">
        <v>-1.0398768301777117</v>
      </c>
      <c r="Y3">
        <v>-0.48991132798263515</v>
      </c>
      <c r="Z3">
        <v>-0.26976690469418174</v>
      </c>
      <c r="AJ3" s="7"/>
    </row>
    <row r="4" spans="1:36" ht="15" x14ac:dyDescent="0.2">
      <c r="A4" s="1">
        <v>2</v>
      </c>
      <c r="B4" s="1">
        <v>10</v>
      </c>
      <c r="C4">
        <v>-0.87658742808025936</v>
      </c>
      <c r="D4">
        <v>-0.89756623153921811</v>
      </c>
      <c r="E4">
        <v>-1.3671260712838924</v>
      </c>
      <c r="F4">
        <v>-0.87756721316461594</v>
      </c>
      <c r="G4">
        <v>-0.43316088187420954</v>
      </c>
      <c r="H4">
        <v>-2.41</v>
      </c>
      <c r="I4">
        <v>-3.9216363642475098</v>
      </c>
      <c r="J4">
        <v>-2.2953879479458474</v>
      </c>
      <c r="K4">
        <v>-0.49001291511254752</v>
      </c>
      <c r="L4">
        <v>-1.1639349876824221</v>
      </c>
      <c r="M4">
        <v>-1.2902202646730168</v>
      </c>
      <c r="N4">
        <v>-1.3061485040411955</v>
      </c>
      <c r="O4">
        <v>-0.13939528605401194</v>
      </c>
      <c r="P4">
        <v>-0.97532644715454886</v>
      </c>
      <c r="Q4">
        <v>-1.0489698248389139</v>
      </c>
      <c r="R4">
        <v>-3.1816795</v>
      </c>
      <c r="S4">
        <v>-3.6267385960782161</v>
      </c>
      <c r="T4">
        <v>-2.5311191526792145</v>
      </c>
      <c r="U4">
        <v>-0.15646679253873155</v>
      </c>
      <c r="V4">
        <v>-0.48105833590121672</v>
      </c>
      <c r="W4">
        <v>-2.0953754670000002</v>
      </c>
      <c r="X4">
        <v>-3.6415761581757633E-2</v>
      </c>
      <c r="Y4">
        <v>-7.8251039668555303E-2</v>
      </c>
      <c r="Z4">
        <v>-7.8880321848718613E-2</v>
      </c>
      <c r="AJ4" s="7"/>
    </row>
    <row r="5" spans="1:36" x14ac:dyDescent="0.2">
      <c r="A5" s="1">
        <v>3</v>
      </c>
      <c r="B5">
        <v>11</v>
      </c>
      <c r="C5">
        <v>-0.39246333502495317</v>
      </c>
      <c r="D5">
        <v>-0.10115651550854765</v>
      </c>
      <c r="E5">
        <v>-0.48236255933626038</v>
      </c>
      <c r="F5">
        <v>-1.2018554825993706</v>
      </c>
      <c r="G5">
        <v>-0.43248175912733505</v>
      </c>
      <c r="H5">
        <v>-1.4969908396812643</v>
      </c>
      <c r="I5">
        <v>-0.42792520047883142</v>
      </c>
      <c r="J5">
        <v>-2.6592204197219567E-3</v>
      </c>
      <c r="K5">
        <v>-0.5037656628568753</v>
      </c>
      <c r="L5">
        <v>-0.62044768862021238</v>
      </c>
      <c r="M5">
        <v>-0.38675623797196756</v>
      </c>
      <c r="N5">
        <v>-4.8736165751650962E-2</v>
      </c>
      <c r="O5">
        <v>-0.61733891493112936</v>
      </c>
      <c r="P5">
        <v>-0.13552422046180213</v>
      </c>
      <c r="Q5">
        <v>-1.1102720641937136</v>
      </c>
      <c r="R5">
        <v>-0.8012904033887005</v>
      </c>
      <c r="S5">
        <v>-3.5498835287006811E-3</v>
      </c>
      <c r="T5">
        <v>-0.14670112090119328</v>
      </c>
      <c r="U5">
        <v>-1.009625946158512</v>
      </c>
      <c r="V5">
        <v>-0.45973035513623622</v>
      </c>
      <c r="W5">
        <v>-4.4953870326842359E-2</v>
      </c>
      <c r="X5">
        <v>-0.57816556791853257</v>
      </c>
      <c r="Y5">
        <v>-0.62524385022777151</v>
      </c>
      <c r="Z5">
        <v>-0.4711779719809473</v>
      </c>
    </row>
    <row r="6" spans="1:36" x14ac:dyDescent="0.2"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36" x14ac:dyDescent="0.2"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36" x14ac:dyDescent="0.2"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36" x14ac:dyDescent="0.2"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36" x14ac:dyDescent="0.2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sortState xmlns:xlrd2="http://schemas.microsoft.com/office/spreadsheetml/2017/richdata2" ref="C2:L2">
    <sortCondition ref="C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74D64-A296-4AB8-B318-6B84CFC81D10}">
  <dimension ref="A1:Z9"/>
  <sheetViews>
    <sheetView workbookViewId="0">
      <selection activeCell="K10" sqref="K10"/>
    </sheetView>
  </sheetViews>
  <sheetFormatPr defaultRowHeight="12.75" x14ac:dyDescent="0.2"/>
  <cols>
    <col min="1" max="1" width="4.5703125" bestFit="1" customWidth="1"/>
    <col min="2" max="2" width="5.140625" bestFit="1" customWidth="1"/>
    <col min="3" max="3" width="5.7109375" bestFit="1" customWidth="1"/>
    <col min="4" max="4" width="6" bestFit="1" customWidth="1"/>
    <col min="5" max="10" width="4.42578125" bestFit="1" customWidth="1"/>
    <col min="12" max="26" width="4.42578125" bestFit="1" customWidth="1"/>
  </cols>
  <sheetData>
    <row r="1" spans="1:26" x14ac:dyDescent="0.2">
      <c r="A1" s="1" t="s">
        <v>4</v>
      </c>
      <c r="B1" s="1" t="s">
        <v>2</v>
      </c>
      <c r="C1" s="1" t="s">
        <v>7</v>
      </c>
      <c r="D1" s="1" t="s">
        <v>16</v>
      </c>
      <c r="E1" s="1"/>
      <c r="F1" s="1"/>
      <c r="G1" s="1"/>
      <c r="H1" s="1"/>
      <c r="I1" s="1"/>
      <c r="J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x14ac:dyDescent="0.2">
      <c r="A2" s="7">
        <v>0</v>
      </c>
      <c r="B2" s="7">
        <v>0</v>
      </c>
      <c r="C2">
        <v>-3.1</v>
      </c>
      <c r="D2">
        <v>60</v>
      </c>
    </row>
    <row r="3" spans="1:26" ht="15" x14ac:dyDescent="0.2">
      <c r="A3" s="7">
        <v>1</v>
      </c>
      <c r="B3" s="7">
        <v>9</v>
      </c>
      <c r="C3">
        <v>-1.77</v>
      </c>
      <c r="D3">
        <v>60</v>
      </c>
    </row>
    <row r="4" spans="1:26" ht="15" x14ac:dyDescent="0.2">
      <c r="A4" s="7">
        <v>2</v>
      </c>
      <c r="B4" s="7">
        <v>10</v>
      </c>
      <c r="C4">
        <v>-1.61</v>
      </c>
      <c r="D4">
        <v>80</v>
      </c>
    </row>
    <row r="5" spans="1:26" ht="15" x14ac:dyDescent="0.2">
      <c r="A5" s="7">
        <v>3</v>
      </c>
      <c r="B5" s="7">
        <v>5</v>
      </c>
      <c r="C5">
        <v>-1.304</v>
      </c>
      <c r="D5" s="8">
        <v>85</v>
      </c>
    </row>
    <row r="6" spans="1:26" ht="15" x14ac:dyDescent="0.2">
      <c r="A6" s="7">
        <v>4</v>
      </c>
      <c r="B6" s="7">
        <v>7</v>
      </c>
      <c r="C6">
        <v>-0.6</v>
      </c>
      <c r="D6" s="8">
        <v>88</v>
      </c>
    </row>
    <row r="7" spans="1:26" ht="15" x14ac:dyDescent="0.2">
      <c r="A7" s="7">
        <v>5</v>
      </c>
      <c r="B7" s="7">
        <v>8</v>
      </c>
      <c r="C7">
        <v>-0.5</v>
      </c>
      <c r="D7" s="8">
        <v>90</v>
      </c>
    </row>
    <row r="8" spans="1:26" ht="15" x14ac:dyDescent="0.2">
      <c r="A8" s="7">
        <v>6</v>
      </c>
      <c r="B8" s="7">
        <v>2</v>
      </c>
      <c r="C8">
        <v>-0.8</v>
      </c>
      <c r="D8" s="8">
        <v>100</v>
      </c>
    </row>
    <row r="9" spans="1:26" ht="15" x14ac:dyDescent="0.2">
      <c r="A9" s="8">
        <v>7</v>
      </c>
      <c r="B9" s="8">
        <v>0</v>
      </c>
      <c r="C9">
        <v>-10</v>
      </c>
      <c r="D9" s="8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44F85-5F13-4E40-BB24-6694A7B82B38}">
  <dimension ref="A1:H3"/>
  <sheetViews>
    <sheetView workbookViewId="0">
      <selection activeCell="F2" sqref="F2"/>
    </sheetView>
  </sheetViews>
  <sheetFormatPr defaultRowHeight="12.75" x14ac:dyDescent="0.2"/>
  <sheetData>
    <row r="1" spans="1:8" x14ac:dyDescent="0.2">
      <c r="B1" t="s">
        <v>11</v>
      </c>
      <c r="C1" t="s">
        <v>12</v>
      </c>
      <c r="D1" t="s">
        <v>13</v>
      </c>
      <c r="E1" t="s">
        <v>15</v>
      </c>
      <c r="F1" t="s">
        <v>16</v>
      </c>
      <c r="G1" t="s">
        <v>14</v>
      </c>
      <c r="H1" t="s">
        <v>24</v>
      </c>
    </row>
    <row r="2" spans="1:8" x14ac:dyDescent="0.2">
      <c r="A2" s="1">
        <v>0</v>
      </c>
      <c r="B2">
        <v>0</v>
      </c>
      <c r="C2">
        <v>0</v>
      </c>
      <c r="D2">
        <v>24</v>
      </c>
      <c r="E2" t="s">
        <v>18</v>
      </c>
      <c r="F2">
        <v>-600</v>
      </c>
      <c r="G2">
        <v>1</v>
      </c>
      <c r="H2" t="s">
        <v>3</v>
      </c>
    </row>
    <row r="3" spans="1:8" x14ac:dyDescent="0.2">
      <c r="A3" s="1">
        <v>1</v>
      </c>
      <c r="B3">
        <v>3</v>
      </c>
      <c r="C3">
        <v>0</v>
      </c>
      <c r="D3">
        <v>24</v>
      </c>
      <c r="E3" t="s">
        <v>18</v>
      </c>
      <c r="F3">
        <v>-600</v>
      </c>
      <c r="G3">
        <v>1</v>
      </c>
      <c r="H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915C1-4CB9-4DD7-B6E4-10F8FAF3EAA1}">
  <dimension ref="A1:G7"/>
  <sheetViews>
    <sheetView workbookViewId="0">
      <selection activeCell="R11" sqref="R11:S13"/>
    </sheetView>
  </sheetViews>
  <sheetFormatPr defaultColWidth="8.7109375" defaultRowHeight="12.75" x14ac:dyDescent="0.2"/>
  <cols>
    <col min="1" max="1" width="1.85546875" style="3" bestFit="1" customWidth="1"/>
    <col min="2" max="2" width="3.5703125" style="3" bestFit="1" customWidth="1"/>
    <col min="3" max="3" width="11.5703125" style="3" bestFit="1" customWidth="1"/>
    <col min="4" max="4" width="10.85546875" style="3" bestFit="1" customWidth="1"/>
    <col min="5" max="5" width="6.85546875" style="3" bestFit="1" customWidth="1"/>
    <col min="6" max="6" width="7.5703125" style="3" bestFit="1" customWidth="1"/>
    <col min="7" max="7" width="5.85546875" style="3" bestFit="1" customWidth="1"/>
    <col min="8" max="8" width="5" style="3" bestFit="1" customWidth="1"/>
    <col min="9" max="16384" width="8.7109375" style="3"/>
  </cols>
  <sheetData>
    <row r="1" spans="1:7" x14ac:dyDescent="0.2">
      <c r="B1" s="3" t="s">
        <v>11</v>
      </c>
      <c r="C1" s="3" t="s">
        <v>12</v>
      </c>
      <c r="D1" s="3" t="s">
        <v>13</v>
      </c>
      <c r="E1" s="3" t="s">
        <v>15</v>
      </c>
      <c r="F1" s="3" t="s">
        <v>16</v>
      </c>
      <c r="G1" s="3" t="s">
        <v>14</v>
      </c>
    </row>
    <row r="2" spans="1:7" x14ac:dyDescent="0.2">
      <c r="A2" s="3">
        <v>0</v>
      </c>
      <c r="B2" s="3">
        <v>7</v>
      </c>
      <c r="C2" s="3">
        <v>0</v>
      </c>
      <c r="D2" s="3">
        <v>24</v>
      </c>
      <c r="E2" s="3" t="s">
        <v>18</v>
      </c>
      <c r="F2" s="3">
        <v>80</v>
      </c>
      <c r="G2" s="3">
        <v>20000</v>
      </c>
    </row>
    <row r="3" spans="1:7" x14ac:dyDescent="0.2">
      <c r="A3" s="3">
        <v>1</v>
      </c>
      <c r="B3" s="3">
        <v>8</v>
      </c>
      <c r="C3" s="3">
        <v>0</v>
      </c>
      <c r="D3" s="3">
        <v>24</v>
      </c>
      <c r="E3" s="3" t="s">
        <v>18</v>
      </c>
      <c r="F3" s="3">
        <v>50</v>
      </c>
      <c r="G3" s="3">
        <v>100</v>
      </c>
    </row>
    <row r="4" spans="1:7" x14ac:dyDescent="0.2">
      <c r="A4" s="3">
        <v>2</v>
      </c>
      <c r="B4" s="3">
        <v>5</v>
      </c>
      <c r="C4" s="3">
        <v>0</v>
      </c>
      <c r="D4" s="3">
        <v>24</v>
      </c>
      <c r="E4" s="3" t="s">
        <v>18</v>
      </c>
      <c r="F4" s="3">
        <v>60</v>
      </c>
      <c r="G4" s="3">
        <v>100</v>
      </c>
    </row>
    <row r="5" spans="1:7" x14ac:dyDescent="0.2">
      <c r="A5" s="3">
        <v>3</v>
      </c>
      <c r="B5" s="3">
        <v>2</v>
      </c>
      <c r="C5" s="3">
        <v>0</v>
      </c>
      <c r="D5" s="3">
        <v>24</v>
      </c>
      <c r="E5" s="3" t="s">
        <v>17</v>
      </c>
      <c r="F5" s="3">
        <v>120</v>
      </c>
      <c r="G5" s="3">
        <v>50000</v>
      </c>
    </row>
    <row r="6" spans="1:7" x14ac:dyDescent="0.2">
      <c r="A6" s="3">
        <v>4</v>
      </c>
      <c r="B6" s="3">
        <v>4</v>
      </c>
      <c r="C6" s="3">
        <v>0</v>
      </c>
      <c r="D6" s="3">
        <v>24</v>
      </c>
      <c r="E6" s="3" t="s">
        <v>18</v>
      </c>
      <c r="F6" s="3">
        <v>-10</v>
      </c>
      <c r="G6" s="3">
        <v>9000</v>
      </c>
    </row>
    <row r="7" spans="1:7" x14ac:dyDescent="0.2">
      <c r="A7" s="3">
        <v>5</v>
      </c>
      <c r="B7" s="3">
        <v>3</v>
      </c>
      <c r="C7" s="3">
        <v>0</v>
      </c>
      <c r="D7" s="3">
        <v>24</v>
      </c>
      <c r="E7" s="3" t="s">
        <v>17</v>
      </c>
      <c r="F7" s="3">
        <v>105</v>
      </c>
      <c r="G7" s="3">
        <v>9000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0BF70-3B44-43C9-BAAF-3331A4D75E51}">
  <dimension ref="A1:Y26"/>
  <sheetViews>
    <sheetView workbookViewId="0">
      <selection activeCell="I1" sqref="I1:I1048576"/>
    </sheetView>
  </sheetViews>
  <sheetFormatPr defaultRowHeight="12.75" x14ac:dyDescent="0.2"/>
  <cols>
    <col min="1" max="1" width="7.7109375" bestFit="1" customWidth="1"/>
    <col min="2" max="2" width="6.5703125" bestFit="1" customWidth="1"/>
    <col min="3" max="25" width="6.140625" bestFit="1" customWidth="1"/>
  </cols>
  <sheetData>
    <row r="1" spans="1:25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">
      <c r="A2" t="s">
        <v>6</v>
      </c>
      <c r="B2" s="9">
        <f>SUM(re!C2:C5)</f>
        <v>-1.694735227524155</v>
      </c>
      <c r="C2" s="9">
        <f>SUM(re!D2:D5)</f>
        <v>-3.4868258604181905</v>
      </c>
      <c r="D2" s="9">
        <f>SUM(re!E2:E5)</f>
        <v>-2.953905201983015</v>
      </c>
      <c r="E2" s="9">
        <f>SUM(re!F2:F5)</f>
        <v>-3.4670411398063896</v>
      </c>
      <c r="F2" s="9">
        <f>SUM(re!G2:G5)</f>
        <v>-3.0668372848153682</v>
      </c>
      <c r="G2" s="9">
        <f>SUM(re!H2:H5)</f>
        <v>-4.1745132421523365</v>
      </c>
      <c r="H2" s="9">
        <f>SUM(re!I2:I5)</f>
        <v>-4.6723209200285822</v>
      </c>
      <c r="I2" s="9">
        <f>SUM(re!J2:J5)</f>
        <v>-5.0548865385502966</v>
      </c>
      <c r="J2" s="9">
        <f>SUM(re!K2:K5)</f>
        <v>-1.8614692437708853</v>
      </c>
      <c r="K2" s="9">
        <f>SUM(re!L2:L5)</f>
        <v>-2.6538762693844049</v>
      </c>
      <c r="L2" s="9">
        <f>SUM(re!M2:M5)</f>
        <v>-6.1242967976752647</v>
      </c>
      <c r="M2" s="9">
        <f>SUM(re!N2:N5)</f>
        <v>-1.8785668273657841</v>
      </c>
      <c r="N2" s="9">
        <f>SUM(re!O2:O5)</f>
        <v>-3.1026003118893821</v>
      </c>
      <c r="O2" s="9">
        <f>SUM(re!P2:P5)</f>
        <v>-1.3595128245407977</v>
      </c>
      <c r="P2" s="9">
        <f>SUM(re!Q2:Q5)</f>
        <v>-3.4823196262631422</v>
      </c>
      <c r="Q2" s="9">
        <f>SUM(re!R2:R5)</f>
        <v>-6.0622842820757015</v>
      </c>
      <c r="R2" s="9">
        <f>SUM(re!S2:S5)</f>
        <v>-5.6198922497037449</v>
      </c>
      <c r="S2" s="9">
        <f>SUM(re!T2:T5)</f>
        <v>-4.1945207830909137</v>
      </c>
      <c r="T2" s="9">
        <f>SUM(re!U2:U5)</f>
        <v>-3.160342894855968</v>
      </c>
      <c r="U2" s="9">
        <f>SUM(re!V2:V5)</f>
        <v>-1.3641271942266529</v>
      </c>
      <c r="V2" s="9">
        <f>SUM(re!W2:W5)</f>
        <v>-5.4757603625138094</v>
      </c>
      <c r="W2" s="9">
        <f>SUM(re!X2:X5)</f>
        <v>-2.0665075146123031</v>
      </c>
      <c r="X2" s="9">
        <f>SUM(re!Y2:Y5)</f>
        <v>-2.0222485758581783</v>
      </c>
      <c r="Y2" s="9">
        <f>SUM(re!Z2:Z5)</f>
        <v>-0.98345873594279998</v>
      </c>
    </row>
    <row r="3" spans="1:25" x14ac:dyDescent="0.2">
      <c r="A3" t="s">
        <v>4</v>
      </c>
      <c r="B3">
        <f>SUM(chp_max!$C:$C)</f>
        <v>-19.684000000000001</v>
      </c>
      <c r="C3">
        <f>SUM(chp_max!$C:$C)</f>
        <v>-19.684000000000001</v>
      </c>
      <c r="D3">
        <f>SUM(chp_max!$C:$C)</f>
        <v>-19.684000000000001</v>
      </c>
      <c r="E3">
        <f>SUM(chp_max!$C:$C)</f>
        <v>-19.684000000000001</v>
      </c>
      <c r="F3">
        <f>SUM(chp_max!$C:$C)</f>
        <v>-19.684000000000001</v>
      </c>
      <c r="G3">
        <f>SUM(chp_max!$C:$C)</f>
        <v>-19.684000000000001</v>
      </c>
      <c r="H3">
        <f>SUM(chp_max!$C:$C)</f>
        <v>-19.684000000000001</v>
      </c>
      <c r="I3">
        <f>SUM(chp_max!$C:$C)</f>
        <v>-19.684000000000001</v>
      </c>
      <c r="J3">
        <f>SUM(chp_max!$C:$C)</f>
        <v>-19.684000000000001</v>
      </c>
      <c r="K3">
        <f>SUM(chp_max!$C:$C)</f>
        <v>-19.684000000000001</v>
      </c>
      <c r="L3">
        <f>SUM(chp_max!$C:$C)</f>
        <v>-19.684000000000001</v>
      </c>
      <c r="M3">
        <f>SUM(chp_max!$C:$C)</f>
        <v>-19.684000000000001</v>
      </c>
      <c r="N3">
        <f>SUM(chp_max!$C:$C)</f>
        <v>-19.684000000000001</v>
      </c>
      <c r="O3">
        <f>SUM(chp_max!$C:$C)</f>
        <v>-19.684000000000001</v>
      </c>
      <c r="P3">
        <f>SUM(chp_max!$C:$C)</f>
        <v>-19.684000000000001</v>
      </c>
      <c r="Q3">
        <f>SUM(chp_max!$C:$C)</f>
        <v>-19.684000000000001</v>
      </c>
      <c r="R3">
        <f>SUM(chp_max!$C:$C)</f>
        <v>-19.684000000000001</v>
      </c>
      <c r="S3">
        <f>SUM(chp_max!$C:$C)</f>
        <v>-19.684000000000001</v>
      </c>
      <c r="T3">
        <f>SUM(chp_max!$C:$C)</f>
        <v>-19.684000000000001</v>
      </c>
      <c r="U3">
        <f>SUM(chp_max!$C:$C)</f>
        <v>-19.684000000000001</v>
      </c>
      <c r="V3">
        <f>SUM(chp_max!$C:$C)</f>
        <v>-19.684000000000001</v>
      </c>
      <c r="W3">
        <f>SUM(chp_max!$C:$C)</f>
        <v>-19.684000000000001</v>
      </c>
      <c r="X3">
        <f>SUM(chp_max!$C:$C)</f>
        <v>-19.684000000000001</v>
      </c>
      <c r="Y3">
        <f>SUM(chp_max!$C:$C)</f>
        <v>-19.684000000000001</v>
      </c>
    </row>
    <row r="4" spans="1:25" x14ac:dyDescent="0.2">
      <c r="A4" t="s">
        <v>3</v>
      </c>
      <c r="B4">
        <f>SUM(loads!C2:C7)</f>
        <v>5.5</v>
      </c>
      <c r="C4">
        <f>SUM(loads!D2:D7)</f>
        <v>5.5</v>
      </c>
      <c r="D4">
        <f>SUM(loads!E2:E7)</f>
        <v>5.5</v>
      </c>
      <c r="E4">
        <f>SUM(loads!F2:F7)</f>
        <v>5.5</v>
      </c>
      <c r="F4">
        <f>SUM(loads!G2:G7)</f>
        <v>5.6</v>
      </c>
      <c r="G4">
        <f>SUM(loads!H2:H7)</f>
        <v>6.1999999999999993</v>
      </c>
      <c r="H4">
        <f>SUM(loads!I2:I7)</f>
        <v>6.6999999999999993</v>
      </c>
      <c r="I4">
        <f>SUM(loads!J2:J7)</f>
        <v>7.2</v>
      </c>
      <c r="J4">
        <f>SUM(loads!K2:K7)</f>
        <v>7</v>
      </c>
      <c r="K4">
        <f>SUM(loads!L2:L7)</f>
        <v>8</v>
      </c>
      <c r="L4">
        <f>SUM(loads!M2:M7)</f>
        <v>9</v>
      </c>
      <c r="M4">
        <f>SUM(loads!N2:N7)</f>
        <v>9.8000000000000007</v>
      </c>
      <c r="N4">
        <f>SUM(loads!O2:O7)</f>
        <v>10.199999999999999</v>
      </c>
      <c r="O4">
        <f>SUM(loads!P2:P7)</f>
        <v>10.7</v>
      </c>
      <c r="P4">
        <f>SUM(loads!Q2:Q7)</f>
        <v>11.2</v>
      </c>
      <c r="Q4">
        <f>SUM(loads!R2:R7)</f>
        <v>11.3</v>
      </c>
      <c r="R4">
        <f>SUM(loads!S2:S7)</f>
        <v>11.4</v>
      </c>
      <c r="S4">
        <f>SUM(loads!T2:T7)</f>
        <v>12.5</v>
      </c>
      <c r="T4">
        <f>SUM(loads!U2:U7)</f>
        <v>11.3</v>
      </c>
      <c r="U4">
        <f>SUM(loads!V2:V7)</f>
        <v>10.199999999999999</v>
      </c>
      <c r="V4">
        <f>SUM(loads!W2:W7)</f>
        <v>9.1</v>
      </c>
      <c r="W4">
        <f>SUM(loads!X2:X7)</f>
        <v>8</v>
      </c>
      <c r="X4">
        <f>SUM(loads!Y2:Y7)</f>
        <v>6.9</v>
      </c>
      <c r="Y4">
        <f>SUM(loads!Z2:Z7)</f>
        <v>5.8</v>
      </c>
    </row>
    <row r="6" spans="1:25" x14ac:dyDescent="0.2">
      <c r="A6" t="s">
        <v>25</v>
      </c>
      <c r="B6" s="9">
        <f>B4+B2</f>
        <v>3.8052647724758453</v>
      </c>
      <c r="C6" s="9">
        <f t="shared" ref="C6:Y6" si="0">C4+C2</f>
        <v>2.0131741395818095</v>
      </c>
      <c r="D6" s="9">
        <f t="shared" si="0"/>
        <v>2.546094798016985</v>
      </c>
      <c r="E6" s="9">
        <f t="shared" si="0"/>
        <v>2.0329588601936104</v>
      </c>
      <c r="F6" s="9">
        <f t="shared" si="0"/>
        <v>2.5331627151846314</v>
      </c>
      <c r="G6" s="9">
        <f t="shared" si="0"/>
        <v>2.0254867578476627</v>
      </c>
      <c r="H6" s="9">
        <f t="shared" si="0"/>
        <v>2.0276790799714171</v>
      </c>
      <c r="I6" s="9">
        <f t="shared" si="0"/>
        <v>2.1451134614497036</v>
      </c>
      <c r="J6" s="9">
        <f t="shared" si="0"/>
        <v>5.1385307562291143</v>
      </c>
      <c r="K6" s="9">
        <f t="shared" si="0"/>
        <v>5.3461237306155951</v>
      </c>
      <c r="L6" s="9">
        <f t="shared" si="0"/>
        <v>2.8757032023247353</v>
      </c>
      <c r="M6" s="9">
        <f t="shared" si="0"/>
        <v>7.9214331726342166</v>
      </c>
      <c r="N6" s="9">
        <f t="shared" si="0"/>
        <v>7.0973996881106167</v>
      </c>
      <c r="O6" s="9">
        <f t="shared" si="0"/>
        <v>9.3404871754592023</v>
      </c>
      <c r="P6" s="9">
        <f t="shared" si="0"/>
        <v>7.7176803737368571</v>
      </c>
      <c r="Q6" s="9">
        <f t="shared" si="0"/>
        <v>5.2377157179242992</v>
      </c>
      <c r="R6" s="9">
        <f t="shared" si="0"/>
        <v>5.7801077502962555</v>
      </c>
      <c r="S6" s="9">
        <f t="shared" si="0"/>
        <v>8.3054792169090863</v>
      </c>
      <c r="T6" s="9">
        <f t="shared" si="0"/>
        <v>8.1396571051440318</v>
      </c>
      <c r="U6" s="9">
        <f t="shared" si="0"/>
        <v>8.8358728057733469</v>
      </c>
      <c r="V6" s="9">
        <f t="shared" si="0"/>
        <v>3.6242396374861903</v>
      </c>
      <c r="W6" s="9">
        <f t="shared" si="0"/>
        <v>5.9334924853876974</v>
      </c>
      <c r="X6" s="9">
        <f t="shared" si="0"/>
        <v>4.8777514241418221</v>
      </c>
      <c r="Y6" s="9">
        <f t="shared" si="0"/>
        <v>4.8165412640572001</v>
      </c>
    </row>
    <row r="7" spans="1:25" x14ac:dyDescent="0.2">
      <c r="A7" t="s">
        <v>28</v>
      </c>
    </row>
    <row r="8" spans="1:25" x14ac:dyDescent="0.2">
      <c r="A8" t="s">
        <v>26</v>
      </c>
      <c r="B8" s="9">
        <f>B6+B3</f>
        <v>-15.878735227524157</v>
      </c>
      <c r="C8" s="9">
        <f t="shared" ref="C8:Y8" si="1">C6+C3</f>
        <v>-17.670825860418191</v>
      </c>
      <c r="D8" s="9">
        <f t="shared" si="1"/>
        <v>-17.137905201983017</v>
      </c>
      <c r="E8" s="9">
        <f t="shared" si="1"/>
        <v>-17.651041139806392</v>
      </c>
      <c r="F8" s="9">
        <f t="shared" si="1"/>
        <v>-17.150837284815371</v>
      </c>
      <c r="G8" s="9">
        <f t="shared" si="1"/>
        <v>-17.658513242152338</v>
      </c>
      <c r="H8" s="9">
        <f t="shared" si="1"/>
        <v>-17.656320920028584</v>
      </c>
      <c r="I8" s="9">
        <f t="shared" si="1"/>
        <v>-17.538886538550297</v>
      </c>
      <c r="J8" s="9">
        <f t="shared" si="1"/>
        <v>-14.545469243770887</v>
      </c>
      <c r="K8" s="9">
        <f t="shared" si="1"/>
        <v>-14.337876269384406</v>
      </c>
      <c r="L8" s="9">
        <f t="shared" si="1"/>
        <v>-16.808296797675265</v>
      </c>
      <c r="M8" s="9">
        <f t="shared" si="1"/>
        <v>-11.762566827365784</v>
      </c>
      <c r="N8" s="9">
        <f t="shared" si="1"/>
        <v>-12.586600311889384</v>
      </c>
      <c r="O8" s="9">
        <f t="shared" si="1"/>
        <v>-10.343512824540799</v>
      </c>
      <c r="P8" s="9">
        <f t="shared" si="1"/>
        <v>-11.966319626263143</v>
      </c>
      <c r="Q8" s="9">
        <f t="shared" si="1"/>
        <v>-14.446284282075702</v>
      </c>
      <c r="R8" s="9">
        <f t="shared" si="1"/>
        <v>-13.903892249703745</v>
      </c>
      <c r="S8" s="9">
        <f t="shared" si="1"/>
        <v>-11.378520783090915</v>
      </c>
      <c r="T8" s="9">
        <f t="shared" si="1"/>
        <v>-11.544342894855969</v>
      </c>
      <c r="U8" s="9">
        <f t="shared" si="1"/>
        <v>-10.848127194226654</v>
      </c>
      <c r="V8" s="9">
        <f t="shared" si="1"/>
        <v>-16.05976036251381</v>
      </c>
      <c r="W8" s="9">
        <f t="shared" si="1"/>
        <v>-13.750507514612304</v>
      </c>
      <c r="X8" s="9">
        <f t="shared" si="1"/>
        <v>-14.806248575858179</v>
      </c>
      <c r="Y8" s="9">
        <f t="shared" si="1"/>
        <v>-14.867458735942801</v>
      </c>
    </row>
    <row r="9" spans="1:25" x14ac:dyDescent="0.2">
      <c r="A9" t="s">
        <v>27</v>
      </c>
    </row>
    <row r="26" spans="9:16" x14ac:dyDescent="0.2">
      <c r="I26">
        <v>0</v>
      </c>
      <c r="J26">
        <v>1</v>
      </c>
      <c r="K26">
        <v>0</v>
      </c>
      <c r="L26">
        <v>24</v>
      </c>
      <c r="M26" t="s">
        <v>18</v>
      </c>
      <c r="N26">
        <v>-400</v>
      </c>
      <c r="O26">
        <v>50</v>
      </c>
      <c r="P26" t="s">
        <v>3</v>
      </c>
    </row>
  </sheetData>
  <conditionalFormatting sqref="B6:Y6">
    <cfRule type="cellIs" dxfId="5" priority="6" operator="greaterThan">
      <formula>0</formula>
    </cfRule>
    <cfRule type="cellIs" dxfId="4" priority="7" operator="lessThan">
      <formula>0</formula>
    </cfRule>
    <cfRule type="expression" dxfId="3" priority="8">
      <formula>"&lt;0"</formula>
    </cfRule>
  </conditionalFormatting>
  <conditionalFormatting sqref="B8:Y8">
    <cfRule type="cellIs" dxfId="2" priority="1" operator="greaterThan">
      <formula>0</formula>
    </cfRule>
    <cfRule type="cellIs" dxfId="1" priority="2" operator="lessThan">
      <formula>0</formula>
    </cfRule>
    <cfRule type="expression" dxfId="0" priority="3">
      <formula>"&lt;0"</formula>
    </cfRule>
  </conditionalFormatting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e118e09-08be-4360-a815-3fc29828016d}" enabled="1" method="Standard" siteId="{15b734ef-4a07-47e7-90f4-22cc84a7af2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title_page</vt:lpstr>
      <vt:lpstr>lines</vt:lpstr>
      <vt:lpstr>loads</vt:lpstr>
      <vt:lpstr>re</vt:lpstr>
      <vt:lpstr>chp_max</vt:lpstr>
      <vt:lpstr>CBC</vt:lpstr>
      <vt:lpstr>RD</vt:lpstr>
      <vt:lpstr>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Schelven, Joep van</dc:creator>
  <cp:lastModifiedBy>Schelven, Joep van</cp:lastModifiedBy>
  <dcterms:created xsi:type="dcterms:W3CDTF">2024-12-19T09:17:17Z</dcterms:created>
  <dcterms:modified xsi:type="dcterms:W3CDTF">2025-02-12T14:38:23Z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118e09-08be-4360-a815-3fc29828016d_Enabled">
    <vt:lpwstr>true</vt:lpwstr>
  </property>
  <property fmtid="{D5CDD505-2E9C-101B-9397-08002B2CF9AE}" pid="3" name="MSIP_Label_6e118e09-08be-4360-a815-3fc29828016d_SetDate">
    <vt:lpwstr>2024-12-19T09:17:33Z</vt:lpwstr>
  </property>
  <property fmtid="{D5CDD505-2E9C-101B-9397-08002B2CF9AE}" pid="4" name="MSIP_Label_6e118e09-08be-4360-a815-3fc29828016d_Method">
    <vt:lpwstr>Standard</vt:lpwstr>
  </property>
  <property fmtid="{D5CDD505-2E9C-101B-9397-08002B2CF9AE}" pid="5" name="MSIP_Label_6e118e09-08be-4360-a815-3fc29828016d_Name">
    <vt:lpwstr>Internal</vt:lpwstr>
  </property>
  <property fmtid="{D5CDD505-2E9C-101B-9397-08002B2CF9AE}" pid="6" name="MSIP_Label_6e118e09-08be-4360-a815-3fc29828016d_SiteId">
    <vt:lpwstr>15b734ef-4a07-47e7-90f4-22cc84a7af23</vt:lpwstr>
  </property>
  <property fmtid="{D5CDD505-2E9C-101B-9397-08002B2CF9AE}" pid="7" name="MSIP_Label_6e118e09-08be-4360-a815-3fc29828016d_ActionId">
    <vt:lpwstr>7fca4580-cd42-4f7b-b28f-0616811d10a5</vt:lpwstr>
  </property>
  <property fmtid="{D5CDD505-2E9C-101B-9397-08002B2CF9AE}" pid="8" name="MSIP_Label_6e118e09-08be-4360-a815-3fc29828016d_ContentBits">
    <vt:lpwstr>0</vt:lpwstr>
  </property>
</Properties>
</file>