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16ef8713bebfb/HU/JAAR 2/BLOK 3/vision/"/>
    </mc:Choice>
  </mc:AlternateContent>
  <xr:revisionPtr revIDLastSave="0" documentId="8_{2F30D8C9-7959-48CD-87B2-BB97310FCD91}" xr6:coauthVersionLast="41" xr6:coauthVersionMax="41" xr10:uidLastSave="{00000000-0000-0000-0000-000000000000}"/>
  <bookViews>
    <workbookView xWindow="-28920" yWindow="-120" windowWidth="29040" windowHeight="15840" xr2:uid="{8DC7844F-41AE-41C7-B084-15E5FE95CBE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12" i="1" s="1"/>
  <c r="L10" i="1"/>
  <c r="M10" i="1"/>
  <c r="K11" i="1"/>
  <c r="L11" i="1"/>
  <c r="J11" i="1"/>
  <c r="J10" i="1"/>
  <c r="M12" i="1"/>
  <c r="L12" i="1"/>
  <c r="E12" i="1"/>
  <c r="D12" i="1"/>
  <c r="C12" i="1"/>
  <c r="B12" i="1"/>
  <c r="M3" i="1"/>
  <c r="M4" i="1" s="1"/>
  <c r="K2" i="1"/>
  <c r="L2" i="1"/>
  <c r="M2" i="1"/>
  <c r="K3" i="1"/>
  <c r="K4" i="1" s="1"/>
  <c r="L3" i="1"/>
  <c r="J3" i="1"/>
  <c r="J4" i="1" s="1"/>
  <c r="J2" i="1"/>
  <c r="L4" i="1"/>
  <c r="C4" i="1"/>
  <c r="D4" i="1"/>
  <c r="E4" i="1"/>
  <c r="B4" i="1"/>
  <c r="J12" i="1" l="1"/>
</calcChain>
</file>

<file path=xl/sharedStrings.xml><?xml version="1.0" encoding="utf-8"?>
<sst xmlns="http://schemas.openxmlformats.org/spreadsheetml/2006/main" count="34" uniqueCount="14">
  <si>
    <t>Grayscale snelheid</t>
  </si>
  <si>
    <t>Student implementatie</t>
  </si>
  <si>
    <t>Default implementatie</t>
  </si>
  <si>
    <t>verschil</t>
  </si>
  <si>
    <t>10</t>
  </si>
  <si>
    <t>100</t>
  </si>
  <si>
    <t>1000</t>
  </si>
  <si>
    <t>10000</t>
  </si>
  <si>
    <t>50</t>
  </si>
  <si>
    <t>250</t>
  </si>
  <si>
    <t>Grayscale snelheid gem</t>
  </si>
  <si>
    <t>NF</t>
  </si>
  <si>
    <t>Totale programma</t>
  </si>
  <si>
    <t>Totale programma 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</si>
</sst>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Standaard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runtime grayscale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Blad1!$I$2</c:f>
              <c:strCache>
                <c:ptCount val="1"/>
                <c:pt idx="0">
                  <c:v>Student implementatie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Blad1!$J$1:$M$1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Blad1!$J$2:$M$2</c:f>
              <c:numCache>
                <c:formatCode>General</c:formatCode>
                <c:ptCount val="4"/>
                <c:pt idx="0">
                  <c:v>23.9</c:v>
                </c:pt>
                <c:pt idx="1">
                  <c:v>22.2</c:v>
                </c:pt>
                <c:pt idx="2">
                  <c:v>12.5</c:v>
                </c:pt>
                <c:pt idx="3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E-4774-A2BA-401F518C713C}"/>
            </c:ext>
          </c:extLst>
        </c:ser>
        <c:ser>
          <c:idx val="1"/>
          <c:order val="1"/>
          <c:tx>
            <c:strRef>
              <c:f>Blad1!$I$3</c:f>
              <c:strCache>
                <c:ptCount val="1"/>
                <c:pt idx="0">
                  <c:v>Default implementatie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Blad1!$J$1:$M$1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Blad1!$J$3:$M$3</c:f>
              <c:numCache>
                <c:formatCode>General</c:formatCode>
                <c:ptCount val="4"/>
                <c:pt idx="0">
                  <c:v>39</c:v>
                </c:pt>
                <c:pt idx="1">
                  <c:v>28.999999999999996</c:v>
                </c:pt>
                <c:pt idx="2">
                  <c:v>23.9</c:v>
                </c:pt>
                <c:pt idx="3">
                  <c:v>23.569999999999997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E-4774-A2BA-401F518C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20424"/>
        <c:axId val="301820752"/>
      </c:barChart>
      <c:catAx>
        <c:axId val="30182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0752"/>
        <c:crosses val="autoZero"/>
        <c:auto val="1"/>
        <c:lblAlgn val="ctr"/>
        <c:lblOffset val="100"/>
        <c:noMultiLvlLbl val="0"/>
      </c:catAx>
      <c:valAx>
        <c:axId val="301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</a:t>
            </a:r>
            <a:r>
              <a:rPr lang="en-US" baseline="0"/>
              <a:t> runtime hele programma</a:t>
            </a:r>
            <a:endParaRPr lang="en-US"/>
          </a:p>
        </c:rich>
      </c:tx>
      <c:layout>
        <c:manualLayout>
          <c:xMode val="edge"/>
          <c:yMode val="edge"/>
          <c:x val="0.2307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Blad1!$I$10</c:f>
              <c:strCache>
                <c:ptCount val="1"/>
                <c:pt idx="0">
                  <c:v>Student implementatie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Blad1!$J$9:$M$9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strCache>
            </c:strRef>
          </c:cat>
          <c:val>
            <c:numRef>
              <c:f>Blad1!$J$10:$M$10</c:f>
              <c:numCache>
                <c:formatCode>General</c:formatCode>
                <c:ptCount val="4"/>
                <c:pt idx="0">
                  <c:v>860</c:v>
                </c:pt>
                <c:pt idx="1">
                  <c:v>782.80000000000007</c:v>
                </c:pt>
                <c:pt idx="2">
                  <c:v>769</c:v>
                </c:pt>
                <c:pt idx="3">
                  <c:v>750.48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138-B956-6B9456F83EAC}"/>
            </c:ext>
          </c:extLst>
        </c:ser>
        <c:ser>
          <c:idx val="1"/>
          <c:order val="1"/>
          <c:tx>
            <c:strRef>
              <c:f>Blad1!$I$11</c:f>
              <c:strCache>
                <c:ptCount val="1"/>
                <c:pt idx="0">
                  <c:v>Default implementatie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Blad1!$J$9:$M$9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strCache>
            </c:strRef>
          </c:cat>
          <c:val>
            <c:numRef>
              <c:f>Blad1!$J$11:$M$11</c:f>
              <c:numCache>
                <c:formatCode>General</c:formatCode>
                <c:ptCount val="4"/>
                <c:pt idx="0">
                  <c:v>494.00000000000006</c:v>
                </c:pt>
                <c:pt idx="1">
                  <c:v>434</c:v>
                </c:pt>
                <c:pt idx="2">
                  <c:v>424.9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138-B956-6B9456F8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81008"/>
        <c:axId val="653781336"/>
      </c:barChart>
      <c:catAx>
        <c:axId val="6537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1336"/>
        <c:crosses val="autoZero"/>
        <c:auto val="1"/>
        <c:lblAlgn val="ctr"/>
        <c:lblOffset val="100"/>
        <c:noMultiLvlLbl val="0"/>
      </c:catAx>
      <c:valAx>
        <c:axId val="6537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774423</xdr:colOff>
      <xdr:row>18</xdr:row>
      <xdr:rowOff>127552</xdr:rowOff>
    </xdr:from>
    <xdr:to>
      <xdr:col>14</xdr:col>
      <xdr:colOff>534228</xdr:colOff>
      <xdr:row>33</xdr:row>
      <xdr:rowOff>13252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F2D7EAE-30D0-4DCC-A1C6-9DCD469F2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1337641</xdr:colOff>
      <xdr:row>14</xdr:row>
      <xdr:rowOff>94422</xdr:rowOff>
    </xdr:from>
    <xdr:to>
      <xdr:col>7</xdr:col>
      <xdr:colOff>418271</xdr:colOff>
      <xdr:row>28</xdr:row>
      <xdr:rowOff>170622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6EDD521-3312-4204-93CB-B2FECE1A8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6BD29-A981-4114-B334-A28A38258C2E}" name="Tabel3" displayName="Tabel3" ref="A1:E4" totalsRowShown="0">
  <autoFilter ref="A1:E4" xr:uid="{C4CB1F88-2885-4F15-96FF-F180846A68C3}"/>
  <tableColumns count="5">
    <tableColumn id="1" xr3:uid="{ED759620-2BA2-4FC0-BD34-40981A31ECAF}" name="Grayscale snelheid" dataDxfId="1"/>
    <tableColumn id="2" xr3:uid="{59F32539-AD66-4AAB-8999-6DEC67AC76FF}" name="10"/>
    <tableColumn id="3" xr3:uid="{7B290906-ABB5-496D-BB0F-1BAAC3F7A00A}" name="100"/>
    <tableColumn id="4" xr3:uid="{F467A1A2-4D05-46E1-B02F-B66EAF18B89B}" name="1000"/>
    <tableColumn id="5" xr3:uid="{B8A51623-7746-4625-8CF7-47954B359C30}" name="1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8812CB-ACC8-489C-9003-5DB411683EFC}" name="Tabel4" displayName="Tabel4" ref="A9:E12" totalsRowShown="0">
  <autoFilter ref="A9:E12" xr:uid="{B1F6BAA1-6B79-49F0-ADDA-FC264FBB15B2}"/>
  <tableColumns count="5">
    <tableColumn id="1" xr3:uid="{93D8DE1B-8314-4EED-ABA5-BDB01967FEBF}" name="Totale programma"/>
    <tableColumn id="2" xr3:uid="{67339BEE-B0E0-48A9-AEA6-A882DECE1CB2}" name="10"/>
    <tableColumn id="3" xr3:uid="{F39C74CD-AD32-4F06-8EF2-9281EF689DEF}" name="50"/>
    <tableColumn id="4" xr3:uid="{6342F0D5-04F1-421E-B6E5-8A16B0CE7175}" name="100"/>
    <tableColumn id="5" xr3:uid="{5D7A009A-A274-4FF9-AB55-CF38BFFA63EA}" name="2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ED26BE-E652-4B0E-808D-2D10CEE911DC}" name="Tabel36" displayName="Tabel36" ref="I1:M4" totalsRowShown="0">
  <autoFilter ref="I1:M4" xr:uid="{C5E531B0-9CE7-4DC0-91FD-F7D5DF9927C1}"/>
  <tableColumns count="5">
    <tableColumn id="1" xr3:uid="{5A6B2E4B-5B9F-465E-B7F6-A5C0C73C4263}" name="Grayscale snelheid gem" dataDxfId="0"/>
    <tableColumn id="2" xr3:uid="{EE970040-5737-4796-B6D5-D7E8D12C1E55}" name="10"/>
    <tableColumn id="3" xr3:uid="{31FFEDF0-84DE-4307-978B-73C2CE901C38}" name="100"/>
    <tableColumn id="4" xr3:uid="{0F2DE808-9DA9-4D6E-93EC-855C912917A1}" name="1000"/>
    <tableColumn id="5" xr3:uid="{FDDD5428-80A3-46CE-B925-96B6798BE557}" name="100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6EDF85-67B5-42E6-96DB-446EAFB9D16C}" name="Tabel47" displayName="Tabel47" ref="I9:M12" totalsRowShown="0">
  <autoFilter ref="I9:M12" xr:uid="{6600925C-86E3-4811-AC38-D74719127A89}"/>
  <tableColumns count="5">
    <tableColumn id="1" xr3:uid="{456135AE-27E9-4D64-A0AB-4A20E0B62EDE}" name="Totale programma gem"/>
    <tableColumn id="2" xr3:uid="{707EABE3-5DFF-4686-BAEC-C736DF3FCBBB}" name="10"/>
    <tableColumn id="3" xr3:uid="{5ED5E434-3A04-4154-BBD9-6FC51AE159FD}" name="50"/>
    <tableColumn id="4" xr3:uid="{369D5E87-A741-42C0-B722-CC53B1366BC9}" name="100"/>
    <tableColumn id="5" xr3:uid="{FC0187E0-D7A6-4AAE-9120-745092CF8E22}" name="2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3D9F-0F44-4852-96AA-8DC5E161A7DE}">
  <dimension ref="A1:M12"/>
  <sheetViews>
    <sheetView tabSelected="1" zoomScale="115" zoomScaleNormal="115" workbookViewId="0">
      <selection activeCell="I27" sqref="I27"/>
    </sheetView>
  </sheetViews>
  <sheetFormatPr defaultRowHeight="15" x14ac:dyDescent="0.25"/>
  <cols>
    <col min="1" max="1" width="24.7109375" customWidth="1"/>
    <col min="2" max="5" width="9.85546875" customWidth="1"/>
    <col min="9" max="9" width="25.28515625" customWidth="1"/>
    <col min="10" max="10" width="10" bestFit="1" customWidth="1"/>
  </cols>
  <sheetData>
    <row r="1" spans="1:13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I1" t="s">
        <v>10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s="1" t="s">
        <v>1</v>
      </c>
      <c r="B2">
        <v>0.23899999999999999</v>
      </c>
      <c r="C2">
        <v>2.2200000000000002</v>
      </c>
      <c r="D2">
        <v>12.5</v>
      </c>
      <c r="E2">
        <v>117.5</v>
      </c>
      <c r="I2" s="1" t="s">
        <v>1</v>
      </c>
      <c r="J2">
        <f>Tabel3[[#This Row],[10]]/Tabel3[[#Headers],[10]]*1000</f>
        <v>23.9</v>
      </c>
      <c r="K2">
        <f>Tabel3[[#This Row],[100]]/Tabel3[[#Headers],[100]]*1000</f>
        <v>22.2</v>
      </c>
      <c r="L2">
        <f>Tabel3[[#This Row],[1000]]/Tabel3[[#Headers],[1000]]*1000</f>
        <v>12.5</v>
      </c>
      <c r="M2">
        <f>Tabel3[[#This Row],[10000]]/Tabel3[[#Headers],[10000]]*1000</f>
        <v>11.75</v>
      </c>
    </row>
    <row r="3" spans="1:13" x14ac:dyDescent="0.25">
      <c r="A3" s="1" t="s">
        <v>2</v>
      </c>
      <c r="B3">
        <v>0.39</v>
      </c>
      <c r="C3">
        <v>2.9</v>
      </c>
      <c r="D3">
        <v>23.9</v>
      </c>
      <c r="E3">
        <v>235.7</v>
      </c>
      <c r="I3" s="1" t="s">
        <v>2</v>
      </c>
      <c r="J3">
        <f>Tabel3[[#This Row],[10]]/Tabel3[[#Headers],[10]]*1000</f>
        <v>39</v>
      </c>
      <c r="K3">
        <f>Tabel3[[#This Row],[100]]/Tabel3[[#Headers],[100]]*1000</f>
        <v>28.999999999999996</v>
      </c>
      <c r="L3">
        <f>Tabel3[[#This Row],[1000]]/Tabel3[[#Headers],[1000]]*1000</f>
        <v>23.9</v>
      </c>
      <c r="M3">
        <f>Tabel3[[#This Row],[10000]]/Tabel3[[#Headers],[10000]]*1000</f>
        <v>23.569999999999997</v>
      </c>
    </row>
    <row r="4" spans="1:13" x14ac:dyDescent="0.25">
      <c r="A4" s="1" t="s">
        <v>3</v>
      </c>
      <c r="B4">
        <f>B3-B2</f>
        <v>0.15100000000000002</v>
      </c>
      <c r="C4">
        <f t="shared" ref="C4:E4" si="0">C3-C2</f>
        <v>0.67999999999999972</v>
      </c>
      <c r="D4">
        <f t="shared" si="0"/>
        <v>11.399999999999999</v>
      </c>
      <c r="E4">
        <f t="shared" si="0"/>
        <v>118.19999999999999</v>
      </c>
      <c r="I4" s="1" t="s">
        <v>3</v>
      </c>
      <c r="J4">
        <f>J3-J2</f>
        <v>15.100000000000001</v>
      </c>
      <c r="K4">
        <f t="shared" ref="K4" si="1">K3-K2</f>
        <v>6.7999999999999972</v>
      </c>
      <c r="L4">
        <f t="shared" ref="L4" si="2">L3-L2</f>
        <v>11.399999999999999</v>
      </c>
      <c r="M4">
        <f t="shared" ref="M4" si="3">M3-M2</f>
        <v>11.819999999999997</v>
      </c>
    </row>
    <row r="9" spans="1:13" x14ac:dyDescent="0.25">
      <c r="A9" t="s">
        <v>12</v>
      </c>
      <c r="B9" t="s">
        <v>4</v>
      </c>
      <c r="C9" t="s">
        <v>8</v>
      </c>
      <c r="D9" t="s">
        <v>5</v>
      </c>
      <c r="E9" t="s">
        <v>9</v>
      </c>
      <c r="I9" t="s">
        <v>13</v>
      </c>
      <c r="J9" t="s">
        <v>4</v>
      </c>
      <c r="K9" t="s">
        <v>8</v>
      </c>
      <c r="L9" t="s">
        <v>5</v>
      </c>
      <c r="M9" t="s">
        <v>9</v>
      </c>
    </row>
    <row r="10" spans="1:13" x14ac:dyDescent="0.25">
      <c r="A10" s="1" t="s">
        <v>1</v>
      </c>
      <c r="B10">
        <v>8.6</v>
      </c>
      <c r="C10">
        <v>39.14</v>
      </c>
      <c r="D10">
        <v>76.900000000000006</v>
      </c>
      <c r="E10">
        <v>187.62</v>
      </c>
      <c r="I10" s="1" t="s">
        <v>1</v>
      </c>
      <c r="J10">
        <f>Tabel4[[#This Row],[10]]/Tabel4[[#Headers],[10]]*1000</f>
        <v>860</v>
      </c>
      <c r="K10">
        <f>Tabel4[[#This Row],[50]]/Tabel4[[#Headers],[50]]*1000</f>
        <v>782.80000000000007</v>
      </c>
      <c r="L10">
        <f>Tabel4[[#This Row],[100]]/Tabel4[[#Headers],[100]]*1000</f>
        <v>769</v>
      </c>
      <c r="M10">
        <f>Tabel4[[#This Row],[250]]/Tabel4[[#Headers],[250]]*1000</f>
        <v>750.48</v>
      </c>
    </row>
    <row r="11" spans="1:13" x14ac:dyDescent="0.25">
      <c r="A11" s="1" t="s">
        <v>2</v>
      </c>
      <c r="B11">
        <v>4.9400000000000004</v>
      </c>
      <c r="C11">
        <v>21.7</v>
      </c>
      <c r="D11">
        <v>42.49</v>
      </c>
      <c r="E11" s="2" t="s">
        <v>11</v>
      </c>
      <c r="I11" s="1" t="s">
        <v>2</v>
      </c>
      <c r="J11">
        <f>Tabel4[[#This Row],[10]]/Tabel4[[#Headers],[10]]*1000</f>
        <v>494.00000000000006</v>
      </c>
      <c r="K11">
        <f>Tabel4[[#This Row],[50]]/Tabel4[[#Headers],[50]]*1000</f>
        <v>434</v>
      </c>
      <c r="L11">
        <f>Tabel4[[#This Row],[100]]/Tabel4[[#Headers],[100]]*1000</f>
        <v>424.9</v>
      </c>
      <c r="M11" s="2" t="s">
        <v>11</v>
      </c>
    </row>
    <row r="12" spans="1:13" x14ac:dyDescent="0.25">
      <c r="A12" s="1" t="s">
        <v>3</v>
      </c>
      <c r="B12">
        <f>B10-B11</f>
        <v>3.6599999999999993</v>
      </c>
      <c r="C12">
        <f>C10-C11</f>
        <v>17.440000000000001</v>
      </c>
      <c r="D12">
        <f>D10-D11</f>
        <v>34.410000000000004</v>
      </c>
      <c r="E12">
        <f>E10</f>
        <v>187.62</v>
      </c>
      <c r="I12" s="1" t="s">
        <v>3</v>
      </c>
      <c r="J12">
        <f>J10-J11</f>
        <v>365.99999999999994</v>
      </c>
      <c r="K12">
        <f>K10-K11</f>
        <v>348.80000000000007</v>
      </c>
      <c r="L12">
        <f>L10-L11</f>
        <v>344.1</v>
      </c>
      <c r="M12">
        <f>M10</f>
        <v>750.48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2019-04-05T09:25:54Z</dcterms:created>
  <dcterms:modified xsi:type="dcterms:W3CDTF">2019-04-05T17:07:44Z</dcterms:modified>
</cp:coreProperties>
</file>